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הלוואות!$B$7:$R$984</definedName>
    <definedName name="_xlnm._FilterDatabase" localSheetId="25" hidden="1">'השקעות אחרות '!$B$7:$K$100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33" i="78" l="1"/>
  <c r="P12" i="78"/>
  <c r="R13" i="61" l="1"/>
  <c r="R12" i="61" s="1"/>
  <c r="R11" i="61" s="1"/>
  <c r="I11" i="81"/>
  <c r="I10" i="81" s="1"/>
  <c r="J13" i="81" s="1"/>
  <c r="J12" i="81" l="1"/>
  <c r="J11" i="81"/>
  <c r="J10" i="81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67" i="76"/>
  <c r="J66" i="76"/>
  <c r="J65" i="76"/>
  <c r="J63" i="76"/>
  <c r="J62" i="76"/>
  <c r="J61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1" i="61"/>
  <c r="T250" i="61"/>
  <c r="T249" i="61"/>
  <c r="T248" i="61"/>
  <c r="T246" i="61"/>
  <c r="T245" i="61"/>
  <c r="T244" i="61"/>
  <c r="T243" i="61"/>
  <c r="T242" i="61"/>
  <c r="T241" i="61"/>
  <c r="T240" i="61"/>
  <c r="T239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221" i="61"/>
  <c r="T161" i="61"/>
  <c r="T160" i="61"/>
  <c r="T159" i="61"/>
  <c r="T158" i="61"/>
  <c r="T157" i="61"/>
  <c r="T156" i="61"/>
  <c r="T155" i="61"/>
  <c r="T154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0" i="59"/>
  <c r="Q49" i="59"/>
  <c r="Q48" i="59"/>
  <c r="Q47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19" i="58"/>
  <c r="C43" i="88"/>
  <c r="C37" i="88"/>
  <c r="C23" i="88"/>
  <c r="C15" i="88"/>
  <c r="C12" i="88" l="1"/>
  <c r="J11" i="58"/>
  <c r="J10" i="58" l="1"/>
  <c r="K11" i="58" s="1"/>
  <c r="K24" i="58" l="1"/>
  <c r="K22" i="58"/>
  <c r="K16" i="58"/>
  <c r="K14" i="58"/>
  <c r="K10" i="58"/>
  <c r="K28" i="58"/>
  <c r="K20" i="58"/>
  <c r="K12" i="58"/>
  <c r="K27" i="58"/>
  <c r="K25" i="58"/>
  <c r="K23" i="58"/>
  <c r="K21" i="58"/>
  <c r="K17" i="58"/>
  <c r="K15" i="58"/>
  <c r="K13" i="58"/>
  <c r="C11" i="88"/>
  <c r="K26" i="58"/>
  <c r="K19" i="58"/>
  <c r="C10" i="88" l="1"/>
  <c r="C42" i="88" l="1"/>
  <c r="K13" i="81" s="1"/>
  <c r="D10" i="88" l="1"/>
  <c r="K12" i="81"/>
  <c r="K10" i="81"/>
  <c r="R133" i="78"/>
  <c r="R131" i="78"/>
  <c r="R129" i="78"/>
  <c r="R127" i="78"/>
  <c r="R125" i="78"/>
  <c r="R123" i="78"/>
  <c r="R121" i="78"/>
  <c r="R119" i="78"/>
  <c r="R117" i="78"/>
  <c r="R115" i="78"/>
  <c r="R113" i="78"/>
  <c r="R111" i="78"/>
  <c r="R109" i="78"/>
  <c r="R106" i="78"/>
  <c r="R104" i="78"/>
  <c r="R102" i="78"/>
  <c r="R100" i="78"/>
  <c r="R98" i="78"/>
  <c r="R96" i="78"/>
  <c r="R94" i="78"/>
  <c r="R92" i="78"/>
  <c r="R90" i="78"/>
  <c r="R88" i="78"/>
  <c r="R86" i="78"/>
  <c r="R84" i="78"/>
  <c r="R82" i="78"/>
  <c r="R80" i="78"/>
  <c r="R78" i="78"/>
  <c r="R76" i="78"/>
  <c r="R74" i="78"/>
  <c r="R72" i="78"/>
  <c r="R70" i="78"/>
  <c r="R68" i="78"/>
  <c r="R66" i="78"/>
  <c r="R64" i="78"/>
  <c r="R62" i="78"/>
  <c r="R60" i="78"/>
  <c r="R58" i="78"/>
  <c r="R130" i="78"/>
  <c r="R122" i="78"/>
  <c r="R114" i="78"/>
  <c r="R99" i="78"/>
  <c r="R91" i="78"/>
  <c r="R83" i="78"/>
  <c r="R75" i="78"/>
  <c r="R67" i="78"/>
  <c r="R59" i="78"/>
  <c r="R132" i="78"/>
  <c r="R124" i="78"/>
  <c r="R116" i="78"/>
  <c r="R108" i="78"/>
  <c r="R101" i="78"/>
  <c r="R93" i="78"/>
  <c r="R85" i="78"/>
  <c r="R77" i="78"/>
  <c r="R69" i="78"/>
  <c r="R61" i="78"/>
  <c r="R56" i="78"/>
  <c r="R54" i="78"/>
  <c r="R52" i="78"/>
  <c r="R50" i="78"/>
  <c r="R48" i="78"/>
  <c r="R46" i="78"/>
  <c r="R44" i="78"/>
  <c r="R42" i="78"/>
  <c r="R40" i="78"/>
  <c r="R38" i="78"/>
  <c r="R36" i="78"/>
  <c r="R34" i="78"/>
  <c r="R31" i="78"/>
  <c r="R29" i="78"/>
  <c r="R27" i="78"/>
  <c r="R25" i="78"/>
  <c r="R23" i="78"/>
  <c r="R21" i="78"/>
  <c r="R19" i="78"/>
  <c r="R17" i="78"/>
  <c r="R15" i="78"/>
  <c r="R13" i="78"/>
  <c r="R11" i="78"/>
  <c r="K67" i="76"/>
  <c r="K65" i="76"/>
  <c r="K62" i="76"/>
  <c r="K59" i="76"/>
  <c r="K57" i="76"/>
  <c r="K55" i="76"/>
  <c r="K53" i="76"/>
  <c r="K51" i="76"/>
  <c r="K49" i="76"/>
  <c r="K47" i="76"/>
  <c r="K45" i="76"/>
  <c r="K42" i="76"/>
  <c r="K40" i="76"/>
  <c r="K38" i="76"/>
  <c r="K36" i="76"/>
  <c r="K34" i="76"/>
  <c r="K32" i="76"/>
  <c r="K30" i="76"/>
  <c r="K28" i="76"/>
  <c r="K26" i="76"/>
  <c r="R126" i="78"/>
  <c r="R110" i="78"/>
  <c r="R95" i="78"/>
  <c r="R79" i="78"/>
  <c r="R63" i="78"/>
  <c r="R51" i="78"/>
  <c r="R43" i="78"/>
  <c r="R35" i="78"/>
  <c r="R26" i="78"/>
  <c r="R18" i="78"/>
  <c r="R10" i="78"/>
  <c r="K58" i="76"/>
  <c r="K50" i="76"/>
  <c r="K41" i="76"/>
  <c r="K33" i="76"/>
  <c r="K25" i="76"/>
  <c r="K23" i="76"/>
  <c r="K21" i="76"/>
  <c r="K19" i="76"/>
  <c r="K17" i="76"/>
  <c r="K15" i="76"/>
  <c r="K13" i="76"/>
  <c r="K11" i="76"/>
  <c r="S33" i="71"/>
  <c r="S31" i="71"/>
  <c r="S29" i="71"/>
  <c r="S27" i="71"/>
  <c r="S24" i="71"/>
  <c r="S22" i="71"/>
  <c r="S20" i="71"/>
  <c r="S18" i="71"/>
  <c r="S16" i="71"/>
  <c r="S14" i="71"/>
  <c r="S12" i="71"/>
  <c r="P25" i="69"/>
  <c r="P23" i="69"/>
  <c r="P21" i="69"/>
  <c r="P19" i="69"/>
  <c r="P17" i="69"/>
  <c r="P15" i="69"/>
  <c r="P13" i="69"/>
  <c r="P11" i="69"/>
  <c r="O29" i="64"/>
  <c r="O27" i="64"/>
  <c r="O25" i="64"/>
  <c r="O23" i="64"/>
  <c r="O21" i="64"/>
  <c r="O19" i="64"/>
  <c r="O17" i="64"/>
  <c r="O15" i="64"/>
  <c r="O13" i="64"/>
  <c r="O11" i="64"/>
  <c r="N29" i="63"/>
  <c r="N27" i="63"/>
  <c r="N25" i="63"/>
  <c r="N22" i="63"/>
  <c r="N20" i="63"/>
  <c r="N18" i="63"/>
  <c r="N16" i="63"/>
  <c r="N14" i="63"/>
  <c r="N12" i="63"/>
  <c r="R45" i="78"/>
  <c r="R28" i="78"/>
  <c r="R12" i="78"/>
  <c r="K43" i="76"/>
  <c r="R134" i="78"/>
  <c r="R118" i="78"/>
  <c r="R103" i="78"/>
  <c r="R87" i="78"/>
  <c r="R71" i="78"/>
  <c r="R55" i="78"/>
  <c r="R47" i="78"/>
  <c r="R39" i="78"/>
  <c r="R30" i="78"/>
  <c r="R22" i="78"/>
  <c r="R14" i="78"/>
  <c r="K63" i="76"/>
  <c r="K54" i="76"/>
  <c r="K46" i="76"/>
  <c r="K37" i="76"/>
  <c r="K29" i="76"/>
  <c r="K24" i="76"/>
  <c r="K22" i="76"/>
  <c r="K20" i="76"/>
  <c r="K18" i="76"/>
  <c r="K16" i="76"/>
  <c r="K14" i="76"/>
  <c r="K12" i="76"/>
  <c r="S34" i="71"/>
  <c r="S32" i="71"/>
  <c r="S30" i="71"/>
  <c r="S28" i="71"/>
  <c r="S25" i="71"/>
  <c r="S23" i="71"/>
  <c r="S21" i="71"/>
  <c r="S19" i="71"/>
  <c r="S17" i="71"/>
  <c r="S15" i="71"/>
  <c r="S13" i="71"/>
  <c r="S11" i="71"/>
  <c r="P24" i="69"/>
  <c r="P22" i="69"/>
  <c r="P20" i="69"/>
  <c r="P18" i="69"/>
  <c r="P16" i="69"/>
  <c r="P14" i="69"/>
  <c r="P12" i="69"/>
  <c r="O30" i="64"/>
  <c r="O28" i="64"/>
  <c r="O26" i="64"/>
  <c r="O24" i="64"/>
  <c r="O22" i="64"/>
  <c r="O20" i="64"/>
  <c r="O18" i="64"/>
  <c r="O16" i="64"/>
  <c r="O14" i="64"/>
  <c r="O12" i="64"/>
  <c r="N30" i="63"/>
  <c r="N28" i="63"/>
  <c r="N26" i="63"/>
  <c r="N23" i="63"/>
  <c r="N21" i="63"/>
  <c r="N19" i="63"/>
  <c r="N17" i="63"/>
  <c r="N15" i="63"/>
  <c r="N13" i="63"/>
  <c r="N11" i="63"/>
  <c r="K11" i="81"/>
  <c r="R120" i="78"/>
  <c r="R105" i="78"/>
  <c r="R89" i="78"/>
  <c r="R73" i="78"/>
  <c r="R57" i="78"/>
  <c r="R49" i="78"/>
  <c r="R41" i="78"/>
  <c r="R33" i="78"/>
  <c r="R24" i="78"/>
  <c r="R16" i="78"/>
  <c r="K66" i="76"/>
  <c r="K56" i="76"/>
  <c r="K48" i="76"/>
  <c r="K39" i="76"/>
  <c r="K31" i="76"/>
  <c r="R128" i="78"/>
  <c r="R112" i="78"/>
  <c r="R97" i="78"/>
  <c r="R81" i="78"/>
  <c r="R65" i="78"/>
  <c r="R53" i="78"/>
  <c r="R37" i="78"/>
  <c r="R20" i="78"/>
  <c r="K61" i="76"/>
  <c r="K52" i="76"/>
  <c r="K35" i="76"/>
  <c r="K27" i="76"/>
  <c r="U351" i="61"/>
  <c r="U349" i="61"/>
  <c r="U347" i="61"/>
  <c r="U345" i="61"/>
  <c r="U343" i="61"/>
  <c r="U341" i="61"/>
  <c r="U339" i="61"/>
  <c r="U337" i="61"/>
  <c r="U335" i="61"/>
  <c r="U333" i="61"/>
  <c r="U331" i="61"/>
  <c r="U352" i="61"/>
  <c r="U344" i="61"/>
  <c r="U336" i="61"/>
  <c r="U350" i="61"/>
  <c r="U342" i="61"/>
  <c r="U334" i="61"/>
  <c r="U329" i="61"/>
  <c r="U327" i="61"/>
  <c r="U325" i="61"/>
  <c r="U323" i="61"/>
  <c r="U321" i="61"/>
  <c r="U319" i="61"/>
  <c r="U317" i="61"/>
  <c r="U315" i="61"/>
  <c r="U313" i="61"/>
  <c r="U311" i="61"/>
  <c r="U309" i="61"/>
  <c r="U307" i="61"/>
  <c r="U305" i="61"/>
  <c r="U303" i="61"/>
  <c r="U301" i="61"/>
  <c r="U299" i="61"/>
  <c r="U297" i="61"/>
  <c r="U295" i="61"/>
  <c r="U293" i="61"/>
  <c r="U291" i="61"/>
  <c r="U289" i="61"/>
  <c r="U287" i="61"/>
  <c r="U285" i="61"/>
  <c r="U283" i="61"/>
  <c r="U281" i="61"/>
  <c r="U279" i="61"/>
  <c r="U277" i="61"/>
  <c r="U275" i="61"/>
  <c r="U273" i="61"/>
  <c r="U271" i="61"/>
  <c r="U269" i="61"/>
  <c r="U267" i="61"/>
  <c r="U265" i="61"/>
  <c r="U263" i="61"/>
  <c r="U261" i="61"/>
  <c r="U259" i="61"/>
  <c r="U255" i="61"/>
  <c r="U253" i="61"/>
  <c r="U251" i="61"/>
  <c r="U249" i="61"/>
  <c r="U245" i="61"/>
  <c r="U243" i="61"/>
  <c r="U241" i="61"/>
  <c r="U239" i="61"/>
  <c r="U237" i="61"/>
  <c r="U235" i="61"/>
  <c r="U233" i="61"/>
  <c r="U231" i="61"/>
  <c r="U229" i="61"/>
  <c r="U227" i="61"/>
  <c r="U225" i="61"/>
  <c r="U223" i="61"/>
  <c r="U220" i="61"/>
  <c r="U218" i="61"/>
  <c r="U216" i="61"/>
  <c r="U214" i="61"/>
  <c r="U212" i="61"/>
  <c r="U210" i="61"/>
  <c r="U208" i="61"/>
  <c r="U206" i="61"/>
  <c r="U204" i="61"/>
  <c r="U202" i="61"/>
  <c r="U346" i="61"/>
  <c r="U330" i="61"/>
  <c r="U322" i="61"/>
  <c r="U314" i="61"/>
  <c r="U306" i="61"/>
  <c r="U298" i="61"/>
  <c r="U290" i="61"/>
  <c r="U282" i="61"/>
  <c r="U274" i="61"/>
  <c r="U266" i="61"/>
  <c r="U258" i="61"/>
  <c r="U250" i="61"/>
  <c r="U242" i="61"/>
  <c r="U234" i="61"/>
  <c r="U226" i="61"/>
  <c r="U217" i="61"/>
  <c r="U209" i="61"/>
  <c r="U201" i="61"/>
  <c r="U199" i="61"/>
  <c r="U197" i="61"/>
  <c r="U195" i="61"/>
  <c r="U193" i="61"/>
  <c r="U191" i="61"/>
  <c r="U189" i="61"/>
  <c r="U187" i="61"/>
  <c r="U185" i="61"/>
  <c r="U183" i="61"/>
  <c r="U181" i="61"/>
  <c r="U179" i="61"/>
  <c r="U177" i="61"/>
  <c r="U175" i="61"/>
  <c r="U173" i="61"/>
  <c r="U171" i="61"/>
  <c r="U169" i="61"/>
  <c r="U167" i="61"/>
  <c r="U165" i="61"/>
  <c r="U163" i="61"/>
  <c r="U221" i="61"/>
  <c r="U160" i="61"/>
  <c r="U158" i="61"/>
  <c r="U156" i="61"/>
  <c r="U154" i="61"/>
  <c r="U152" i="61"/>
  <c r="U150" i="61"/>
  <c r="U148" i="61"/>
  <c r="U145" i="61"/>
  <c r="U143" i="61"/>
  <c r="U141" i="61"/>
  <c r="U139" i="61"/>
  <c r="U137" i="61"/>
  <c r="U135" i="61"/>
  <c r="U133" i="61"/>
  <c r="U131" i="61"/>
  <c r="U129" i="61"/>
  <c r="U127" i="61"/>
  <c r="U125" i="61"/>
  <c r="U123" i="61"/>
  <c r="U121" i="61"/>
  <c r="U119" i="61"/>
  <c r="U117" i="61"/>
  <c r="U115" i="61"/>
  <c r="U113" i="61"/>
  <c r="U111" i="61"/>
  <c r="U109" i="61"/>
  <c r="U107" i="61"/>
  <c r="U105" i="61"/>
  <c r="U103" i="61"/>
  <c r="U101" i="61"/>
  <c r="U99" i="61"/>
  <c r="U97" i="61"/>
  <c r="U95" i="61"/>
  <c r="U93" i="61"/>
  <c r="U91" i="61"/>
  <c r="U89" i="61"/>
  <c r="U87" i="61"/>
  <c r="U85" i="61"/>
  <c r="U83" i="61"/>
  <c r="U81" i="61"/>
  <c r="U79" i="61"/>
  <c r="U77" i="61"/>
  <c r="U75" i="61"/>
  <c r="U73" i="61"/>
  <c r="U71" i="61"/>
  <c r="U69" i="61"/>
  <c r="U67" i="61"/>
  <c r="U65" i="61"/>
  <c r="U63" i="61"/>
  <c r="U61" i="61"/>
  <c r="U59" i="61"/>
  <c r="U57" i="61"/>
  <c r="U55" i="61"/>
  <c r="U53" i="61"/>
  <c r="U51" i="61"/>
  <c r="U49" i="61"/>
  <c r="U47" i="61"/>
  <c r="U45" i="61"/>
  <c r="U43" i="61"/>
  <c r="U41" i="61"/>
  <c r="U39" i="61"/>
  <c r="U37" i="61"/>
  <c r="U35" i="61"/>
  <c r="U33" i="61"/>
  <c r="U31" i="61"/>
  <c r="U29" i="61"/>
  <c r="U27" i="61"/>
  <c r="U25" i="61"/>
  <c r="U23" i="61"/>
  <c r="U21" i="61"/>
  <c r="U19" i="61"/>
  <c r="U17" i="61"/>
  <c r="U15" i="61"/>
  <c r="U13" i="61"/>
  <c r="U11" i="61"/>
  <c r="R49" i="59"/>
  <c r="R45" i="59"/>
  <c r="R43" i="59"/>
  <c r="R41" i="59"/>
  <c r="R37" i="59"/>
  <c r="R35" i="59"/>
  <c r="R31" i="59"/>
  <c r="R27" i="59"/>
  <c r="R22" i="59"/>
  <c r="R18" i="59"/>
  <c r="R14" i="59"/>
  <c r="U326" i="61"/>
  <c r="U318" i="61"/>
  <c r="U310" i="61"/>
  <c r="U302" i="61"/>
  <c r="U294" i="61"/>
  <c r="U270" i="61"/>
  <c r="U230" i="61"/>
  <c r="U213" i="61"/>
  <c r="U200" i="61"/>
  <c r="U192" i="61"/>
  <c r="U186" i="61"/>
  <c r="U180" i="61"/>
  <c r="U176" i="61"/>
  <c r="U170" i="61"/>
  <c r="U164" i="61"/>
  <c r="U161" i="61"/>
  <c r="U157" i="61"/>
  <c r="U151" i="61"/>
  <c r="U146" i="61"/>
  <c r="U138" i="61"/>
  <c r="U132" i="61"/>
  <c r="U124" i="61"/>
  <c r="U118" i="61"/>
  <c r="U114" i="61"/>
  <c r="U108" i="61"/>
  <c r="U102" i="61"/>
  <c r="U94" i="61"/>
  <c r="U88" i="61"/>
  <c r="U82" i="61"/>
  <c r="U76" i="61"/>
  <c r="U74" i="61"/>
  <c r="U66" i="61"/>
  <c r="U62" i="61"/>
  <c r="U56" i="61"/>
  <c r="U52" i="61"/>
  <c r="U348" i="61"/>
  <c r="U332" i="61"/>
  <c r="U324" i="61"/>
  <c r="U316" i="61"/>
  <c r="U308" i="61"/>
  <c r="U300" i="61"/>
  <c r="U292" i="61"/>
  <c r="U284" i="61"/>
  <c r="U276" i="61"/>
  <c r="U268" i="61"/>
  <c r="U260" i="61"/>
  <c r="U252" i="61"/>
  <c r="U244" i="61"/>
  <c r="U236" i="61"/>
  <c r="U228" i="61"/>
  <c r="U219" i="61"/>
  <c r="U211" i="61"/>
  <c r="U203" i="61"/>
  <c r="U188" i="61"/>
  <c r="U172" i="61"/>
  <c r="U140" i="61"/>
  <c r="U126" i="61"/>
  <c r="U112" i="61"/>
  <c r="U98" i="61"/>
  <c r="U84" i="61"/>
  <c r="U70" i="61"/>
  <c r="U58" i="61"/>
  <c r="U340" i="61"/>
  <c r="U328" i="61"/>
  <c r="U320" i="61"/>
  <c r="U312" i="61"/>
  <c r="U304" i="61"/>
  <c r="U296" i="61"/>
  <c r="U288" i="61"/>
  <c r="U280" i="61"/>
  <c r="U272" i="61"/>
  <c r="U264" i="61"/>
  <c r="U256" i="61"/>
  <c r="U248" i="61"/>
  <c r="U240" i="61"/>
  <c r="U232" i="61"/>
  <c r="U224" i="61"/>
  <c r="U215" i="61"/>
  <c r="U207" i="61"/>
  <c r="R39" i="59"/>
  <c r="R33" i="59"/>
  <c r="R29" i="59"/>
  <c r="R24" i="59"/>
  <c r="R20" i="59"/>
  <c r="R16" i="59"/>
  <c r="R12" i="59"/>
  <c r="U338" i="61"/>
  <c r="U286" i="61"/>
  <c r="U278" i="61"/>
  <c r="U262" i="61"/>
  <c r="U254" i="61"/>
  <c r="U246" i="61"/>
  <c r="U222" i="61"/>
  <c r="U205" i="61"/>
  <c r="U198" i="61"/>
  <c r="U196" i="61"/>
  <c r="U194" i="61"/>
  <c r="U190" i="61"/>
  <c r="U184" i="61"/>
  <c r="U182" i="61"/>
  <c r="U178" i="61"/>
  <c r="U174" i="61"/>
  <c r="U168" i="61"/>
  <c r="U166" i="61"/>
  <c r="U162" i="61"/>
  <c r="U159" i="61"/>
  <c r="U155" i="61"/>
  <c r="U149" i="61"/>
  <c r="U147" i="61"/>
  <c r="U144" i="61"/>
  <c r="U142" i="61"/>
  <c r="U136" i="61"/>
  <c r="U134" i="61"/>
  <c r="U130" i="61"/>
  <c r="U128" i="61"/>
  <c r="U122" i="61"/>
  <c r="U120" i="61"/>
  <c r="U116" i="61"/>
  <c r="U110" i="61"/>
  <c r="U106" i="61"/>
  <c r="U104" i="61"/>
  <c r="U100" i="61"/>
  <c r="U96" i="61"/>
  <c r="U92" i="61"/>
  <c r="U90" i="61"/>
  <c r="U86" i="61"/>
  <c r="U80" i="61"/>
  <c r="U78" i="61"/>
  <c r="U72" i="61"/>
  <c r="U68" i="61"/>
  <c r="U64" i="61"/>
  <c r="U60" i="61"/>
  <c r="U54" i="61"/>
  <c r="U50" i="61"/>
  <c r="U48" i="61"/>
  <c r="U42" i="61"/>
  <c r="U34" i="61"/>
  <c r="U26" i="61"/>
  <c r="U18" i="61"/>
  <c r="R50" i="59"/>
  <c r="R34" i="59"/>
  <c r="U44" i="61"/>
  <c r="U28" i="61"/>
  <c r="U12" i="61"/>
  <c r="R36" i="59"/>
  <c r="R11" i="59"/>
  <c r="U38" i="61"/>
  <c r="U30" i="61"/>
  <c r="U14" i="61"/>
  <c r="R38" i="59"/>
  <c r="R21" i="59"/>
  <c r="U20" i="61"/>
  <c r="U40" i="61"/>
  <c r="U32" i="61"/>
  <c r="U24" i="61"/>
  <c r="U16" i="61"/>
  <c r="R48" i="59"/>
  <c r="R40" i="59"/>
  <c r="R32" i="59"/>
  <c r="R23" i="59"/>
  <c r="R15" i="59"/>
  <c r="R42" i="59"/>
  <c r="R25" i="59"/>
  <c r="R17" i="59"/>
  <c r="U36" i="61"/>
  <c r="R44" i="59"/>
  <c r="R28" i="59"/>
  <c r="R19" i="59"/>
  <c r="U46" i="61"/>
  <c r="U22" i="61"/>
  <c r="R47" i="59"/>
  <c r="R30" i="59"/>
  <c r="R13" i="59"/>
  <c r="L28" i="58"/>
  <c r="L26" i="58"/>
  <c r="L24" i="58"/>
  <c r="L22" i="58"/>
  <c r="L20" i="58"/>
  <c r="L16" i="58"/>
  <c r="L14" i="58"/>
  <c r="L27" i="58"/>
  <c r="L25" i="58"/>
  <c r="L23" i="58"/>
  <c r="L21" i="58"/>
  <c r="L17" i="58"/>
  <c r="L15" i="58"/>
  <c r="L13" i="58"/>
  <c r="L19" i="58"/>
  <c r="L12" i="58"/>
  <c r="L11" i="58"/>
  <c r="L10" i="58"/>
  <c r="D42" i="88"/>
  <c r="D17" i="88"/>
  <c r="D15" i="88"/>
  <c r="D24" i="88"/>
  <c r="D31" i="88"/>
  <c r="D18" i="88"/>
  <c r="D26" i="88"/>
  <c r="D13" i="88"/>
  <c r="D11" i="88"/>
  <c r="D23" i="88"/>
  <c r="D12" i="88"/>
  <c r="D37" i="88"/>
  <c r="D38" i="88"/>
  <c r="D3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1231]}"/>
    <s v="{[Medida].[Medida].&amp;[2]}"/>
    <s v="{[Keren].[Keren].[All]}"/>
    <s v="{[Cheshbon KM].[Hie Peilut].[Peilut 7].&amp;[Kod_Peilut_L7_104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<sst xmlns="http://schemas.openxmlformats.org/spreadsheetml/2006/main" count="5869" uniqueCount="1456">
  <si>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</si>
  <si>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</si>
  <si>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</si>
  <si>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</si>
  <si>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</si>
  <si>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</si>
  <si>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</si>
  <si>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</si>
  <si>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</si>
  <si>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</si>
  <si>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</si>
  <si>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</si>
  <si>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</si>
  <si>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</si>
  <si>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</si>
  <si>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</si>
  <si>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</si>
  <si>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</si>
  <si>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</si>
  <si>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</si>
  <si>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</si>
  <si>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</si>
  <si>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</si>
  <si>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</si>
  <si>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</si>
  <si>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</si>
  <si>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</si>
  <si>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</si>
  <si>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</si>
  <si>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</si>
  <si>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</si>
  <si>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</si>
  <si>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</si>
  <si>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</si>
  <si>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</si>
  <si>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</si>
  <si>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</si>
  <si>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</si>
  <si>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</si>
  <si>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</si>
  <si>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</si>
  <si>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</si>
  <si>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</si>
  <si>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</si>
  <si>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</si>
  <si>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</si>
  <si>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</si>
  <si>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</si>
  <si>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</si>
  <si>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</si>
  <si>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</si>
  <si>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</si>
  <si>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</si>
  <si>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</si>
  <si>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</si>
  <si>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</si>
  <si>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</si>
  <si>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</si>
  <si>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</si>
  <si>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</si>
  <si>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</si>
  <si>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</si>
  <si>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</si>
  <si>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</si>
  <si>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</si>
  <si>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</si>
  <si>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</si>
  <si>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</si>
  <si>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</si>
  <si>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</si>
  <si>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</si>
  <si>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</si>
  <si>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</si>
  <si>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</si>
  <si>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</si>
  <si>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</si>
  <si>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</si>
  <si>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</si>
  <si>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</si>
  <si>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</si>
  <si>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</si>
  <si>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</si>
  <si>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</si>
  <si>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</si>
  <si>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</si>
  <si>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</si>
  <si>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</si>
  <si>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</si>
  <si>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</si>
  <si>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</si>
  <si>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</si>
  <si>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</si>
  <si>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</si>
  <si>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</si>
  <si>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</si>
  <si>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</si>
  <si>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</si>
  <si>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</si>
  <si>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</si>
  <si>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</si>
  <si>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</si>
  <si>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</si>
  <si>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</si>
  <si>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</si>
  <si>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</si>
  <si>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</si>
  <si>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</si>
  <si>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</si>
  <si>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</si>
  <si>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</si>
  <si>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</si>
  <si>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</si>
  <si>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</si>
  <si>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</si>
  <si>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</si>
  <si>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</si>
  <si>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</si>
  <si>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</si>
  <si>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</si>
  <si>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</si>
  <si>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</si>
  <si>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</si>
  <si>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</si>
  <si>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</si>
  <si>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</si>
  <si>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</si>
  <si>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</si>
  <si>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</si>
  <si>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</si>
  <si>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</si>
  <si>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</si>
  <si>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</si>
  <si>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</si>
  <si>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</si>
  <si>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</si>
  <si>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</si>
  <si>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</si>
  <si>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</si>
  <si>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</si>
  <si>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</si>
  <si>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</si>
  <si>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</si>
  <si>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</si>
  <si>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</si>
  <si>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</si>
  <si>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</si>
  <si>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</si>
  <si>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</si>
  <si>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</si>
  <si>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</si>
  <si>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</si>
  <si>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</si>
  <si>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</si>
  <si>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</si>
  <si>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</si>
  <si>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</si>
  <si>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</si>
  <si>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</si>
  <si>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</si>
  <si>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</si>
  <si>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</si>
  <si>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</si>
  <si>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</si>
  <si>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</si>
  <si>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</si>
  <si>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</si>
  <si>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</si>
  <si>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</si>
  <si>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</si>
  <si>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</si>
  <si>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</si>
  <si>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</si>
  <si>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</si>
  <si>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</si>
  <si>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</si>
  <si>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</si>
  <si>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</si>
  <si>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</si>
  <si>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</si>
  <si>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</si>
  <si>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</si>
  <si>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</si>
  <si>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</si>
  <si>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</si>
  <si>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</si>
  <si>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</si>
  <si>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</si>
  <si>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</si>
  <si>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</si>
  <si>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</si>
  <si>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</si>
  <si>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</si>
  <si>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</si>
  <si>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</si>
  <si>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</si>
  <si>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</si>
  <si>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</si>
  <si>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</si>
  <si>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</si>
  <si>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</si>
  <si>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</si>
  <si>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</si>
  <si>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</si>
  <si>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</si>
  <si>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</si>
  <si>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</si>
  <si>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</si>
  <si>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>מגדל מקפת אישית (מספר אוצר 162) - מסלול אג"ח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</si>
  <si>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</si>
  <si>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</si>
  <si>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</si>
  <si>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</si>
  <si>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</si>
  <si>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</si>
  <si>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</si>
  <si>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</si>
  <si>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</si>
  <si>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</si>
  <si>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</si>
  <si>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</si>
  <si>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</si>
  <si>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</si>
  <si>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</si>
  <si>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</si>
  <si>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</si>
  <si>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</si>
  <si>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</si>
  <si>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</si>
  <si>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</si>
  <si>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</si>
  <si>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</si>
  <si>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</si>
  <si>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</si>
  <si>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</si>
  <si>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</si>
  <si>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</si>
  <si>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</si>
  <si>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</si>
  <si>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</si>
  <si>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</si>
  <si>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</si>
  <si>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</si>
  <si>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</si>
  <si>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</si>
  <si>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</si>
  <si>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</si>
  <si>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</si>
  <si>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</si>
  <si>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</si>
  <si>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</si>
  <si>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</si>
  <si>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</si>
  <si>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</si>
  <si>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</si>
  <si>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</si>
  <si>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</si>
  <si>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</si>
  <si>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</si>
  <si>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</si>
  <si>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</si>
  <si>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</si>
  <si>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</si>
  <si>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</si>
  <si>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</si>
  <si>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</si>
  <si>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</si>
  <si>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</si>
  <si>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</si>
  <si>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</si>
  <si>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</si>
  <si>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</si>
  <si>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</si>
  <si>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</si>
  <si>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</si>
  <si>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</si>
  <si>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</si>
  <si>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</si>
  <si>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</si>
  <si>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</si>
  <si>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</si>
  <si>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</si>
  <si>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</si>
  <si>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</si>
  <si>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</si>
  <si>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</si>
  <si>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</si>
  <si>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</si>
  <si>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</si>
  <si>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</si>
  <si>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</si>
  <si>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</si>
  <si>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</si>
  <si>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</si>
  <si>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</si>
  <si>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</si>
  <si>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</si>
  <si>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</si>
  <si>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</si>
  <si>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</si>
  <si>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</si>
  <si>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</si>
  <si>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</si>
  <si>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</si>
  <si>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</si>
  <si>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</si>
  <si>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</si>
  <si>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</si>
  <si>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</si>
  <si>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</si>
  <si>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</si>
  <si>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</si>
  <si>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</si>
  <si>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</si>
  <si>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</si>
  <si>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</si>
  <si>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</si>
  <si>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</si>
  <si>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</si>
  <si>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</si>
  <si>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</si>
  <si>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</si>
  <si>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</si>
  <si>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</si>
  <si>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</si>
  <si>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</si>
  <si>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</si>
  <si>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</si>
  <si>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</si>
  <si>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</si>
  <si>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</si>
  <si>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</si>
  <si>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</si>
  <si>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</si>
  <si>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</si>
  <si>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</si>
  <si>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</si>
  <si>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</si>
  <si>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</si>
  <si>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</si>
  <si>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</si>
  <si>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</si>
  <si>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</si>
  <si>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</si>
  <si>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</si>
  <si>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</si>
  <si>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</si>
  <si>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</si>
  <si>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</si>
  <si>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</si>
  <si>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</si>
  <si>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</si>
  <si>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</si>
  <si>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</si>
  <si>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</si>
  <si>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</si>
  <si>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</si>
  <si>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</si>
  <si>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</si>
  <si>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</si>
  <si>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</si>
  <si>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</si>
  <si>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</si>
  <si>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</si>
  <si>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</si>
  <si>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</si>
  <si>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</si>
  <si>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</si>
  <si>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</si>
  <si>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</si>
  <si>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</si>
  <si>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</si>
  <si>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</si>
  <si>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</si>
  <si>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</si>
  <si>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</si>
  <si>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</si>
  <si>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</si>
  <si>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</si>
  <si>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</si>
  <si>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</si>
  <si>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</si>
  <si>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</si>
  <si>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</si>
  <si>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</si>
  <si>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</si>
  <si>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</si>
  <si>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</si>
  <si>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</si>
  <si>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</si>
  <si>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</si>
  <si>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</si>
  <si>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</si>
  <si>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</si>
  <si>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</si>
  <si>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</si>
  <si>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</si>
  <si>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</si>
  <si>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</si>
  <si>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</si>
  <si>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</si>
  <si>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</si>
  <si>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</si>
  <si>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</si>
  <si>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</si>
  <si>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</si>
  <si>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</si>
  <si>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</si>
  <si>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</si>
  <si>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</si>
  <si>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</si>
  <si>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</si>
  <si>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</si>
  <si>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</si>
  <si>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</si>
  <si>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</si>
  <si>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</si>
  <si>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</si>
  <si>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</si>
  <si>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</si>
  <si>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</si>
  <si>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</si>
  <si>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</si>
  <si>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</si>
  <si>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</si>
  <si>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</si>
  <si>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</si>
  <si>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</si>
  <si>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</si>
  <si>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</si>
  <si>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</si>
  <si>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</si>
  <si>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</si>
  <si>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</si>
  <si>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</si>
  <si>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</si>
  <si>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</si>
  <si>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</si>
  <si>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</si>
  <si>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</si>
  <si>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</si>
  <si>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</si>
  <si>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</si>
  <si>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</si>
  <si>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</si>
  <si>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</si>
  <si>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</si>
  <si>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</si>
  <si>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</si>
  <si>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</si>
  <si>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</si>
  <si>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</si>
  <si>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</si>
  <si>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</si>
  <si>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</si>
  <si>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</si>
  <si>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</si>
  <si>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</si>
  <si>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</si>
  <si>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</si>
  <si>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</si>
  <si>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</si>
  <si>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</si>
  <si>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</si>
  <si>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</si>
  <si>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</si>
  <si>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</si>
  <si>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</si>
  <si>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</si>
  <si>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</si>
  <si>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</si>
  <si>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</si>
  <si>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</si>
  <si>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</si>
  <si>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</si>
  <si>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</si>
  <si>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</si>
  <si>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</si>
  <si>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</si>
  <si>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</si>
  <si>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</si>
  <si>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</si>
  <si>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</si>
  <si>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</si>
  <si>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</si>
  <si>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</si>
  <si>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</si>
  <si>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</si>
  <si>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</si>
  <si>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</si>
  <si>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</si>
  <si>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</si>
  <si>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</si>
  <si>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</si>
  <si>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</si>
  <si>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</si>
  <si>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</si>
  <si>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</si>
  <si>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</si>
  <si>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</si>
  <si>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</si>
  <si>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</si>
  <si>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</si>
  <si>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</si>
  <si>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</si>
  <si>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</si>
  <si>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</si>
  <si>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</si>
  <si>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</si>
  <si>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</si>
  <si>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</si>
  <si>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</si>
  <si>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</si>
  <si>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</si>
  <si>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</si>
  <si>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</si>
  <si>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</si>
  <si>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</si>
  <si>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</si>
  <si>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</si>
  <si>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</si>
  <si>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</si>
  <si>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</si>
  <si>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</si>
  <si>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</si>
  <si>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</si>
  <si>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</si>
  <si>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</si>
  <si>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</si>
  <si>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</si>
  <si>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</si>
  <si>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</si>
  <si>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</si>
  <si>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</si>
  <si>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</si>
  <si>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</si>
  <si>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</si>
  <si>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</si>
  <si>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</si>
  <si>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</si>
  <si>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</si>
  <si>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</si>
  <si>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</si>
  <si>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</si>
  <si>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</si>
  <si>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</si>
  <si>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</si>
  <si>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</si>
  <si>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</si>
  <si>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</si>
  <si>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</si>
  <si>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</si>
  <si>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</si>
  <si>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</si>
  <si>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</si>
  <si>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</si>
  <si>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</si>
  <si>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</si>
  <si>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</si>
  <si>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</si>
  <si>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</si>
  <si>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</si>
  <si>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</si>
  <si>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</si>
  <si>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</si>
  <si>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</si>
  <si>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</si>
  <si>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</si>
  <si>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</si>
  <si>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</si>
  <si>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</si>
  <si>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</si>
  <si>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</si>
  <si>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</si>
  <si>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</si>
  <si>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</si>
  <si>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</si>
  <si>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</si>
  <si>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</si>
  <si>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</si>
  <si>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</si>
  <si>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</si>
  <si>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</si>
  <si>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</si>
  <si>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</si>
  <si>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</si>
  <si>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</si>
  <si>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</si>
  <si>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</si>
  <si>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</si>
  <si>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</si>
  <si>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</si>
  <si>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</si>
  <si>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</si>
  <si>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</si>
  <si>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</si>
  <si>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</si>
  <si>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</si>
  <si>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</si>
  <si>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</si>
  <si>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</si>
  <si>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</si>
  <si>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</si>
  <si>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</si>
  <si>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</si>
  <si>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</si>
  <si>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</si>
  <si>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</si>
  <si>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</si>
  <si>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</si>
  <si>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</si>
  <si>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</si>
  <si>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</si>
  <si>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</si>
  <si>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</si>
  <si>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</si>
  <si>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</si>
  <si>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</si>
  <si>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</si>
  <si>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</si>
  <si>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</si>
  <si>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</si>
  <si>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</si>
  <si>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</si>
  <si>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</si>
  <si>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</si>
  <si>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</si>
  <si>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</si>
  <si>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</si>
  <si>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</si>
  <si>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</si>
  <si>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</si>
  <si>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</si>
  <si>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</si>
  <si>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</si>
  <si>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</si>
  <si>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</si>
  <si>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</si>
  <si>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</si>
  <si>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</si>
  <si>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</si>
  <si>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</si>
  <si>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</si>
  <si>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</si>
  <si>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</si>
  <si>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</si>
  <si>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</si>
  <si>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</si>
  <si>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</si>
  <si>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</si>
  <si>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</si>
  <si>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</si>
  <si>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</si>
  <si>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</si>
  <si>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</si>
  <si>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</si>
  <si>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</si>
  <si>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</si>
  <si>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</si>
  <si>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</si>
  <si>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</si>
  <si>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</si>
  <si>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</si>
  <si>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</si>
  <si>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</si>
  <si>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</si>
  <si>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</si>
  <si>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</si>
  <si>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</si>
  <si>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</si>
  <si>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</si>
  <si>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</si>
  <si>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</si>
  <si>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</si>
  <si>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</si>
  <si>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</si>
  <si>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</si>
  <si>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</si>
  <si>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</si>
  <si>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</si>
  <si>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</si>
  <si>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</si>
  <si>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</si>
  <si>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</si>
  <si>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</si>
  <si>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</si>
  <si>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</si>
  <si>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</si>
  <si>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</si>
  <si>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</si>
  <si>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</si>
  <si>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</si>
  <si>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</si>
  <si>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</si>
  <si>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</si>
  <si>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</si>
  <si>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</si>
  <si>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</si>
  <si>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</si>
  <si>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</si>
  <si>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</si>
  <si>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</si>
  <si>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</si>
  <si>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</si>
  <si>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</si>
  <si>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</si>
  <si>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</si>
  <si>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</si>
  <si>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</si>
  <si>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</si>
  <si>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</si>
  <si>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</si>
  <si>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</si>
  <si>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</si>
  <si>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</si>
  <si>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</si>
  <si>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</si>
  <si>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</si>
  <si>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</si>
  <si>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</si>
  <si>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</si>
  <si>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</si>
  <si>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</si>
  <si>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</si>
  <si>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</si>
  <si>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</si>
  <si>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</si>
  <si>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</si>
  <si>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</si>
  <si>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</si>
  <si>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</si>
  <si>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</si>
  <si>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</si>
  <si>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</si>
  <si>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</si>
  <si>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</si>
  <si>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</si>
  <si>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</si>
  <si>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</si>
  <si>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</si>
  <si>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</si>
  <si>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</si>
  <si>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</si>
  <si>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</si>
  <si>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</si>
  <si>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</si>
  <si>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</si>
  <si>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</si>
  <si>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</si>
  <si>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</si>
  <si>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</si>
  <si>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</si>
  <si>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</si>
  <si>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</si>
  <si>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</si>
  <si>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</si>
  <si>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</si>
  <si>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</si>
  <si>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</si>
  <si>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</si>
  <si>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</si>
  <si>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</si>
  <si>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</si>
  <si>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</si>
  <si>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</si>
  <si>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</si>
  <si>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</si>
  <si>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</si>
  <si>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</si>
  <si>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</si>
  <si>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</si>
  <si>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</si>
  <si>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</si>
  <si>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</si>
  <si>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</si>
  <si>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</si>
  <si>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</si>
  <si>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</si>
  <si>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</si>
  <si>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</si>
  <si>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</si>
  <si>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</si>
  <si>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</si>
  <si>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</si>
  <si>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</si>
  <si>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</si>
  <si>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</si>
  <si>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</si>
  <si>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</si>
  <si>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</si>
  <si>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</si>
  <si>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</si>
  <si>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</si>
  <si>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</si>
  <si>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</si>
  <si>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</si>
  <si>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</si>
  <si>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</si>
  <si>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</si>
  <si>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</si>
  <si>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</si>
  <si>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</si>
  <si>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</si>
  <si>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</si>
  <si>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</si>
  <si>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</si>
  <si>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</si>
  <si>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</si>
  <si>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</si>
  <si>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</si>
  <si>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</si>
  <si>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</si>
  <si>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</si>
  <si>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</si>
  <si>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</si>
  <si>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</si>
  <si>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</si>
  <si>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</si>
  <si>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</si>
  <si>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</si>
  <si>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</si>
  <si>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</si>
  <si>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</si>
  <si>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</si>
  <si>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</si>
  <si>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</si>
  <si>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</si>
  <si>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</si>
  <si>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</si>
  <si>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</si>
  <si>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</si>
  <si>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</si>
  <si>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</si>
  <si>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</si>
  <si>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</si>
  <si>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</si>
  <si>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</si>
  <si>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</si>
  <si>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</si>
  <si>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</si>
  <si>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</si>
  <si>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</si>
  <si>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</si>
  <si>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</si>
  <si>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</si>
  <si>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</si>
  <si>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</si>
  <si>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</si>
  <si>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</si>
  <si>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</si>
  <si>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</si>
  <si>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</si>
  <si>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</si>
  <si>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</si>
  <si>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</si>
  <si>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</si>
  <si>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</si>
  <si>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</si>
  <si>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</si>
  <si>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</si>
  <si>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</si>
  <si>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</si>
  <si>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</si>
  <si>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</si>
  <si>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</si>
  <si>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</si>
  <si>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</si>
  <si>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</si>
  <si>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</si>
  <si>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</si>
  <si>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</si>
  <si>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</si>
  <si>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</si>
  <si>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</si>
  <si>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</si>
  <si>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</si>
  <si>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</si>
  <si>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</si>
  <si>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</si>
  <si>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</si>
  <si>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</si>
  <si>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</si>
  <si>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</si>
  <si>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</si>
  <si>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</si>
  <si>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</si>
  <si>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</si>
  <si>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</si>
  <si>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</si>
  <si>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</si>
  <si>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</si>
  <si>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</si>
  <si>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</si>
  <si>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</si>
  <si>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</si>
  <si>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</si>
  <si>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</si>
  <si>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</si>
  <si>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</si>
  <si>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</si>
  <si>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</si>
  <si>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</si>
  <si>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</si>
  <si>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</si>
  <si>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</si>
  <si>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</si>
  <si>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</si>
  <si>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</si>
  <si>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</si>
  <si>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</si>
  <si>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</si>
  <si>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</si>
  <si>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</si>
  <si>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</si>
  <si>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</si>
  <si>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</si>
  <si>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</si>
  <si>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</si>
  <si>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</si>
  <si>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</si>
  <si>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</si>
  <si>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</si>
  <si>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</si>
  <si>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</si>
  <si>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</si>
  <si>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</si>
  <si>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</si>
  <si>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</si>
  <si>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</si>
  <si>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</si>
  <si>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</si>
  <si>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</si>
  <si>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</si>
  <si>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</si>
  <si>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</si>
  <si>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</si>
  <si>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</si>
  <si>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</si>
  <si>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</si>
  <si>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</si>
  <si>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</si>
  <si>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</si>
  <si>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</si>
  <si>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</si>
  <si>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</si>
  <si>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</si>
  <si>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</si>
  <si>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</si>
  <si>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</si>
  <si>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</si>
  <si>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</si>
  <si>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</si>
  <si>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</si>
  <si>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</si>
  <si>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</si>
  <si>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</si>
  <si>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</si>
  <si>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</si>
  <si>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</si>
  <si>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</si>
  <si>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</si>
  <si>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</si>
  <si>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</si>
  <si>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</si>
  <si>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</si>
  <si>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</si>
  <si>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</si>
  <si>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</si>
  <si>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</si>
  <si>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</si>
  <si>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</si>
  <si>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</si>
  <si>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</si>
  <si>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</si>
  <si>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</si>
  <si>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</si>
  <si>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</si>
  <si>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</si>
  <si>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</si>
  <si>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</si>
  <si>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</si>
  <si>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</si>
  <si>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</si>
  <si>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</si>
  <si>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</si>
  <si>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</si>
  <si>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</si>
  <si>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</si>
  <si>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</si>
  <si>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</si>
  <si>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</si>
  <si>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</si>
  <si>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</si>
  <si>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</si>
  <si>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</si>
  <si>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</si>
  <si>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</si>
  <si>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</si>
  <si>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</si>
  <si>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</si>
  <si>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</si>
  <si>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</si>
  <si>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</si>
  <si>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</si>
  <si>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</si>
  <si>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</si>
  <si>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</si>
  <si>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</si>
  <si>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</si>
  <si>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</si>
  <si>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</si>
  <si>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</si>
  <si>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</si>
  <si>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</si>
  <si>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</si>
  <si>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</si>
  <si>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</si>
  <si>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</si>
  <si>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</si>
  <si>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</si>
  <si>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</si>
  <si>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</si>
  <si>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</si>
  <si>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</si>
  <si>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</si>
  <si>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</si>
  <si>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</si>
  <si>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</si>
  <si>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</si>
  <si>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</si>
  <si>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</si>
  <si>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</si>
  <si>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</si>
  <si>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</si>
  <si>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</si>
  <si>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</si>
  <si>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</si>
  <si>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</si>
  <si>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</si>
  <si>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</si>
  <si>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</si>
  <si>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</si>
  <si>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</si>
  <si>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</si>
  <si>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</si>
  <si>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</si>
  <si>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</si>
  <si>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</si>
  <si>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</si>
  <si>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</si>
  <si>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</si>
  <si>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</si>
  <si>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</si>
  <si>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</si>
  <si>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</si>
  <si>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</si>
  <si>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</si>
  <si>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</si>
  <si>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</si>
  <si>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</si>
  <si>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</si>
  <si>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</si>
  <si>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</si>
  <si>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</si>
  <si>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</si>
  <si>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</si>
  <si>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</si>
  <si>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</si>
  <si>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</si>
  <si>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</si>
  <si>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</si>
  <si>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</si>
  <si>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</si>
  <si>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</si>
  <si>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</si>
  <si>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</si>
  <si>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</si>
  <si>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</si>
  <si>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</si>
  <si>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</si>
  <si>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</si>
  <si>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</si>
  <si>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</si>
  <si>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</si>
  <si>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</si>
  <si>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</si>
  <si>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</si>
  <si>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</si>
  <si>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</si>
  <si>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</si>
  <si>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</si>
  <si>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</si>
  <si>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</si>
  <si>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הראל סל תלבונד 40</t>
  </si>
  <si>
    <t>1150499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</si>
  <si>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</si>
  <si>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</si>
  <si>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</si>
  <si>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</si>
  <si>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</si>
  <si>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</si>
  <si>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</si>
  <si>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</si>
  <si>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</si>
  <si>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</si>
  <si>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</si>
  <si>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</si>
  <si>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</si>
  <si>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</si>
  <si>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</si>
  <si>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</si>
  <si>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</si>
  <si>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</si>
  <si>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</si>
  <si>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</si>
  <si>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513534974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</si>
  <si>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</si>
  <si>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</si>
  <si>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</si>
  <si>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</si>
  <si>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</si>
  <si>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</si>
  <si>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</si>
  <si>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</si>
  <si>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</si>
  <si>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</si>
  <si>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</si>
  <si>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</si>
  <si>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</si>
  <si>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</si>
  <si>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</si>
  <si>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</si>
  <si>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</si>
  <si>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</si>
  <si>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</si>
  <si>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</si>
  <si>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</si>
  <si>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</si>
  <si>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</si>
  <si>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</si>
  <si>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</si>
  <si>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</si>
  <si>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</si>
  <si>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</si>
  <si>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</si>
  <si>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</si>
  <si>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</si>
  <si>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</si>
  <si>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</si>
  <si>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</si>
  <si>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</si>
  <si>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</si>
  <si>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</si>
  <si>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</si>
  <si>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</si>
  <si>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</si>
  <si>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</si>
  <si>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</si>
  <si>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</si>
  <si>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</si>
  <si>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</si>
  <si>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</si>
  <si>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</si>
  <si>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ערד 8809</t>
  </si>
  <si>
    <t>3322000</t>
  </si>
  <si>
    <t>ערד 8858</t>
  </si>
  <si>
    <t>88580000</t>
  </si>
  <si>
    <t>ערד 8865</t>
  </si>
  <si>
    <t>88650000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</si>
  <si>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</si>
  <si>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</si>
  <si>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</si>
  <si>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</si>
  <si>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</si>
  <si>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</si>
  <si>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</si>
  <si>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</si>
  <si>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8874</t>
  </si>
  <si>
    <t>88740000</t>
  </si>
  <si>
    <t>ערד 8877</t>
  </si>
  <si>
    <t>88770000</t>
  </si>
  <si>
    <t>ערד 8880</t>
  </si>
  <si>
    <t>88800000</t>
  </si>
  <si>
    <t>ערד 8883</t>
  </si>
  <si>
    <t>88830000</t>
  </si>
  <si>
    <t>ערד 8888</t>
  </si>
  <si>
    <t>88880000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</si>
  <si>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</si>
  <si>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</si>
  <si>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</si>
  <si>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</si>
  <si>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</si>
  <si>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</si>
  <si>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</si>
  <si>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</si>
  <si>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</si>
  <si>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</si>
  <si>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</si>
  <si>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</si>
  <si>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חשמל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</si>
  <si>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</si>
  <si>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</si>
  <si>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</si>
  <si>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</si>
  <si>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</si>
  <si>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</si>
  <si>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</si>
  <si>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</si>
  <si>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</si>
  <si>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</si>
  <si>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</si>
  <si>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</si>
  <si>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</si>
  <si>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</si>
  <si>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</si>
  <si>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</si>
  <si>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</si>
  <si>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</si>
  <si>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</si>
  <si>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</si>
  <si>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</si>
  <si>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</si>
  <si>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</si>
  <si>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</si>
  <si>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</si>
  <si>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</si>
  <si>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</si>
  <si>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520036716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</si>
  <si>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</si>
  <si>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</si>
  <si>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</si>
  <si>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</si>
  <si>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</si>
  <si>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</si>
  <si>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</si>
  <si>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</si>
  <si>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</si>
  <si>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₪ / מט"ח</t>
  </si>
  <si>
    <t>+ILS/-USD 3.3967 10-03-21 (10) -428</t>
  </si>
  <si>
    <t>10000077</t>
  </si>
  <si>
    <t>+ILS/-USD 3.4045 03-03-21 (12) -505</t>
  </si>
  <si>
    <t>10000006</t>
  </si>
  <si>
    <t>+ILS/-USD 3.414 17-03-21 (10) -440</t>
  </si>
  <si>
    <t>10000079</t>
  </si>
  <si>
    <t>+ILS/-USD 3.4172 15-03-21 (10) -453</t>
  </si>
  <si>
    <t>10000083</t>
  </si>
  <si>
    <t>+ILS/-USD 3.418 08-03-21 (10) -445</t>
  </si>
  <si>
    <t>10000081</t>
  </si>
  <si>
    <t>+ILS/-USD 3.51765 15-03-21 (12) -418.5</t>
  </si>
  <si>
    <t>10000103</t>
  </si>
  <si>
    <t>+ILS/-USD 3.3988 29-06-21 (10) -212</t>
  </si>
  <si>
    <t>10000087</t>
  </si>
  <si>
    <t>+ILS/-USD 3.4 20-01-21 (12) -92</t>
  </si>
  <si>
    <t>10000173</t>
  </si>
  <si>
    <t>+ILS/-USD 3.4148 09-02-21 (12) -102</t>
  </si>
  <si>
    <t>10000035</t>
  </si>
  <si>
    <t>+ILS/-USD 3.4345 17-06-21 (12) -215</t>
  </si>
  <si>
    <t>10000180</t>
  </si>
  <si>
    <t>+ILS/-USD 3.4368 22-02-21 (93) -117</t>
  </si>
  <si>
    <t>10000176</t>
  </si>
  <si>
    <t>+ILS/-USD 3.44135 28-01-21 (20) -86.5</t>
  </si>
  <si>
    <t>10000037</t>
  </si>
  <si>
    <t>+ILS/-USD 3.4438 01-03-21 (10) -122</t>
  </si>
  <si>
    <t>10000178</t>
  </si>
  <si>
    <t>+ILS/-USD 3.2232 29-06-21 (10) -93</t>
  </si>
  <si>
    <t>10000109</t>
  </si>
  <si>
    <t>+ILS/-USD 3.2232 29-06-21 (10) -98</t>
  </si>
  <si>
    <t>10000108</t>
  </si>
  <si>
    <t>+ILS/-USD 3.242 12-07-21 (20) -120</t>
  </si>
  <si>
    <t>10000211</t>
  </si>
  <si>
    <t>+ILS/-USD 3.2443 10-05-21 (20) -77</t>
  </si>
  <si>
    <t>10000045</t>
  </si>
  <si>
    <t>+ILS/-USD 3.2461 11-05-21 (20) -79</t>
  </si>
  <si>
    <t>10000209</t>
  </si>
  <si>
    <t>+ILS/-USD 3.2802 28-04-21 (20) -68</t>
  </si>
  <si>
    <t>10000206</t>
  </si>
  <si>
    <t>+ILS/-USD 3.313 29-07-21 (10) -105</t>
  </si>
  <si>
    <t>10000201</t>
  </si>
  <si>
    <t>+ILS/-USD 3.33 24-05-21 (12) -74</t>
  </si>
  <si>
    <t>10000199</t>
  </si>
  <si>
    <t>+ILS/-USD 3.3453 27-07-21 (20) -117</t>
  </si>
  <si>
    <t>10000041</t>
  </si>
  <si>
    <t>+ILS/-USD 3.3468 22-04-21 (20) -62</t>
  </si>
  <si>
    <t>10000043</t>
  </si>
  <si>
    <t>+ILS/-USD 3.3612 25-03-21 (10) -68</t>
  </si>
  <si>
    <t>10000098</t>
  </si>
  <si>
    <t>+ILS/-USD 3.3664 16-02-21 (20) -36</t>
  </si>
  <si>
    <t>10000039</t>
  </si>
  <si>
    <t>+ILS/-USD 3.3677 04-02-21 (93) -36</t>
  </si>
  <si>
    <t>10000194</t>
  </si>
  <si>
    <t>+ILS/-USD 3.3696 25-03-21 (10) -44</t>
  </si>
  <si>
    <t>10000099</t>
  </si>
  <si>
    <t>+ILS/-USD 3.3714 19-04-21 (12) -96</t>
  </si>
  <si>
    <t>10000184</t>
  </si>
  <si>
    <t>+ILS/-USD 3.3868 08-02-21 (10) -52</t>
  </si>
  <si>
    <t>10000186</t>
  </si>
  <si>
    <t>+ILS/-USD 3.3951 01-02-21 (20) -49</t>
  </si>
  <si>
    <t>10000188</t>
  </si>
  <si>
    <t>+USD/-EUR 1.19048 11-02-21 (12) +44.8</t>
  </si>
  <si>
    <t>10000168</t>
  </si>
  <si>
    <t>+USD/-GBP 1.27347 23-02-21 (10) +9.7</t>
  </si>
  <si>
    <t>10000093</t>
  </si>
  <si>
    <t>+USD/-GBP 1.321 02-02-21 (20) +14</t>
  </si>
  <si>
    <t>10000170</t>
  </si>
  <si>
    <t>+EUR/-USD 1.19878 25-01-21 (10) +19.8</t>
  </si>
  <si>
    <t>10000203</t>
  </si>
  <si>
    <t>+USD/-AUD 0.7425 03-06-21 (10) +10</t>
  </si>
  <si>
    <t>10000105</t>
  </si>
  <si>
    <t>+USD/-EUR 1.1764 04-03-21 (10) +39</t>
  </si>
  <si>
    <t>10000095</t>
  </si>
  <si>
    <t>+USD/-EUR 1.1816 25-01-21 (10) +28</t>
  </si>
  <si>
    <t>10000182</t>
  </si>
  <si>
    <t>+USD/-EUR 1.19518 08-06-21 (10) +53.8</t>
  </si>
  <si>
    <t>+USD/-EUR 1.22984 08-06-21 (10) +41.4</t>
  </si>
  <si>
    <t>10000112</t>
  </si>
  <si>
    <t>+USD/-GBP 1.3071 17-05-21 (10) +14</t>
  </si>
  <si>
    <t>10000190</t>
  </si>
  <si>
    <t>+USD/-GBP 1.3077 17-05-21 (12) +14</t>
  </si>
  <si>
    <t>10000192</t>
  </si>
  <si>
    <t>+USD/-GBP 1.31822 23-02-21 (10) +10.2</t>
  </si>
  <si>
    <t>10000100</t>
  </si>
  <si>
    <t>+USD/-GBP 1.33441 14-06-21 (10) +18.1</t>
  </si>
  <si>
    <t>10000207</t>
  </si>
  <si>
    <t>+USD/-GBP 1.3498 23-02-21 (10) +8</t>
  </si>
  <si>
    <t>10000111</t>
  </si>
  <si>
    <t>IRS</t>
  </si>
  <si>
    <t>10000002</t>
  </si>
  <si>
    <t>10000195</t>
  </si>
  <si>
    <t>TRS</t>
  </si>
  <si>
    <t>10000174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</si>
  <si>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</si>
  <si>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</si>
  <si>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</si>
  <si>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</si>
  <si>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</si>
  <si>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</si>
  <si>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</si>
  <si>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</si>
  <si>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</si>
  <si>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</si>
  <si>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</si>
  <si>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</si>
  <si>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</si>
  <si>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</si>
  <si>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</si>
  <si>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32012000</t>
  </si>
  <si>
    <t>30312000</t>
  </si>
  <si>
    <t>34510000</t>
  </si>
  <si>
    <t>34610000</t>
  </si>
  <si>
    <t>33810000</t>
  </si>
  <si>
    <t>34010000</t>
  </si>
  <si>
    <t>34020000</t>
  </si>
  <si>
    <t>32020000</t>
  </si>
  <si>
    <t>33820000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</si>
  <si>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</si>
  <si>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</si>
  <si>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</si>
  <si>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</si>
  <si>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</si>
  <si>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</si>
  <si>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</si>
  <si>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</si>
  <si>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</si>
  <si>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</si>
  <si>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</si>
  <si>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</si>
  <si>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</si>
  <si>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</si>
  <si>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</si>
  <si>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AA-</t>
  </si>
  <si>
    <t>472710</t>
  </si>
  <si>
    <t>74006127</t>
  </si>
  <si>
    <t>74006128</t>
  </si>
  <si>
    <t>90145563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</si>
  <si>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</si>
  <si>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</si>
  <si>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</si>
  <si>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</si>
  <si>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</si>
  <si>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</si>
  <si>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</si>
  <si>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</si>
  <si>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</si>
  <si>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</si>
  <si>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</si>
  <si>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</si>
  <si>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</si>
  <si>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</si>
  <si>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</si>
  <si>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</si>
  <si>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</si>
  <si>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</si>
  <si>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455954</t>
  </si>
  <si>
    <t>A</t>
  </si>
  <si>
    <t>90145980</t>
  </si>
  <si>
    <t>482154</t>
  </si>
  <si>
    <t>482153</t>
  </si>
  <si>
    <t>90141407</t>
  </si>
  <si>
    <t>קרדן אן.וי אגח ב חש 2/18</t>
  </si>
  <si>
    <t>1143270</t>
  </si>
  <si>
    <t>סה"כ תעודות חוב מסחריות</t>
  </si>
  <si>
    <t>סה"כ מניות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</si>
  <si>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</si>
  <si>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</si>
  <si>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</si>
  <si>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</si>
  <si>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</si>
  <si>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</si>
  <si>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</si>
  <si>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</si>
  <si>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</si>
  <si>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</si>
  <si>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</si>
  <si>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</si>
  <si>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סה"כ בחו"ל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</si>
  <si>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</si>
  <si>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</si>
  <si>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</si>
  <si>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</si>
  <si>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</si>
  <si>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</si>
  <si>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</si>
  <si>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</si>
  <si>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</si>
  <si>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</si>
  <si>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</si>
  <si>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154</t>
  </si>
  <si>
    <t>בבטחונות אחרים - גורם 159</t>
  </si>
  <si>
    <t>בבטחונות אחרים - גורם 40</t>
  </si>
  <si>
    <t>בבטחונות אחרים - גורם 96</t>
  </si>
  <si>
    <t>בבטחונות אחרים - גורם 41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</si>
  <si>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</si>
  <si>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</si>
  <si>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</si>
  <si>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</si>
  <si>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155</t>
  </si>
  <si>
    <t>בבטחונות אחרים - גורם 70</t>
  </si>
  <si>
    <t>בבטחונות אחרים - גורם 115*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</si>
  <si>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</si>
  <si>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</si>
  <si>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</si>
  <si>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</si>
  <si>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166</t>
  </si>
  <si>
    <t>בבטחונות אחרים - גורם 161</t>
  </si>
  <si>
    <t>בבטחונות אחרים - גורם 165</t>
  </si>
  <si>
    <t>גורם 155</t>
  </si>
  <si>
    <t>גורם 80</t>
  </si>
  <si>
    <t>גורם 158</t>
  </si>
  <si>
    <t>גורם 167</t>
  </si>
  <si>
    <t>גורם 156</t>
  </si>
  <si>
    <t>גורם 168</t>
  </si>
  <si>
    <t>גורם 163</t>
  </si>
  <si>
    <t>גורם 164</t>
  </si>
  <si>
    <t>גורם 148</t>
  </si>
  <si>
    <t>גורם 166</t>
  </si>
  <si>
    <t>גורם 161</t>
  </si>
  <si>
    <t>גורם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</si>
</sst>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2" fontId="27" fillId="0" borderId="0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14" fontId="25" fillId="0" borderId="0" xfId="0" applyNumberFormat="1" applyFont="1" applyFill="1" applyBorder="1" applyAlignment="1">
      <alignment horizontal="right"/>
    </xf>
    <xf numFmtId="164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8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F10" sqref="F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132</v>
      </c>
      <c r="C1" s="67" t="s" vm="1">
        <v>205</v>
      </c>
    </row>
    <row r="2" spans="1:4">
      <c r="B2" s="46" t="s">
        <v>131</v>
      </c>
      <c r="C2" s="67" t="s">
        <v>206</v>
      </c>
    </row>
    <row r="3" spans="1:4">
      <c r="B3" s="46" t="s">
        <v>133</v>
      </c>
      <c r="C3" s="67" t="s">
        <v>207</v>
      </c>
    </row>
    <row r="4" spans="1:4">
      <c r="B4" s="46" t="s">
        <v>134</v>
      </c>
      <c r="C4" s="67">
        <v>12148</v>
      </c>
    </row>
    <row r="6" spans="1:4" ht="26.25" customHeight="1">
      <c r="B6" s="129" t="s">
        <v>144</v>
      </c>
      <c r="C6" s="130"/>
      <c r="D6" s="131"/>
    </row>
    <row r="7" spans="1:4" s="9" customFormat="1">
      <c r="B7" s="21"/>
      <c r="C7" s="22" t="s">
        <v>101</v>
      </c>
      <c r="D7" s="23" t="s">
        <v>99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143</v>
      </c>
      <c r="C10" s="113">
        <f>C11+C12+C23+C33+C37</f>
        <v>10245.622972485</v>
      </c>
      <c r="D10" s="114">
        <f>C10/$C$42</f>
        <v>1</v>
      </c>
    </row>
    <row r="11" spans="1:4">
      <c r="A11" s="42" t="s">
        <v>112</v>
      </c>
      <c r="B11" s="27" t="s">
        <v>145</v>
      </c>
      <c r="C11" s="113">
        <f>מזומנים!J10</f>
        <v>294.84053204999998</v>
      </c>
      <c r="D11" s="114">
        <f t="shared" ref="D11:D18" si="0">C11/$C$42</f>
        <v>2.877721860757566E-2</v>
      </c>
    </row>
    <row r="12" spans="1:4">
      <c r="B12" s="27" t="s">
        <v>146</v>
      </c>
      <c r="C12" s="113">
        <f>SUM(C13:C22)</f>
        <v>3662.1128464319995</v>
      </c>
      <c r="D12" s="114">
        <f t="shared" si="0"/>
        <v>0.35743193520459804</v>
      </c>
    </row>
    <row r="13" spans="1:4">
      <c r="A13" s="44" t="s">
        <v>112</v>
      </c>
      <c r="B13" s="28" t="s">
        <v>62</v>
      </c>
      <c r="C13" s="113" vm="2">
        <v>1567.2910500169999</v>
      </c>
      <c r="D13" s="114">
        <f t="shared" si="0"/>
        <v>0.15297176699025702</v>
      </c>
    </row>
    <row r="14" spans="1:4">
      <c r="A14" s="44" t="s">
        <v>112</v>
      </c>
      <c r="B14" s="28" t="s">
        <v>63</v>
      </c>
      <c r="C14" s="113" t="s" vm="3">
        <v>1329</v>
      </c>
      <c r="D14" s="114"/>
    </row>
    <row r="15" spans="1:4">
      <c r="A15" s="44" t="s">
        <v>112</v>
      </c>
      <c r="B15" s="28" t="s">
        <v>64</v>
      </c>
      <c r="C15" s="113">
        <f>'אג"ח קונצרני'!R11</f>
        <v>1795.7015513749998</v>
      </c>
      <c r="D15" s="114">
        <f t="shared" si="0"/>
        <v>0.17526523825807594</v>
      </c>
    </row>
    <row r="16" spans="1:4">
      <c r="A16" s="44" t="s">
        <v>112</v>
      </c>
      <c r="B16" s="28" t="s">
        <v>65</v>
      </c>
      <c r="C16" s="113" t="s" vm="4">
        <v>1329</v>
      </c>
      <c r="D16" s="114"/>
    </row>
    <row r="17" spans="1:4">
      <c r="A17" s="44" t="s">
        <v>112</v>
      </c>
      <c r="B17" s="28" t="s">
        <v>199</v>
      </c>
      <c r="C17" s="113" vm="5">
        <v>90.296645201999979</v>
      </c>
      <c r="D17" s="114">
        <f t="shared" si="0"/>
        <v>8.8131922719091819E-3</v>
      </c>
    </row>
    <row r="18" spans="1:4">
      <c r="A18" s="44" t="s">
        <v>112</v>
      </c>
      <c r="B18" s="28" t="s">
        <v>66</v>
      </c>
      <c r="C18" s="113" vm="6">
        <v>208.82359983800004</v>
      </c>
      <c r="D18" s="114">
        <f t="shared" si="0"/>
        <v>2.0381737684355899E-2</v>
      </c>
    </row>
    <row r="19" spans="1:4">
      <c r="A19" s="44" t="s">
        <v>112</v>
      </c>
      <c r="B19" s="28" t="s">
        <v>67</v>
      </c>
      <c r="C19" s="113" t="s" vm="7">
        <v>1329</v>
      </c>
      <c r="D19" s="114" t="s" vm="8">
        <v>1329</v>
      </c>
    </row>
    <row r="20" spans="1:4">
      <c r="A20" s="44" t="s">
        <v>112</v>
      </c>
      <c r="B20" s="28" t="s">
        <v>68</v>
      </c>
      <c r="C20" s="113" t="s" vm="9">
        <v>1329</v>
      </c>
      <c r="D20" s="114" t="s" vm="10">
        <v>1329</v>
      </c>
    </row>
    <row r="21" spans="1:4">
      <c r="A21" s="44" t="s">
        <v>112</v>
      </c>
      <c r="B21" s="28" t="s">
        <v>69</v>
      </c>
      <c r="C21" s="113" t="s" vm="11">
        <v>1329</v>
      </c>
      <c r="D21" s="114" t="s" vm="12">
        <v>1329</v>
      </c>
    </row>
    <row r="22" spans="1:4">
      <c r="A22" s="44" t="s">
        <v>112</v>
      </c>
      <c r="B22" s="28" t="s">
        <v>70</v>
      </c>
      <c r="C22" s="113" t="s" vm="13">
        <v>1329</v>
      </c>
      <c r="D22" s="114" t="s" vm="14">
        <v>1329</v>
      </c>
    </row>
    <row r="23" spans="1:4">
      <c r="B23" s="27" t="s">
        <v>147</v>
      </c>
      <c r="C23" s="113">
        <f>SUM(C24:C32)</f>
        <v>6228.5276482310001</v>
      </c>
      <c r="D23" s="114">
        <f t="shared" ref="D23:D26" si="1">C23/$C$42</f>
        <v>0.60792083262852259</v>
      </c>
    </row>
    <row r="24" spans="1:4">
      <c r="A24" s="44" t="s">
        <v>112</v>
      </c>
      <c r="B24" s="28" t="s">
        <v>71</v>
      </c>
      <c r="C24" s="113" vm="15">
        <v>6209.0529200000001</v>
      </c>
      <c r="D24" s="114">
        <f t="shared" si="1"/>
        <v>0.60602004745583959</v>
      </c>
    </row>
    <row r="25" spans="1:4">
      <c r="A25" s="44" t="s">
        <v>112</v>
      </c>
      <c r="B25" s="28" t="s">
        <v>72</v>
      </c>
      <c r="C25" s="113" t="s" vm="16">
        <v>1329</v>
      </c>
      <c r="D25" s="114"/>
    </row>
    <row r="26" spans="1:4">
      <c r="A26" s="44" t="s">
        <v>112</v>
      </c>
      <c r="B26" s="28" t="s">
        <v>64</v>
      </c>
      <c r="C26" s="113" vm="17">
        <v>2.993960709</v>
      </c>
      <c r="D26" s="114">
        <f t="shared" si="1"/>
        <v>2.9221851292404499E-4</v>
      </c>
    </row>
    <row r="27" spans="1:4">
      <c r="A27" s="44" t="s">
        <v>112</v>
      </c>
      <c r="B27" s="28" t="s">
        <v>73</v>
      </c>
      <c r="C27" s="113" t="s" vm="18">
        <v>1329</v>
      </c>
      <c r="D27" s="114" t="s" vm="19">
        <v>1329</v>
      </c>
    </row>
    <row r="28" spans="1:4">
      <c r="A28" s="44" t="s">
        <v>112</v>
      </c>
      <c r="B28" s="28" t="s">
        <v>74</v>
      </c>
      <c r="C28" s="113" t="s" vm="20">
        <v>1329</v>
      </c>
      <c r="D28" s="114" t="s" vm="21">
        <v>1329</v>
      </c>
    </row>
    <row r="29" spans="1:4">
      <c r="A29" s="44" t="s">
        <v>112</v>
      </c>
      <c r="B29" s="28" t="s">
        <v>75</v>
      </c>
      <c r="C29" s="113" t="s" vm="22">
        <v>1329</v>
      </c>
      <c r="D29" s="114" t="s" vm="23">
        <v>1329</v>
      </c>
    </row>
    <row r="30" spans="1:4">
      <c r="A30" s="44" t="s">
        <v>112</v>
      </c>
      <c r="B30" s="28" t="s">
        <v>170</v>
      </c>
      <c r="C30" s="113" t="s" vm="24">
        <v>1329</v>
      </c>
      <c r="D30" s="114" t="s" vm="25">
        <v>1329</v>
      </c>
    </row>
    <row r="31" spans="1:4">
      <c r="A31" s="44" t="s">
        <v>112</v>
      </c>
      <c r="B31" s="28" t="s">
        <v>96</v>
      </c>
      <c r="C31" s="113" vm="26">
        <v>16.480767521999997</v>
      </c>
      <c r="D31" s="114">
        <f t="shared" ref="D31:D33" si="2">C31/$C$42</f>
        <v>1.608566659758973E-3</v>
      </c>
    </row>
    <row r="32" spans="1:4">
      <c r="A32" s="44" t="s">
        <v>112</v>
      </c>
      <c r="B32" s="28" t="s">
        <v>76</v>
      </c>
      <c r="C32" s="113" t="s" vm="27">
        <v>1329</v>
      </c>
      <c r="D32" s="114"/>
    </row>
    <row r="33" spans="1:4">
      <c r="A33" s="44" t="s">
        <v>112</v>
      </c>
      <c r="B33" s="27" t="s">
        <v>148</v>
      </c>
      <c r="C33" s="113" vm="28">
        <v>60.63263240700001</v>
      </c>
      <c r="D33" s="114">
        <f t="shared" si="2"/>
        <v>5.9179058774494423E-3</v>
      </c>
    </row>
    <row r="34" spans="1:4">
      <c r="A34" s="44" t="s">
        <v>112</v>
      </c>
      <c r="B34" s="27" t="s">
        <v>149</v>
      </c>
      <c r="C34" s="113" t="s" vm="29">
        <v>1329</v>
      </c>
      <c r="D34" s="114" t="s" vm="30">
        <v>1329</v>
      </c>
    </row>
    <row r="35" spans="1:4">
      <c r="A35" s="44" t="s">
        <v>112</v>
      </c>
      <c r="B35" s="27" t="s">
        <v>150</v>
      </c>
      <c r="C35" s="113" t="s" vm="31">
        <v>1329</v>
      </c>
      <c r="D35" s="114" t="s" vm="32">
        <v>1329</v>
      </c>
    </row>
    <row r="36" spans="1:4">
      <c r="A36" s="44" t="s">
        <v>112</v>
      </c>
      <c r="B36" s="45" t="s">
        <v>151</v>
      </c>
      <c r="C36" s="113" t="s" vm="33">
        <v>1329</v>
      </c>
      <c r="D36" s="114" t="s" vm="34">
        <v>1329</v>
      </c>
    </row>
    <row r="37" spans="1:4">
      <c r="A37" s="44" t="s">
        <v>112</v>
      </c>
      <c r="B37" s="27" t="s">
        <v>152</v>
      </c>
      <c r="C37" s="113">
        <f>'השקעות אחרות '!I10</f>
        <v>-0.49068663500000004</v>
      </c>
      <c r="D37" s="114">
        <f t="shared" ref="D37:D38" si="3">C37/$C$42</f>
        <v>-4.7892318145783537E-5</v>
      </c>
    </row>
    <row r="38" spans="1:4">
      <c r="A38" s="44"/>
      <c r="B38" s="55" t="s">
        <v>154</v>
      </c>
      <c r="C38" s="113">
        <v>0</v>
      </c>
      <c r="D38" s="114">
        <f t="shared" si="3"/>
        <v>0</v>
      </c>
    </row>
    <row r="39" spans="1:4">
      <c r="A39" s="44" t="s">
        <v>112</v>
      </c>
      <c r="B39" s="56" t="s">
        <v>155</v>
      </c>
      <c r="C39" s="113" t="s" vm="35">
        <v>1329</v>
      </c>
      <c r="D39" s="114" t="s" vm="36">
        <v>1329</v>
      </c>
    </row>
    <row r="40" spans="1:4">
      <c r="A40" s="44" t="s">
        <v>112</v>
      </c>
      <c r="B40" s="56" t="s">
        <v>184</v>
      </c>
      <c r="C40" s="113" t="s" vm="37">
        <v>1329</v>
      </c>
      <c r="D40" s="114" t="s" vm="38">
        <v>1329</v>
      </c>
    </row>
    <row r="41" spans="1:4">
      <c r="A41" s="44" t="s">
        <v>112</v>
      </c>
      <c r="B41" s="56" t="s">
        <v>156</v>
      </c>
      <c r="C41" s="113" t="s" vm="39">
        <v>1329</v>
      </c>
      <c r="D41" s="114" t="s" vm="40">
        <v>1329</v>
      </c>
    </row>
    <row r="42" spans="1:4">
      <c r="B42" s="56" t="s">
        <v>77</v>
      </c>
      <c r="C42" s="113">
        <f>C10</f>
        <v>10245.622972485</v>
      </c>
      <c r="D42" s="114">
        <f>C42/$C$42</f>
        <v>1</v>
      </c>
    </row>
    <row r="43" spans="1:4">
      <c r="A43" s="44" t="s">
        <v>112</v>
      </c>
      <c r="B43" s="56" t="s">
        <v>153</v>
      </c>
      <c r="C43" s="113">
        <f>'יתרת התחייבות להשקעה'!C10</f>
        <v>56.329573840242837</v>
      </c>
      <c r="D43" s="114"/>
    </row>
    <row r="44" spans="1:4">
      <c r="B44" s="5" t="s">
        <v>100</v>
      </c>
    </row>
    <row r="45" spans="1:4">
      <c r="C45" s="62" t="s">
        <v>139</v>
      </c>
      <c r="D45" s="34" t="s">
        <v>95</v>
      </c>
    </row>
    <row r="46" spans="1:4">
      <c r="C46" s="63" t="s">
        <v>0</v>
      </c>
      <c r="D46" s="23" t="s">
        <v>1</v>
      </c>
    </row>
    <row r="47" spans="1:4">
      <c r="C47" s="115" t="s">
        <v>122</v>
      </c>
      <c r="D47" s="116" vm="41">
        <v>2.4834000000000001</v>
      </c>
    </row>
    <row r="48" spans="1:4">
      <c r="C48" s="115" t="s">
        <v>129</v>
      </c>
      <c r="D48" s="116">
        <v>0.6189953599414697</v>
      </c>
    </row>
    <row r="49" spans="2:4">
      <c r="C49" s="115" t="s">
        <v>126</v>
      </c>
      <c r="D49" s="116" vm="42">
        <v>2.5217000000000001</v>
      </c>
    </row>
    <row r="50" spans="2:4">
      <c r="B50" s="11"/>
      <c r="C50" s="115" t="s">
        <v>1330</v>
      </c>
      <c r="D50" s="116" vm="43">
        <v>3.6497999999999999</v>
      </c>
    </row>
    <row r="51" spans="2:4">
      <c r="C51" s="115" t="s">
        <v>120</v>
      </c>
      <c r="D51" s="116" vm="44">
        <v>3.9441000000000002</v>
      </c>
    </row>
    <row r="52" spans="2:4">
      <c r="C52" s="115" t="s">
        <v>121</v>
      </c>
      <c r="D52" s="116" vm="45">
        <v>4.3918999999999997</v>
      </c>
    </row>
    <row r="53" spans="2:4">
      <c r="C53" s="115" t="s">
        <v>123</v>
      </c>
      <c r="D53" s="116">
        <v>0.41466749213228088</v>
      </c>
    </row>
    <row r="54" spans="2:4">
      <c r="C54" s="115" t="s">
        <v>127</v>
      </c>
      <c r="D54" s="116" vm="46">
        <v>3.1191</v>
      </c>
    </row>
    <row r="55" spans="2:4">
      <c r="C55" s="115" t="s">
        <v>128</v>
      </c>
      <c r="D55" s="116">
        <v>0.1616666499049611</v>
      </c>
    </row>
    <row r="56" spans="2:4">
      <c r="C56" s="115" t="s">
        <v>125</v>
      </c>
      <c r="D56" s="116" vm="47">
        <v>0.53</v>
      </c>
    </row>
    <row r="57" spans="2:4">
      <c r="C57" s="115" t="s">
        <v>1331</v>
      </c>
      <c r="D57" s="116">
        <v>2.3138354999999997</v>
      </c>
    </row>
    <row r="58" spans="2:4">
      <c r="C58" s="115" t="s">
        <v>124</v>
      </c>
      <c r="D58" s="116" vm="48">
        <v>0.39319999999999999</v>
      </c>
    </row>
    <row r="59" spans="2:4">
      <c r="C59" s="115" t="s">
        <v>118</v>
      </c>
      <c r="D59" s="116" vm="49">
        <v>3.2149999999999999</v>
      </c>
    </row>
    <row r="60" spans="2:4">
      <c r="C60" s="115" t="s">
        <v>130</v>
      </c>
      <c r="D60" s="116" vm="50">
        <v>0.219</v>
      </c>
    </row>
    <row r="61" spans="2:4">
      <c r="C61" s="115" t="s">
        <v>1332</v>
      </c>
      <c r="D61" s="116" vm="51">
        <v>0.37669999999999998</v>
      </c>
    </row>
    <row r="62" spans="2:4">
      <c r="C62" s="115" t="s">
        <v>1333</v>
      </c>
      <c r="D62" s="116">
        <v>4.3362502427760637E-2</v>
      </c>
    </row>
    <row r="63" spans="2:4">
      <c r="C63" s="115" t="s">
        <v>1334</v>
      </c>
      <c r="D63" s="116">
        <v>0.49255423458757203</v>
      </c>
    </row>
    <row r="64" spans="2:4">
      <c r="C64" s="115" t="s">
        <v>119</v>
      </c>
      <c r="D64" s="116">
        <v>1</v>
      </c>
    </row>
    <row r="65" spans="3:4">
      <c r="C65" s="117"/>
      <c r="D65" s="117"/>
    </row>
    <row r="66" spans="3:4">
      <c r="C66" s="117"/>
      <c r="D66" s="117"/>
    </row>
    <row r="67" spans="3:4">
      <c r="C67" s="118"/>
      <c r="D67" s="11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132</v>
      </c>
      <c r="C1" s="67" t="s" vm="1">
        <v>205</v>
      </c>
    </row>
    <row r="2" spans="2:13">
      <c r="B2" s="46" t="s">
        <v>131</v>
      </c>
      <c r="C2" s="67" t="s">
        <v>206</v>
      </c>
    </row>
    <row r="3" spans="2:13">
      <c r="B3" s="46" t="s">
        <v>133</v>
      </c>
      <c r="C3" s="67" t="s">
        <v>207</v>
      </c>
    </row>
    <row r="4" spans="2:13">
      <c r="B4" s="46" t="s">
        <v>134</v>
      </c>
      <c r="C4" s="67">
        <v>12148</v>
      </c>
    </row>
    <row r="6" spans="2:13" ht="26.25" customHeight="1">
      <c r="B6" s="132" t="s">
        <v>158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3" ht="26.25" customHeight="1">
      <c r="B7" s="132" t="s">
        <v>85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  <c r="M7" s="3"/>
    </row>
    <row r="8" spans="2:13" s="3" customFormat="1" ht="78.75">
      <c r="B8" s="21" t="s">
        <v>106</v>
      </c>
      <c r="C8" s="29" t="s">
        <v>40</v>
      </c>
      <c r="D8" s="29" t="s">
        <v>109</v>
      </c>
      <c r="E8" s="29" t="s">
        <v>59</v>
      </c>
      <c r="F8" s="29" t="s">
        <v>93</v>
      </c>
      <c r="G8" s="29" t="s">
        <v>183</v>
      </c>
      <c r="H8" s="29" t="s">
        <v>182</v>
      </c>
      <c r="I8" s="29" t="s">
        <v>55</v>
      </c>
      <c r="J8" s="29" t="s">
        <v>52</v>
      </c>
      <c r="K8" s="29" t="s">
        <v>135</v>
      </c>
      <c r="L8" s="30" t="s">
        <v>137</v>
      </c>
    </row>
    <row r="9" spans="2:13" s="3" customFormat="1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24" t="s">
        <v>1402</v>
      </c>
      <c r="C11" s="88"/>
      <c r="D11" s="88"/>
      <c r="E11" s="88"/>
      <c r="F11" s="88"/>
      <c r="G11" s="88"/>
      <c r="H11" s="88"/>
      <c r="I11" s="125">
        <v>0</v>
      </c>
      <c r="J11" s="88"/>
      <c r="K11" s="126">
        <v>0</v>
      </c>
      <c r="L11" s="126">
        <v>0</v>
      </c>
    </row>
    <row r="12" spans="2:13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2:12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2:12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2:12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2:12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2:12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2:12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2:12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2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</row>
    <row r="215" spans="2:12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</row>
    <row r="216" spans="2:12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</row>
    <row r="217" spans="2:12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</row>
    <row r="218" spans="2:12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</row>
    <row r="219" spans="2:12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</row>
    <row r="220" spans="2:12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</row>
    <row r="221" spans="2:12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</row>
    <row r="222" spans="2:12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2:12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</row>
    <row r="224" spans="2:12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</row>
    <row r="225" spans="2:12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</row>
    <row r="226" spans="2:12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</row>
    <row r="227" spans="2:12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</row>
    <row r="228" spans="2:12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</row>
    <row r="229" spans="2:12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</row>
    <row r="230" spans="2:12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</row>
    <row r="231" spans="2:12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</row>
    <row r="232" spans="2:12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</row>
    <row r="233" spans="2:12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</row>
    <row r="234" spans="2:12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</row>
    <row r="235" spans="2:12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2:12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2:12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2:12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2:12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2:12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</row>
    <row r="241" spans="2:12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</row>
    <row r="242" spans="2:12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</row>
    <row r="243" spans="2:12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</row>
    <row r="244" spans="2:12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</row>
    <row r="245" spans="2:12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</row>
    <row r="246" spans="2:12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</row>
    <row r="247" spans="2:12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</row>
    <row r="248" spans="2:12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49" spans="2:12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0" spans="2:12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</row>
    <row r="251" spans="2:12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2:12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2:12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2:12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2:12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2:12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</row>
    <row r="257" spans="2:12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</row>
    <row r="258" spans="2:12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</row>
    <row r="259" spans="2:12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</row>
    <row r="260" spans="2:12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</row>
    <row r="261" spans="2:12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</row>
    <row r="262" spans="2:12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</row>
    <row r="263" spans="2:12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2:12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2:12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</row>
    <row r="266" spans="2:12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</row>
    <row r="267" spans="2:12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</row>
    <row r="268" spans="2:12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</row>
    <row r="269" spans="2:12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2:12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</row>
    <row r="271" spans="2:12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</row>
    <row r="272" spans="2:12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</row>
    <row r="273" spans="2:12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</row>
    <row r="274" spans="2:12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</row>
    <row r="275" spans="2:12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</row>
    <row r="276" spans="2:12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</row>
    <row r="277" spans="2:12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</row>
    <row r="278" spans="2:12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</row>
    <row r="279" spans="2:12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</row>
    <row r="280" spans="2:12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</row>
    <row r="281" spans="2:12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</row>
    <row r="282" spans="2:12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</row>
    <row r="283" spans="2:12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</row>
    <row r="284" spans="2:12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</row>
    <row r="285" spans="2:12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2:12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2:12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</row>
    <row r="288" spans="2:12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</row>
    <row r="289" spans="2:12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</row>
    <row r="290" spans="2:12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</row>
    <row r="291" spans="2:12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</row>
    <row r="292" spans="2:12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</row>
    <row r="293" spans="2:12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</row>
    <row r="294" spans="2:12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</row>
    <row r="295" spans="2:12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</row>
    <row r="296" spans="2:12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</row>
    <row r="297" spans="2:12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</row>
    <row r="298" spans="2:12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</row>
    <row r="299" spans="2:12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</row>
    <row r="300" spans="2:12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</row>
    <row r="301" spans="2:12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</row>
    <row r="302" spans="2:12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</row>
    <row r="303" spans="2:12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</row>
    <row r="304" spans="2:12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</row>
    <row r="305" spans="2:12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</row>
    <row r="306" spans="2:12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</row>
    <row r="307" spans="2:12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</row>
    <row r="308" spans="2:12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</row>
    <row r="309" spans="2:12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</row>
    <row r="310" spans="2:12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</row>
    <row r="311" spans="2:12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</row>
    <row r="312" spans="2:12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</row>
    <row r="313" spans="2:12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</row>
    <row r="314" spans="2:12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</row>
    <row r="315" spans="2:12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</row>
    <row r="316" spans="2:12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</row>
    <row r="317" spans="2:12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</row>
    <row r="318" spans="2:12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</row>
    <row r="319" spans="2:12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</row>
    <row r="320" spans="2:12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</row>
    <row r="321" spans="2:12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</row>
    <row r="322" spans="2:12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</row>
    <row r="323" spans="2:12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</row>
    <row r="324" spans="2:12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</row>
    <row r="325" spans="2:12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</row>
    <row r="326" spans="2:12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</row>
    <row r="327" spans="2:12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</row>
    <row r="328" spans="2:12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</row>
    <row r="329" spans="2:12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</row>
    <row r="330" spans="2:12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</row>
    <row r="331" spans="2:12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</row>
    <row r="332" spans="2:12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</row>
    <row r="333" spans="2:12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</row>
    <row r="334" spans="2:12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2:12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</row>
    <row r="336" spans="2:12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2:12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</row>
    <row r="338" spans="2:12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</row>
    <row r="339" spans="2:12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</row>
    <row r="340" spans="2:12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</row>
    <row r="341" spans="2:12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</row>
    <row r="342" spans="2:12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</row>
    <row r="343" spans="2:12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</row>
    <row r="344" spans="2:12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</row>
    <row r="345" spans="2:12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</row>
    <row r="346" spans="2:12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</row>
    <row r="347" spans="2:12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</row>
    <row r="348" spans="2:12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</row>
    <row r="349" spans="2:12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</row>
    <row r="350" spans="2:12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</row>
    <row r="351" spans="2:12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</row>
    <row r="352" spans="2:12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</row>
    <row r="353" spans="2:12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</row>
    <row r="354" spans="2:12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2:12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2:12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2:12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2:12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2:12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2:12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</row>
    <row r="361" spans="2:12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</row>
    <row r="362" spans="2:12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</row>
    <row r="363" spans="2:12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</row>
    <row r="364" spans="2:12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</row>
    <row r="365" spans="2:12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</row>
    <row r="366" spans="2:12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</row>
    <row r="367" spans="2:12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</row>
    <row r="368" spans="2:12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</row>
    <row r="369" spans="2:12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</row>
    <row r="370" spans="2:12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</row>
    <row r="371" spans="2:12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</row>
    <row r="372" spans="2:12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2:12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2:12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2:12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</row>
    <row r="376" spans="2:12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</row>
    <row r="377" spans="2:12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</row>
    <row r="378" spans="2:12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</row>
    <row r="379" spans="2:12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</row>
    <row r="380" spans="2:12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</row>
    <row r="381" spans="2:12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</row>
    <row r="382" spans="2:12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</row>
    <row r="383" spans="2:12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</row>
    <row r="384" spans="2:12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</row>
    <row r="385" spans="2:12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</row>
    <row r="386" spans="2:12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2:12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2:12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2:12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2:12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2:12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2:12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2:12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2:12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2:12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2:12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2:12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2:12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2:12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2:12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</row>
    <row r="401" spans="2:12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2:12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</row>
    <row r="403" spans="2:12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</row>
    <row r="404" spans="2:12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</row>
    <row r="405" spans="2:12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</row>
    <row r="406" spans="2:12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</row>
    <row r="407" spans="2:12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</row>
    <row r="408" spans="2:12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</row>
    <row r="409" spans="2:12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</row>
    <row r="410" spans="2:12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</row>
    <row r="411" spans="2:12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</row>
    <row r="412" spans="2:12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</row>
    <row r="413" spans="2:12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</row>
    <row r="414" spans="2:12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</row>
    <row r="415" spans="2:12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</row>
    <row r="416" spans="2:12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</row>
    <row r="417" spans="2:12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</row>
    <row r="418" spans="2:12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</row>
    <row r="419" spans="2:12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</row>
    <row r="420" spans="2:12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</row>
    <row r="421" spans="2:12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</row>
    <row r="422" spans="2:12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</row>
    <row r="423" spans="2:12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</row>
    <row r="424" spans="2:12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</row>
    <row r="425" spans="2:12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2:12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2:12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2:12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</row>
    <row r="429" spans="2:12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</row>
    <row r="430" spans="2:12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</row>
    <row r="431" spans="2:12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</row>
    <row r="432" spans="2:12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</row>
    <row r="433" spans="2:12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</row>
    <row r="434" spans="2:12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</row>
    <row r="435" spans="2:12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</row>
    <row r="436" spans="2:12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</row>
    <row r="437" spans="2:12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</row>
    <row r="438" spans="2:12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</row>
    <row r="439" spans="2:12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</row>
    <row r="440" spans="2:12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</row>
    <row r="441" spans="2:12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</row>
    <row r="442" spans="2:12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</row>
    <row r="443" spans="2:12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</row>
    <row r="444" spans="2:12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</row>
    <row r="445" spans="2:12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</row>
    <row r="446" spans="2:12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</row>
    <row r="447" spans="2:12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</row>
    <row r="448" spans="2:12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</row>
    <row r="449" spans="2:12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</row>
    <row r="450" spans="2:12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</row>
    <row r="451" spans="2:12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</row>
    <row r="452" spans="2:12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</row>
    <row r="453" spans="2:12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</row>
    <row r="454" spans="2:12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</row>
    <row r="455" spans="2:12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</row>
    <row r="456" spans="2:12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</row>
    <row r="457" spans="2:12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</row>
    <row r="458" spans="2:12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</row>
    <row r="459" spans="2:12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</row>
    <row r="460" spans="2:12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</row>
    <row r="461" spans="2:12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</row>
    <row r="462" spans="2:12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</row>
    <row r="463" spans="2:12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</row>
    <row r="464" spans="2:12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</row>
    <row r="465" spans="2:12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</row>
    <row r="466" spans="2:12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</row>
    <row r="467" spans="2:12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</row>
    <row r="468" spans="2:12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</row>
    <row r="469" spans="2:12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</row>
    <row r="470" spans="2:12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</row>
    <row r="471" spans="2:12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</row>
    <row r="472" spans="2:12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</row>
    <row r="473" spans="2:12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</row>
    <row r="474" spans="2:12"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</row>
    <row r="475" spans="2:12"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</row>
    <row r="476" spans="2:12"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</row>
    <row r="477" spans="2:12"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</row>
    <row r="478" spans="2:12"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</row>
    <row r="479" spans="2:12"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</row>
    <row r="480" spans="2:12"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</row>
    <row r="481" spans="2:12"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</row>
    <row r="482" spans="2:12"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</row>
    <row r="483" spans="2:12"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</row>
    <row r="484" spans="2:12"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</row>
    <row r="485" spans="2:12"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</row>
    <row r="486" spans="2:12"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</row>
    <row r="487" spans="2:12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</row>
    <row r="488" spans="2:12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</row>
    <row r="489" spans="2:12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</row>
    <row r="490" spans="2:12"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</row>
    <row r="491" spans="2:12"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</row>
    <row r="492" spans="2:12"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</row>
    <row r="493" spans="2:12"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</row>
    <row r="494" spans="2:12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</row>
    <row r="495" spans="2:12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</row>
    <row r="496" spans="2:12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</row>
    <row r="497" spans="2:12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</row>
    <row r="498" spans="2:12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</row>
    <row r="499" spans="2:12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</row>
    <row r="500" spans="2:12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</row>
    <row r="501" spans="2:12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</row>
    <row r="502" spans="2:12"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</row>
    <row r="503" spans="2:12"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</row>
    <row r="504" spans="2:12"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</row>
    <row r="505" spans="2:12"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</row>
    <row r="506" spans="2:12"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</row>
    <row r="507" spans="2:12"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</row>
    <row r="508" spans="2:12"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</row>
    <row r="509" spans="2:12"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</row>
    <row r="510" spans="2:12"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</row>
    <row r="511" spans="2:12"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</row>
    <row r="512" spans="2:12"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</row>
    <row r="513" spans="2:12"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</row>
    <row r="514" spans="2:12"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</row>
    <row r="515" spans="2:12"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</row>
    <row r="516" spans="2:12"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</row>
    <row r="517" spans="2:12"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</row>
    <row r="518" spans="2:12"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</row>
    <row r="519" spans="2:12"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</row>
    <row r="520" spans="2:12"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</row>
    <row r="521" spans="2:12">
      <c r="B521" s="121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</row>
    <row r="522" spans="2:12">
      <c r="B522" s="121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</row>
    <row r="523" spans="2:12">
      <c r="B523" s="121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</row>
    <row r="524" spans="2:12">
      <c r="B524" s="121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</row>
    <row r="525" spans="2:12">
      <c r="B525" s="121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</row>
    <row r="526" spans="2:12">
      <c r="B526" s="121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</row>
    <row r="527" spans="2:12">
      <c r="B527" s="121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</row>
    <row r="528" spans="2:12">
      <c r="B528" s="121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</row>
    <row r="529" spans="2:12">
      <c r="B529" s="121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</row>
    <row r="530" spans="2:12">
      <c r="B530" s="121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</row>
    <row r="531" spans="2:12">
      <c r="B531" s="121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</row>
    <row r="532" spans="2:12">
      <c r="B532" s="121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</row>
    <row r="533" spans="2:12">
      <c r="B533" s="121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</row>
    <row r="534" spans="2:12">
      <c r="B534" s="121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</row>
    <row r="535" spans="2:12">
      <c r="B535" s="121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</row>
    <row r="536" spans="2:12">
      <c r="B536" s="121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</row>
    <row r="537" spans="2:12">
      <c r="B537" s="121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</row>
    <row r="538" spans="2:12">
      <c r="B538" s="121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</row>
    <row r="539" spans="2:12">
      <c r="B539" s="121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</row>
    <row r="540" spans="2:12">
      <c r="B540" s="121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</row>
    <row r="541" spans="2:12">
      <c r="B541" s="121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</row>
    <row r="542" spans="2:12">
      <c r="B542" s="121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</row>
    <row r="543" spans="2:12">
      <c r="B543" s="121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</row>
    <row r="544" spans="2:12">
      <c r="B544" s="121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</row>
    <row r="545" spans="2:12">
      <c r="B545" s="121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</row>
    <row r="546" spans="2:12">
      <c r="B546" s="121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</row>
    <row r="547" spans="2:12">
      <c r="B547" s="121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</row>
    <row r="548" spans="2:12">
      <c r="B548" s="121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</row>
    <row r="549" spans="2:12">
      <c r="B549" s="121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</row>
    <row r="550" spans="2:12">
      <c r="B550" s="121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</row>
    <row r="551" spans="2:12">
      <c r="B551" s="121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</row>
    <row r="552" spans="2:12">
      <c r="B552" s="121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</row>
    <row r="553" spans="2:12">
      <c r="B553" s="121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</row>
    <row r="554" spans="2:12">
      <c r="B554" s="121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</row>
    <row r="555" spans="2:12">
      <c r="B555" s="121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</row>
    <row r="556" spans="2:12">
      <c r="B556" s="121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</row>
    <row r="557" spans="2:12">
      <c r="B557" s="121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</row>
    <row r="558" spans="2:12">
      <c r="B558" s="121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</row>
    <row r="559" spans="2:12">
      <c r="B559" s="121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</row>
    <row r="560" spans="2:12">
      <c r="B560" s="121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</row>
    <row r="561" spans="2:12">
      <c r="B561" s="121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</row>
    <row r="562" spans="2:12">
      <c r="B562" s="121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</row>
    <row r="563" spans="2:12">
      <c r="B563" s="121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</row>
    <row r="564" spans="2:12">
      <c r="B564" s="121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</row>
    <row r="565" spans="2:12">
      <c r="B565" s="121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</row>
    <row r="566" spans="2:12">
      <c r="B566" s="121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</row>
    <row r="567" spans="2:12">
      <c r="B567" s="121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</row>
    <row r="568" spans="2:12">
      <c r="B568" s="121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</row>
    <row r="569" spans="2:12">
      <c r="B569" s="121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</row>
    <row r="570" spans="2:12">
      <c r="B570" s="121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</row>
    <row r="571" spans="2:12">
      <c r="B571" s="121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</row>
    <row r="572" spans="2:12">
      <c r="B572" s="121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</row>
    <row r="573" spans="2:12">
      <c r="B573" s="121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</row>
    <row r="574" spans="2:12">
      <c r="B574" s="121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</row>
    <row r="575" spans="2:12">
      <c r="B575" s="121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</row>
    <row r="576" spans="2:12">
      <c r="B576" s="121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</row>
    <row r="577" spans="2:12">
      <c r="B577" s="121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</row>
    <row r="578" spans="2:12">
      <c r="B578" s="121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</row>
    <row r="579" spans="2:12">
      <c r="B579" s="121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</row>
    <row r="580" spans="2:12">
      <c r="B580" s="121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</row>
    <row r="581" spans="2:12">
      <c r="B581" s="121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</row>
    <row r="582" spans="2:12">
      <c r="B582" s="121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</row>
    <row r="583" spans="2:12">
      <c r="B583" s="121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</row>
    <row r="584" spans="2:12">
      <c r="B584" s="121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</row>
    <row r="585" spans="2:12">
      <c r="B585" s="121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</row>
    <row r="586" spans="2:12">
      <c r="B586" s="121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132</v>
      </c>
      <c r="C1" s="67" t="s" vm="1">
        <v>205</v>
      </c>
    </row>
    <row r="2" spans="1:11">
      <c r="B2" s="46" t="s">
        <v>131</v>
      </c>
      <c r="C2" s="67" t="s">
        <v>206</v>
      </c>
    </row>
    <row r="3" spans="1:11">
      <c r="B3" s="46" t="s">
        <v>133</v>
      </c>
      <c r="C3" s="67" t="s">
        <v>207</v>
      </c>
    </row>
    <row r="4" spans="1:11">
      <c r="B4" s="46" t="s">
        <v>134</v>
      </c>
      <c r="C4" s="67">
        <v>12148</v>
      </c>
    </row>
    <row r="6" spans="1:11" ht="26.25" customHeight="1">
      <c r="B6" s="132" t="s">
        <v>158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6.25" customHeight="1">
      <c r="B7" s="132" t="s">
        <v>86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1:11" s="3" customFormat="1" ht="78.75">
      <c r="A8" s="2"/>
      <c r="B8" s="21" t="s">
        <v>106</v>
      </c>
      <c r="C8" s="29" t="s">
        <v>40</v>
      </c>
      <c r="D8" s="29" t="s">
        <v>109</v>
      </c>
      <c r="E8" s="29" t="s">
        <v>59</v>
      </c>
      <c r="F8" s="29" t="s">
        <v>93</v>
      </c>
      <c r="G8" s="29" t="s">
        <v>183</v>
      </c>
      <c r="H8" s="29" t="s">
        <v>182</v>
      </c>
      <c r="I8" s="29" t="s">
        <v>55</v>
      </c>
      <c r="J8" s="29" t="s">
        <v>135</v>
      </c>
      <c r="K8" s="30" t="s">
        <v>137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4" t="s">
        <v>43</v>
      </c>
      <c r="C11" s="88"/>
      <c r="D11" s="88"/>
      <c r="E11" s="88"/>
      <c r="F11" s="88"/>
      <c r="G11" s="88"/>
      <c r="H11" s="88"/>
      <c r="I11" s="125">
        <v>0</v>
      </c>
      <c r="J11" s="126">
        <v>0</v>
      </c>
      <c r="K11" s="126">
        <v>0</v>
      </c>
    </row>
    <row r="12" spans="1:11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1"/>
      <c r="C111" s="128"/>
      <c r="D111" s="128"/>
      <c r="E111" s="128"/>
      <c r="F111" s="128"/>
      <c r="G111" s="128"/>
      <c r="H111" s="128"/>
      <c r="I111" s="122"/>
      <c r="J111" s="122"/>
      <c r="K111" s="128"/>
    </row>
    <row r="112" spans="2:11">
      <c r="B112" s="121"/>
      <c r="C112" s="128"/>
      <c r="D112" s="128"/>
      <c r="E112" s="128"/>
      <c r="F112" s="128"/>
      <c r="G112" s="128"/>
      <c r="H112" s="128"/>
      <c r="I112" s="122"/>
      <c r="J112" s="122"/>
      <c r="K112" s="128"/>
    </row>
    <row r="113" spans="2:11">
      <c r="B113" s="121"/>
      <c r="C113" s="128"/>
      <c r="D113" s="128"/>
      <c r="E113" s="128"/>
      <c r="F113" s="128"/>
      <c r="G113" s="128"/>
      <c r="H113" s="128"/>
      <c r="I113" s="122"/>
      <c r="J113" s="122"/>
      <c r="K113" s="128"/>
    </row>
    <row r="114" spans="2:11">
      <c r="B114" s="121"/>
      <c r="C114" s="128"/>
      <c r="D114" s="128"/>
      <c r="E114" s="128"/>
      <c r="F114" s="128"/>
      <c r="G114" s="128"/>
      <c r="H114" s="128"/>
      <c r="I114" s="122"/>
      <c r="J114" s="122"/>
      <c r="K114" s="128"/>
    </row>
    <row r="115" spans="2:11">
      <c r="B115" s="121"/>
      <c r="C115" s="128"/>
      <c r="D115" s="128"/>
      <c r="E115" s="128"/>
      <c r="F115" s="128"/>
      <c r="G115" s="128"/>
      <c r="H115" s="128"/>
      <c r="I115" s="122"/>
      <c r="J115" s="122"/>
      <c r="K115" s="128"/>
    </row>
    <row r="116" spans="2:11">
      <c r="B116" s="121"/>
      <c r="C116" s="128"/>
      <c r="D116" s="128"/>
      <c r="E116" s="128"/>
      <c r="F116" s="128"/>
      <c r="G116" s="128"/>
      <c r="H116" s="128"/>
      <c r="I116" s="122"/>
      <c r="J116" s="122"/>
      <c r="K116" s="128"/>
    </row>
    <row r="117" spans="2:11">
      <c r="B117" s="121"/>
      <c r="C117" s="128"/>
      <c r="D117" s="128"/>
      <c r="E117" s="128"/>
      <c r="F117" s="128"/>
      <c r="G117" s="128"/>
      <c r="H117" s="128"/>
      <c r="I117" s="122"/>
      <c r="J117" s="122"/>
      <c r="K117" s="128"/>
    </row>
    <row r="118" spans="2:11">
      <c r="B118" s="121"/>
      <c r="C118" s="128"/>
      <c r="D118" s="128"/>
      <c r="E118" s="128"/>
      <c r="F118" s="128"/>
      <c r="G118" s="128"/>
      <c r="H118" s="128"/>
      <c r="I118" s="122"/>
      <c r="J118" s="122"/>
      <c r="K118" s="128"/>
    </row>
    <row r="119" spans="2:11">
      <c r="B119" s="121"/>
      <c r="C119" s="128"/>
      <c r="D119" s="128"/>
      <c r="E119" s="128"/>
      <c r="F119" s="128"/>
      <c r="G119" s="128"/>
      <c r="H119" s="128"/>
      <c r="I119" s="122"/>
      <c r="J119" s="122"/>
      <c r="K119" s="128"/>
    </row>
    <row r="120" spans="2:11">
      <c r="B120" s="121"/>
      <c r="C120" s="128"/>
      <c r="D120" s="128"/>
      <c r="E120" s="128"/>
      <c r="F120" s="128"/>
      <c r="G120" s="128"/>
      <c r="H120" s="128"/>
      <c r="I120" s="122"/>
      <c r="J120" s="122"/>
      <c r="K120" s="128"/>
    </row>
    <row r="121" spans="2:11">
      <c r="B121" s="121"/>
      <c r="C121" s="128"/>
      <c r="D121" s="128"/>
      <c r="E121" s="128"/>
      <c r="F121" s="128"/>
      <c r="G121" s="128"/>
      <c r="H121" s="128"/>
      <c r="I121" s="122"/>
      <c r="J121" s="122"/>
      <c r="K121" s="128"/>
    </row>
    <row r="122" spans="2:11">
      <c r="B122" s="121"/>
      <c r="C122" s="128"/>
      <c r="D122" s="128"/>
      <c r="E122" s="128"/>
      <c r="F122" s="128"/>
      <c r="G122" s="128"/>
      <c r="H122" s="128"/>
      <c r="I122" s="122"/>
      <c r="J122" s="122"/>
      <c r="K122" s="128"/>
    </row>
    <row r="123" spans="2:11">
      <c r="B123" s="121"/>
      <c r="C123" s="128"/>
      <c r="D123" s="128"/>
      <c r="E123" s="128"/>
      <c r="F123" s="128"/>
      <c r="G123" s="128"/>
      <c r="H123" s="128"/>
      <c r="I123" s="122"/>
      <c r="J123" s="122"/>
      <c r="K123" s="128"/>
    </row>
    <row r="124" spans="2:11">
      <c r="B124" s="121"/>
      <c r="C124" s="128"/>
      <c r="D124" s="128"/>
      <c r="E124" s="128"/>
      <c r="F124" s="128"/>
      <c r="G124" s="128"/>
      <c r="H124" s="128"/>
      <c r="I124" s="122"/>
      <c r="J124" s="122"/>
      <c r="K124" s="128"/>
    </row>
    <row r="125" spans="2:11">
      <c r="B125" s="121"/>
      <c r="C125" s="128"/>
      <c r="D125" s="128"/>
      <c r="E125" s="128"/>
      <c r="F125" s="128"/>
      <c r="G125" s="128"/>
      <c r="H125" s="128"/>
      <c r="I125" s="122"/>
      <c r="J125" s="122"/>
      <c r="K125" s="128"/>
    </row>
    <row r="126" spans="2:11">
      <c r="B126" s="121"/>
      <c r="C126" s="128"/>
      <c r="D126" s="128"/>
      <c r="E126" s="128"/>
      <c r="F126" s="128"/>
      <c r="G126" s="128"/>
      <c r="H126" s="128"/>
      <c r="I126" s="122"/>
      <c r="J126" s="122"/>
      <c r="K126" s="128"/>
    </row>
    <row r="127" spans="2:11">
      <c r="B127" s="121"/>
      <c r="C127" s="128"/>
      <c r="D127" s="128"/>
      <c r="E127" s="128"/>
      <c r="F127" s="128"/>
      <c r="G127" s="128"/>
      <c r="H127" s="128"/>
      <c r="I127" s="122"/>
      <c r="J127" s="122"/>
      <c r="K127" s="128"/>
    </row>
    <row r="128" spans="2:11">
      <c r="B128" s="121"/>
      <c r="C128" s="128"/>
      <c r="D128" s="128"/>
      <c r="E128" s="128"/>
      <c r="F128" s="128"/>
      <c r="G128" s="128"/>
      <c r="H128" s="128"/>
      <c r="I128" s="122"/>
      <c r="J128" s="122"/>
      <c r="K128" s="128"/>
    </row>
    <row r="129" spans="2:11">
      <c r="B129" s="121"/>
      <c r="C129" s="128"/>
      <c r="D129" s="128"/>
      <c r="E129" s="128"/>
      <c r="F129" s="128"/>
      <c r="G129" s="128"/>
      <c r="H129" s="128"/>
      <c r="I129" s="122"/>
      <c r="J129" s="122"/>
      <c r="K129" s="128"/>
    </row>
    <row r="130" spans="2:11">
      <c r="B130" s="121"/>
      <c r="C130" s="128"/>
      <c r="D130" s="128"/>
      <c r="E130" s="128"/>
      <c r="F130" s="128"/>
      <c r="G130" s="128"/>
      <c r="H130" s="128"/>
      <c r="I130" s="122"/>
      <c r="J130" s="122"/>
      <c r="K130" s="128"/>
    </row>
    <row r="131" spans="2:11">
      <c r="B131" s="121"/>
      <c r="C131" s="128"/>
      <c r="D131" s="128"/>
      <c r="E131" s="128"/>
      <c r="F131" s="128"/>
      <c r="G131" s="128"/>
      <c r="H131" s="128"/>
      <c r="I131" s="122"/>
      <c r="J131" s="122"/>
      <c r="K131" s="128"/>
    </row>
    <row r="132" spans="2:11">
      <c r="B132" s="121"/>
      <c r="C132" s="128"/>
      <c r="D132" s="128"/>
      <c r="E132" s="128"/>
      <c r="F132" s="128"/>
      <c r="G132" s="128"/>
      <c r="H132" s="128"/>
      <c r="I132" s="122"/>
      <c r="J132" s="122"/>
      <c r="K132" s="128"/>
    </row>
    <row r="133" spans="2:11">
      <c r="B133" s="121"/>
      <c r="C133" s="128"/>
      <c r="D133" s="128"/>
      <c r="E133" s="128"/>
      <c r="F133" s="128"/>
      <c r="G133" s="128"/>
      <c r="H133" s="128"/>
      <c r="I133" s="122"/>
      <c r="J133" s="122"/>
      <c r="K133" s="128"/>
    </row>
    <row r="134" spans="2:11">
      <c r="B134" s="121"/>
      <c r="C134" s="128"/>
      <c r="D134" s="128"/>
      <c r="E134" s="128"/>
      <c r="F134" s="128"/>
      <c r="G134" s="128"/>
      <c r="H134" s="128"/>
      <c r="I134" s="122"/>
      <c r="J134" s="122"/>
      <c r="K134" s="128"/>
    </row>
    <row r="135" spans="2:11">
      <c r="B135" s="121"/>
      <c r="C135" s="128"/>
      <c r="D135" s="128"/>
      <c r="E135" s="128"/>
      <c r="F135" s="128"/>
      <c r="G135" s="128"/>
      <c r="H135" s="128"/>
      <c r="I135" s="122"/>
      <c r="J135" s="122"/>
      <c r="K135" s="128"/>
    </row>
    <row r="136" spans="2:11">
      <c r="B136" s="121"/>
      <c r="C136" s="128"/>
      <c r="D136" s="128"/>
      <c r="E136" s="128"/>
      <c r="F136" s="128"/>
      <c r="G136" s="128"/>
      <c r="H136" s="128"/>
      <c r="I136" s="122"/>
      <c r="J136" s="122"/>
      <c r="K136" s="128"/>
    </row>
    <row r="137" spans="2:11">
      <c r="B137" s="121"/>
      <c r="C137" s="128"/>
      <c r="D137" s="128"/>
      <c r="E137" s="128"/>
      <c r="F137" s="128"/>
      <c r="G137" s="128"/>
      <c r="H137" s="128"/>
      <c r="I137" s="122"/>
      <c r="J137" s="122"/>
      <c r="K137" s="128"/>
    </row>
    <row r="138" spans="2:11">
      <c r="B138" s="121"/>
      <c r="C138" s="128"/>
      <c r="D138" s="128"/>
      <c r="E138" s="128"/>
      <c r="F138" s="128"/>
      <c r="G138" s="128"/>
      <c r="H138" s="128"/>
      <c r="I138" s="122"/>
      <c r="J138" s="122"/>
      <c r="K138" s="128"/>
    </row>
    <row r="139" spans="2:11">
      <c r="B139" s="121"/>
      <c r="C139" s="128"/>
      <c r="D139" s="128"/>
      <c r="E139" s="128"/>
      <c r="F139" s="128"/>
      <c r="G139" s="128"/>
      <c r="H139" s="128"/>
      <c r="I139" s="122"/>
      <c r="J139" s="122"/>
      <c r="K139" s="128"/>
    </row>
    <row r="140" spans="2:11">
      <c r="B140" s="121"/>
      <c r="C140" s="128"/>
      <c r="D140" s="128"/>
      <c r="E140" s="128"/>
      <c r="F140" s="128"/>
      <c r="G140" s="128"/>
      <c r="H140" s="128"/>
      <c r="I140" s="122"/>
      <c r="J140" s="122"/>
      <c r="K140" s="128"/>
    </row>
    <row r="141" spans="2:11">
      <c r="B141" s="121"/>
      <c r="C141" s="128"/>
      <c r="D141" s="128"/>
      <c r="E141" s="128"/>
      <c r="F141" s="128"/>
      <c r="G141" s="128"/>
      <c r="H141" s="128"/>
      <c r="I141" s="122"/>
      <c r="J141" s="122"/>
      <c r="K141" s="128"/>
    </row>
    <row r="142" spans="2:11">
      <c r="B142" s="121"/>
      <c r="C142" s="128"/>
      <c r="D142" s="128"/>
      <c r="E142" s="128"/>
      <c r="F142" s="128"/>
      <c r="G142" s="128"/>
      <c r="H142" s="128"/>
      <c r="I142" s="122"/>
      <c r="J142" s="122"/>
      <c r="K142" s="128"/>
    </row>
    <row r="143" spans="2:11">
      <c r="B143" s="121"/>
      <c r="C143" s="128"/>
      <c r="D143" s="128"/>
      <c r="E143" s="128"/>
      <c r="F143" s="128"/>
      <c r="G143" s="128"/>
      <c r="H143" s="128"/>
      <c r="I143" s="122"/>
      <c r="J143" s="122"/>
      <c r="K143" s="128"/>
    </row>
    <row r="144" spans="2:11">
      <c r="B144" s="121"/>
      <c r="C144" s="128"/>
      <c r="D144" s="128"/>
      <c r="E144" s="128"/>
      <c r="F144" s="128"/>
      <c r="G144" s="128"/>
      <c r="H144" s="128"/>
      <c r="I144" s="122"/>
      <c r="J144" s="122"/>
      <c r="K144" s="128"/>
    </row>
    <row r="145" spans="2:11">
      <c r="B145" s="121"/>
      <c r="C145" s="128"/>
      <c r="D145" s="128"/>
      <c r="E145" s="128"/>
      <c r="F145" s="128"/>
      <c r="G145" s="128"/>
      <c r="H145" s="128"/>
      <c r="I145" s="122"/>
      <c r="J145" s="122"/>
      <c r="K145" s="128"/>
    </row>
    <row r="146" spans="2:11">
      <c r="B146" s="121"/>
      <c r="C146" s="128"/>
      <c r="D146" s="128"/>
      <c r="E146" s="128"/>
      <c r="F146" s="128"/>
      <c r="G146" s="128"/>
      <c r="H146" s="128"/>
      <c r="I146" s="122"/>
      <c r="J146" s="122"/>
      <c r="K146" s="128"/>
    </row>
    <row r="147" spans="2:11">
      <c r="B147" s="121"/>
      <c r="C147" s="128"/>
      <c r="D147" s="128"/>
      <c r="E147" s="128"/>
      <c r="F147" s="128"/>
      <c r="G147" s="128"/>
      <c r="H147" s="128"/>
      <c r="I147" s="122"/>
      <c r="J147" s="122"/>
      <c r="K147" s="128"/>
    </row>
    <row r="148" spans="2:11">
      <c r="B148" s="121"/>
      <c r="C148" s="128"/>
      <c r="D148" s="128"/>
      <c r="E148" s="128"/>
      <c r="F148" s="128"/>
      <c r="G148" s="128"/>
      <c r="H148" s="128"/>
      <c r="I148" s="122"/>
      <c r="J148" s="122"/>
      <c r="K148" s="128"/>
    </row>
    <row r="149" spans="2:11">
      <c r="B149" s="121"/>
      <c r="C149" s="128"/>
      <c r="D149" s="128"/>
      <c r="E149" s="128"/>
      <c r="F149" s="128"/>
      <c r="G149" s="128"/>
      <c r="H149" s="128"/>
      <c r="I149" s="122"/>
      <c r="J149" s="122"/>
      <c r="K149" s="128"/>
    </row>
    <row r="150" spans="2:11">
      <c r="B150" s="121"/>
      <c r="C150" s="128"/>
      <c r="D150" s="128"/>
      <c r="E150" s="128"/>
      <c r="F150" s="128"/>
      <c r="G150" s="128"/>
      <c r="H150" s="128"/>
      <c r="I150" s="122"/>
      <c r="J150" s="122"/>
      <c r="K150" s="128"/>
    </row>
    <row r="151" spans="2:11">
      <c r="B151" s="121"/>
      <c r="C151" s="128"/>
      <c r="D151" s="128"/>
      <c r="E151" s="128"/>
      <c r="F151" s="128"/>
      <c r="G151" s="128"/>
      <c r="H151" s="128"/>
      <c r="I151" s="122"/>
      <c r="J151" s="122"/>
      <c r="K151" s="128"/>
    </row>
    <row r="152" spans="2:11">
      <c r="B152" s="121"/>
      <c r="C152" s="128"/>
      <c r="D152" s="128"/>
      <c r="E152" s="128"/>
      <c r="F152" s="128"/>
      <c r="G152" s="128"/>
      <c r="H152" s="128"/>
      <c r="I152" s="122"/>
      <c r="J152" s="122"/>
      <c r="K152" s="128"/>
    </row>
    <row r="153" spans="2:11">
      <c r="B153" s="121"/>
      <c r="C153" s="128"/>
      <c r="D153" s="128"/>
      <c r="E153" s="128"/>
      <c r="F153" s="128"/>
      <c r="G153" s="128"/>
      <c r="H153" s="128"/>
      <c r="I153" s="122"/>
      <c r="J153" s="122"/>
      <c r="K153" s="128"/>
    </row>
    <row r="154" spans="2:11">
      <c r="B154" s="121"/>
      <c r="C154" s="128"/>
      <c r="D154" s="128"/>
      <c r="E154" s="128"/>
      <c r="F154" s="128"/>
      <c r="G154" s="128"/>
      <c r="H154" s="128"/>
      <c r="I154" s="122"/>
      <c r="J154" s="122"/>
      <c r="K154" s="128"/>
    </row>
    <row r="155" spans="2:11">
      <c r="B155" s="121"/>
      <c r="C155" s="128"/>
      <c r="D155" s="128"/>
      <c r="E155" s="128"/>
      <c r="F155" s="128"/>
      <c r="G155" s="128"/>
      <c r="H155" s="128"/>
      <c r="I155" s="122"/>
      <c r="J155" s="122"/>
      <c r="K155" s="128"/>
    </row>
    <row r="156" spans="2:11">
      <c r="B156" s="121"/>
      <c r="C156" s="128"/>
      <c r="D156" s="128"/>
      <c r="E156" s="128"/>
      <c r="F156" s="128"/>
      <c r="G156" s="128"/>
      <c r="H156" s="128"/>
      <c r="I156" s="122"/>
      <c r="J156" s="122"/>
      <c r="K156" s="128"/>
    </row>
    <row r="157" spans="2:11">
      <c r="B157" s="121"/>
      <c r="C157" s="128"/>
      <c r="D157" s="128"/>
      <c r="E157" s="128"/>
      <c r="F157" s="128"/>
      <c r="G157" s="128"/>
      <c r="H157" s="128"/>
      <c r="I157" s="122"/>
      <c r="J157" s="122"/>
      <c r="K157" s="128"/>
    </row>
    <row r="158" spans="2:11">
      <c r="B158" s="121"/>
      <c r="C158" s="128"/>
      <c r="D158" s="128"/>
      <c r="E158" s="128"/>
      <c r="F158" s="128"/>
      <c r="G158" s="128"/>
      <c r="H158" s="128"/>
      <c r="I158" s="122"/>
      <c r="J158" s="122"/>
      <c r="K158" s="128"/>
    </row>
    <row r="159" spans="2:11">
      <c r="B159" s="121"/>
      <c r="C159" s="128"/>
      <c r="D159" s="128"/>
      <c r="E159" s="128"/>
      <c r="F159" s="128"/>
      <c r="G159" s="128"/>
      <c r="H159" s="128"/>
      <c r="I159" s="122"/>
      <c r="J159" s="122"/>
      <c r="K159" s="128"/>
    </row>
    <row r="160" spans="2:11">
      <c r="B160" s="121"/>
      <c r="C160" s="128"/>
      <c r="D160" s="128"/>
      <c r="E160" s="128"/>
      <c r="F160" s="128"/>
      <c r="G160" s="128"/>
      <c r="H160" s="128"/>
      <c r="I160" s="122"/>
      <c r="J160" s="122"/>
      <c r="K160" s="128"/>
    </row>
    <row r="161" spans="2:11">
      <c r="B161" s="121"/>
      <c r="C161" s="128"/>
      <c r="D161" s="128"/>
      <c r="E161" s="128"/>
      <c r="F161" s="128"/>
      <c r="G161" s="128"/>
      <c r="H161" s="128"/>
      <c r="I161" s="122"/>
      <c r="J161" s="122"/>
      <c r="K161" s="128"/>
    </row>
    <row r="162" spans="2:11">
      <c r="B162" s="121"/>
      <c r="C162" s="128"/>
      <c r="D162" s="128"/>
      <c r="E162" s="128"/>
      <c r="F162" s="128"/>
      <c r="G162" s="128"/>
      <c r="H162" s="128"/>
      <c r="I162" s="122"/>
      <c r="J162" s="122"/>
      <c r="K162" s="128"/>
    </row>
    <row r="163" spans="2:11">
      <c r="B163" s="121"/>
      <c r="C163" s="128"/>
      <c r="D163" s="128"/>
      <c r="E163" s="128"/>
      <c r="F163" s="128"/>
      <c r="G163" s="128"/>
      <c r="H163" s="128"/>
      <c r="I163" s="122"/>
      <c r="J163" s="122"/>
      <c r="K163" s="128"/>
    </row>
    <row r="164" spans="2:11">
      <c r="B164" s="121"/>
      <c r="C164" s="128"/>
      <c r="D164" s="128"/>
      <c r="E164" s="128"/>
      <c r="F164" s="128"/>
      <c r="G164" s="128"/>
      <c r="H164" s="128"/>
      <c r="I164" s="122"/>
      <c r="J164" s="122"/>
      <c r="K164" s="128"/>
    </row>
    <row r="165" spans="2:11">
      <c r="B165" s="121"/>
      <c r="C165" s="128"/>
      <c r="D165" s="128"/>
      <c r="E165" s="128"/>
      <c r="F165" s="128"/>
      <c r="G165" s="128"/>
      <c r="H165" s="128"/>
      <c r="I165" s="122"/>
      <c r="J165" s="122"/>
      <c r="K165" s="128"/>
    </row>
    <row r="166" spans="2:11">
      <c r="B166" s="121"/>
      <c r="C166" s="128"/>
      <c r="D166" s="128"/>
      <c r="E166" s="128"/>
      <c r="F166" s="128"/>
      <c r="G166" s="128"/>
      <c r="H166" s="128"/>
      <c r="I166" s="122"/>
      <c r="J166" s="122"/>
      <c r="K166" s="128"/>
    </row>
    <row r="167" spans="2:11">
      <c r="B167" s="121"/>
      <c r="C167" s="128"/>
      <c r="D167" s="128"/>
      <c r="E167" s="128"/>
      <c r="F167" s="128"/>
      <c r="G167" s="128"/>
      <c r="H167" s="128"/>
      <c r="I167" s="122"/>
      <c r="J167" s="122"/>
      <c r="K167" s="128"/>
    </row>
    <row r="168" spans="2:11">
      <c r="B168" s="121"/>
      <c r="C168" s="128"/>
      <c r="D168" s="128"/>
      <c r="E168" s="128"/>
      <c r="F168" s="128"/>
      <c r="G168" s="128"/>
      <c r="H168" s="128"/>
      <c r="I168" s="122"/>
      <c r="J168" s="122"/>
      <c r="K168" s="128"/>
    </row>
    <row r="169" spans="2:11">
      <c r="B169" s="121"/>
      <c r="C169" s="128"/>
      <c r="D169" s="128"/>
      <c r="E169" s="128"/>
      <c r="F169" s="128"/>
      <c r="G169" s="128"/>
      <c r="H169" s="128"/>
      <c r="I169" s="122"/>
      <c r="J169" s="122"/>
      <c r="K169" s="128"/>
    </row>
    <row r="170" spans="2:11">
      <c r="B170" s="121"/>
      <c r="C170" s="128"/>
      <c r="D170" s="128"/>
      <c r="E170" s="128"/>
      <c r="F170" s="128"/>
      <c r="G170" s="128"/>
      <c r="H170" s="128"/>
      <c r="I170" s="122"/>
      <c r="J170" s="122"/>
      <c r="K170" s="128"/>
    </row>
    <row r="171" spans="2:11">
      <c r="B171" s="121"/>
      <c r="C171" s="128"/>
      <c r="D171" s="128"/>
      <c r="E171" s="128"/>
      <c r="F171" s="128"/>
      <c r="G171" s="128"/>
      <c r="H171" s="128"/>
      <c r="I171" s="122"/>
      <c r="J171" s="122"/>
      <c r="K171" s="128"/>
    </row>
    <row r="172" spans="2:11">
      <c r="B172" s="121"/>
      <c r="C172" s="128"/>
      <c r="D172" s="128"/>
      <c r="E172" s="128"/>
      <c r="F172" s="128"/>
      <c r="G172" s="128"/>
      <c r="H172" s="128"/>
      <c r="I172" s="122"/>
      <c r="J172" s="122"/>
      <c r="K172" s="128"/>
    </row>
    <row r="173" spans="2:11">
      <c r="B173" s="121"/>
      <c r="C173" s="128"/>
      <c r="D173" s="128"/>
      <c r="E173" s="128"/>
      <c r="F173" s="128"/>
      <c r="G173" s="128"/>
      <c r="H173" s="128"/>
      <c r="I173" s="122"/>
      <c r="J173" s="122"/>
      <c r="K173" s="128"/>
    </row>
    <row r="174" spans="2:11">
      <c r="B174" s="121"/>
      <c r="C174" s="128"/>
      <c r="D174" s="128"/>
      <c r="E174" s="128"/>
      <c r="F174" s="128"/>
      <c r="G174" s="128"/>
      <c r="H174" s="128"/>
      <c r="I174" s="122"/>
      <c r="J174" s="122"/>
      <c r="K174" s="128"/>
    </row>
    <row r="175" spans="2:11">
      <c r="B175" s="121"/>
      <c r="C175" s="128"/>
      <c r="D175" s="128"/>
      <c r="E175" s="128"/>
      <c r="F175" s="128"/>
      <c r="G175" s="128"/>
      <c r="H175" s="128"/>
      <c r="I175" s="122"/>
      <c r="J175" s="122"/>
      <c r="K175" s="128"/>
    </row>
    <row r="176" spans="2:11">
      <c r="B176" s="121"/>
      <c r="C176" s="128"/>
      <c r="D176" s="128"/>
      <c r="E176" s="128"/>
      <c r="F176" s="128"/>
      <c r="G176" s="128"/>
      <c r="H176" s="128"/>
      <c r="I176" s="122"/>
      <c r="J176" s="122"/>
      <c r="K176" s="128"/>
    </row>
    <row r="177" spans="2:11">
      <c r="B177" s="121"/>
      <c r="C177" s="128"/>
      <c r="D177" s="128"/>
      <c r="E177" s="128"/>
      <c r="F177" s="128"/>
      <c r="G177" s="128"/>
      <c r="H177" s="128"/>
      <c r="I177" s="122"/>
      <c r="J177" s="122"/>
      <c r="K177" s="128"/>
    </row>
    <row r="178" spans="2:11">
      <c r="B178" s="121"/>
      <c r="C178" s="128"/>
      <c r="D178" s="128"/>
      <c r="E178" s="128"/>
      <c r="F178" s="128"/>
      <c r="G178" s="128"/>
      <c r="H178" s="128"/>
      <c r="I178" s="122"/>
      <c r="J178" s="122"/>
      <c r="K178" s="128"/>
    </row>
    <row r="179" spans="2:11">
      <c r="B179" s="121"/>
      <c r="C179" s="128"/>
      <c r="D179" s="128"/>
      <c r="E179" s="128"/>
      <c r="F179" s="128"/>
      <c r="G179" s="128"/>
      <c r="H179" s="128"/>
      <c r="I179" s="122"/>
      <c r="J179" s="122"/>
      <c r="K179" s="128"/>
    </row>
    <row r="180" spans="2:11">
      <c r="B180" s="121"/>
      <c r="C180" s="128"/>
      <c r="D180" s="128"/>
      <c r="E180" s="128"/>
      <c r="F180" s="128"/>
      <c r="G180" s="128"/>
      <c r="H180" s="128"/>
      <c r="I180" s="122"/>
      <c r="J180" s="122"/>
      <c r="K180" s="128"/>
    </row>
    <row r="181" spans="2:11">
      <c r="B181" s="121"/>
      <c r="C181" s="128"/>
      <c r="D181" s="128"/>
      <c r="E181" s="128"/>
      <c r="F181" s="128"/>
      <c r="G181" s="128"/>
      <c r="H181" s="128"/>
      <c r="I181" s="122"/>
      <c r="J181" s="122"/>
      <c r="K181" s="128"/>
    </row>
    <row r="182" spans="2:11">
      <c r="B182" s="121"/>
      <c r="C182" s="128"/>
      <c r="D182" s="128"/>
      <c r="E182" s="128"/>
      <c r="F182" s="128"/>
      <c r="G182" s="128"/>
      <c r="H182" s="128"/>
      <c r="I182" s="122"/>
      <c r="J182" s="122"/>
      <c r="K182" s="128"/>
    </row>
    <row r="183" spans="2:11">
      <c r="B183" s="121"/>
      <c r="C183" s="128"/>
      <c r="D183" s="128"/>
      <c r="E183" s="128"/>
      <c r="F183" s="128"/>
      <c r="G183" s="128"/>
      <c r="H183" s="128"/>
      <c r="I183" s="122"/>
      <c r="J183" s="122"/>
      <c r="K183" s="128"/>
    </row>
    <row r="184" spans="2:11">
      <c r="B184" s="121"/>
      <c r="C184" s="128"/>
      <c r="D184" s="128"/>
      <c r="E184" s="128"/>
      <c r="F184" s="128"/>
      <c r="G184" s="128"/>
      <c r="H184" s="128"/>
      <c r="I184" s="122"/>
      <c r="J184" s="122"/>
      <c r="K184" s="128"/>
    </row>
    <row r="185" spans="2:11">
      <c r="B185" s="121"/>
      <c r="C185" s="128"/>
      <c r="D185" s="128"/>
      <c r="E185" s="128"/>
      <c r="F185" s="128"/>
      <c r="G185" s="128"/>
      <c r="H185" s="128"/>
      <c r="I185" s="122"/>
      <c r="J185" s="122"/>
      <c r="K185" s="128"/>
    </row>
    <row r="186" spans="2:11">
      <c r="B186" s="121"/>
      <c r="C186" s="128"/>
      <c r="D186" s="128"/>
      <c r="E186" s="128"/>
      <c r="F186" s="128"/>
      <c r="G186" s="128"/>
      <c r="H186" s="128"/>
      <c r="I186" s="122"/>
      <c r="J186" s="122"/>
      <c r="K186" s="128"/>
    </row>
    <row r="187" spans="2:11">
      <c r="B187" s="121"/>
      <c r="C187" s="128"/>
      <c r="D187" s="128"/>
      <c r="E187" s="128"/>
      <c r="F187" s="128"/>
      <c r="G187" s="128"/>
      <c r="H187" s="128"/>
      <c r="I187" s="122"/>
      <c r="J187" s="122"/>
      <c r="K187" s="128"/>
    </row>
    <row r="188" spans="2:11">
      <c r="B188" s="121"/>
      <c r="C188" s="128"/>
      <c r="D188" s="128"/>
      <c r="E188" s="128"/>
      <c r="F188" s="128"/>
      <c r="G188" s="128"/>
      <c r="H188" s="128"/>
      <c r="I188" s="122"/>
      <c r="J188" s="122"/>
      <c r="K188" s="128"/>
    </row>
    <row r="189" spans="2:11">
      <c r="B189" s="121"/>
      <c r="C189" s="128"/>
      <c r="D189" s="128"/>
      <c r="E189" s="128"/>
      <c r="F189" s="128"/>
      <c r="G189" s="128"/>
      <c r="H189" s="128"/>
      <c r="I189" s="122"/>
      <c r="J189" s="122"/>
      <c r="K189" s="128"/>
    </row>
    <row r="190" spans="2:11">
      <c r="B190" s="121"/>
      <c r="C190" s="128"/>
      <c r="D190" s="128"/>
      <c r="E190" s="128"/>
      <c r="F190" s="128"/>
      <c r="G190" s="128"/>
      <c r="H190" s="128"/>
      <c r="I190" s="122"/>
      <c r="J190" s="122"/>
      <c r="K190" s="128"/>
    </row>
    <row r="191" spans="2:11">
      <c r="B191" s="121"/>
      <c r="C191" s="128"/>
      <c r="D191" s="128"/>
      <c r="E191" s="128"/>
      <c r="F191" s="128"/>
      <c r="G191" s="128"/>
      <c r="H191" s="128"/>
      <c r="I191" s="122"/>
      <c r="J191" s="122"/>
      <c r="K191" s="128"/>
    </row>
    <row r="192" spans="2:11">
      <c r="B192" s="121"/>
      <c r="C192" s="128"/>
      <c r="D192" s="128"/>
      <c r="E192" s="128"/>
      <c r="F192" s="128"/>
      <c r="G192" s="128"/>
      <c r="H192" s="128"/>
      <c r="I192" s="122"/>
      <c r="J192" s="122"/>
      <c r="K192" s="128"/>
    </row>
    <row r="193" spans="2:11">
      <c r="B193" s="121"/>
      <c r="C193" s="128"/>
      <c r="D193" s="128"/>
      <c r="E193" s="128"/>
      <c r="F193" s="128"/>
      <c r="G193" s="128"/>
      <c r="H193" s="128"/>
      <c r="I193" s="122"/>
      <c r="J193" s="122"/>
      <c r="K193" s="128"/>
    </row>
    <row r="194" spans="2:11">
      <c r="B194" s="121"/>
      <c r="C194" s="128"/>
      <c r="D194" s="128"/>
      <c r="E194" s="128"/>
      <c r="F194" s="128"/>
      <c r="G194" s="128"/>
      <c r="H194" s="128"/>
      <c r="I194" s="122"/>
      <c r="J194" s="122"/>
      <c r="K194" s="128"/>
    </row>
    <row r="195" spans="2:11">
      <c r="B195" s="121"/>
      <c r="C195" s="128"/>
      <c r="D195" s="128"/>
      <c r="E195" s="128"/>
      <c r="F195" s="128"/>
      <c r="G195" s="128"/>
      <c r="H195" s="128"/>
      <c r="I195" s="122"/>
      <c r="J195" s="122"/>
      <c r="K195" s="128"/>
    </row>
    <row r="196" spans="2:11">
      <c r="B196" s="121"/>
      <c r="C196" s="128"/>
      <c r="D196" s="128"/>
      <c r="E196" s="128"/>
      <c r="F196" s="128"/>
      <c r="G196" s="128"/>
      <c r="H196" s="128"/>
      <c r="I196" s="122"/>
      <c r="J196" s="122"/>
      <c r="K196" s="128"/>
    </row>
    <row r="197" spans="2:11">
      <c r="B197" s="121"/>
      <c r="C197" s="128"/>
      <c r="D197" s="128"/>
      <c r="E197" s="128"/>
      <c r="F197" s="128"/>
      <c r="G197" s="128"/>
      <c r="H197" s="128"/>
      <c r="I197" s="122"/>
      <c r="J197" s="122"/>
      <c r="K197" s="128"/>
    </row>
    <row r="198" spans="2:11">
      <c r="B198" s="121"/>
      <c r="C198" s="128"/>
      <c r="D198" s="128"/>
      <c r="E198" s="128"/>
      <c r="F198" s="128"/>
      <c r="G198" s="128"/>
      <c r="H198" s="128"/>
      <c r="I198" s="122"/>
      <c r="J198" s="122"/>
      <c r="K198" s="128"/>
    </row>
    <row r="199" spans="2:11">
      <c r="B199" s="121"/>
      <c r="C199" s="128"/>
      <c r="D199" s="128"/>
      <c r="E199" s="128"/>
      <c r="F199" s="128"/>
      <c r="G199" s="128"/>
      <c r="H199" s="128"/>
      <c r="I199" s="122"/>
      <c r="J199" s="122"/>
      <c r="K199" s="128"/>
    </row>
    <row r="200" spans="2:11">
      <c r="B200" s="121"/>
      <c r="C200" s="128"/>
      <c r="D200" s="128"/>
      <c r="E200" s="128"/>
      <c r="F200" s="128"/>
      <c r="G200" s="128"/>
      <c r="H200" s="128"/>
      <c r="I200" s="122"/>
      <c r="J200" s="122"/>
      <c r="K200" s="128"/>
    </row>
    <row r="201" spans="2:11">
      <c r="B201" s="121"/>
      <c r="C201" s="128"/>
      <c r="D201" s="128"/>
      <c r="E201" s="128"/>
      <c r="F201" s="128"/>
      <c r="G201" s="128"/>
      <c r="H201" s="128"/>
      <c r="I201" s="122"/>
      <c r="J201" s="122"/>
      <c r="K201" s="128"/>
    </row>
    <row r="202" spans="2:11">
      <c r="B202" s="121"/>
      <c r="C202" s="128"/>
      <c r="D202" s="128"/>
      <c r="E202" s="128"/>
      <c r="F202" s="128"/>
      <c r="G202" s="128"/>
      <c r="H202" s="128"/>
      <c r="I202" s="122"/>
      <c r="J202" s="122"/>
      <c r="K202" s="128"/>
    </row>
    <row r="203" spans="2:11">
      <c r="B203" s="121"/>
      <c r="C203" s="128"/>
      <c r="D203" s="128"/>
      <c r="E203" s="128"/>
      <c r="F203" s="128"/>
      <c r="G203" s="128"/>
      <c r="H203" s="128"/>
      <c r="I203" s="122"/>
      <c r="J203" s="122"/>
      <c r="K203" s="128"/>
    </row>
    <row r="204" spans="2:11">
      <c r="B204" s="121"/>
      <c r="C204" s="128"/>
      <c r="D204" s="128"/>
      <c r="E204" s="128"/>
      <c r="F204" s="128"/>
      <c r="G204" s="128"/>
      <c r="H204" s="128"/>
      <c r="I204" s="122"/>
      <c r="J204" s="122"/>
      <c r="K204" s="128"/>
    </row>
    <row r="205" spans="2:11">
      <c r="B205" s="121"/>
      <c r="C205" s="128"/>
      <c r="D205" s="128"/>
      <c r="E205" s="128"/>
      <c r="F205" s="128"/>
      <c r="G205" s="128"/>
      <c r="H205" s="128"/>
      <c r="I205" s="122"/>
      <c r="J205" s="122"/>
      <c r="K205" s="128"/>
    </row>
    <row r="206" spans="2:11">
      <c r="B206" s="121"/>
      <c r="C206" s="128"/>
      <c r="D206" s="128"/>
      <c r="E206" s="128"/>
      <c r="F206" s="128"/>
      <c r="G206" s="128"/>
      <c r="H206" s="128"/>
      <c r="I206" s="122"/>
      <c r="J206" s="122"/>
      <c r="K206" s="128"/>
    </row>
    <row r="207" spans="2:11">
      <c r="B207" s="121"/>
      <c r="C207" s="128"/>
      <c r="D207" s="128"/>
      <c r="E207" s="128"/>
      <c r="F207" s="128"/>
      <c r="G207" s="128"/>
      <c r="H207" s="128"/>
      <c r="I207" s="122"/>
      <c r="J207" s="122"/>
      <c r="K207" s="128"/>
    </row>
    <row r="208" spans="2:11">
      <c r="B208" s="121"/>
      <c r="C208" s="128"/>
      <c r="D208" s="128"/>
      <c r="E208" s="128"/>
      <c r="F208" s="128"/>
      <c r="G208" s="128"/>
      <c r="H208" s="128"/>
      <c r="I208" s="122"/>
      <c r="J208" s="122"/>
      <c r="K208" s="128"/>
    </row>
    <row r="209" spans="2:11">
      <c r="B209" s="121"/>
      <c r="C209" s="128"/>
      <c r="D209" s="128"/>
      <c r="E209" s="128"/>
      <c r="F209" s="128"/>
      <c r="G209" s="128"/>
      <c r="H209" s="128"/>
      <c r="I209" s="122"/>
      <c r="J209" s="122"/>
      <c r="K209" s="128"/>
    </row>
    <row r="210" spans="2:11">
      <c r="B210" s="121"/>
      <c r="C210" s="128"/>
      <c r="D210" s="128"/>
      <c r="E210" s="128"/>
      <c r="F210" s="128"/>
      <c r="G210" s="128"/>
      <c r="H210" s="128"/>
      <c r="I210" s="122"/>
      <c r="J210" s="122"/>
      <c r="K210" s="128"/>
    </row>
    <row r="211" spans="2:11">
      <c r="B211" s="121"/>
      <c r="C211" s="128"/>
      <c r="D211" s="128"/>
      <c r="E211" s="128"/>
      <c r="F211" s="128"/>
      <c r="G211" s="128"/>
      <c r="H211" s="128"/>
      <c r="I211" s="122"/>
      <c r="J211" s="122"/>
      <c r="K211" s="128"/>
    </row>
    <row r="212" spans="2:11">
      <c r="B212" s="121"/>
      <c r="C212" s="128"/>
      <c r="D212" s="128"/>
      <c r="E212" s="128"/>
      <c r="F212" s="128"/>
      <c r="G212" s="128"/>
      <c r="H212" s="128"/>
      <c r="I212" s="122"/>
      <c r="J212" s="122"/>
      <c r="K212" s="128"/>
    </row>
    <row r="213" spans="2:11">
      <c r="B213" s="121"/>
      <c r="C213" s="128"/>
      <c r="D213" s="128"/>
      <c r="E213" s="128"/>
      <c r="F213" s="128"/>
      <c r="G213" s="128"/>
      <c r="H213" s="128"/>
      <c r="I213" s="122"/>
      <c r="J213" s="122"/>
      <c r="K213" s="128"/>
    </row>
    <row r="214" spans="2:11">
      <c r="B214" s="121"/>
      <c r="C214" s="128"/>
      <c r="D214" s="128"/>
      <c r="E214" s="128"/>
      <c r="F214" s="128"/>
      <c r="G214" s="128"/>
      <c r="H214" s="128"/>
      <c r="I214" s="122"/>
      <c r="J214" s="122"/>
      <c r="K214" s="128"/>
    </row>
    <row r="215" spans="2:11">
      <c r="B215" s="121"/>
      <c r="C215" s="128"/>
      <c r="D215" s="128"/>
      <c r="E215" s="128"/>
      <c r="F215" s="128"/>
      <c r="G215" s="128"/>
      <c r="H215" s="128"/>
      <c r="I215" s="122"/>
      <c r="J215" s="122"/>
      <c r="K215" s="128"/>
    </row>
    <row r="216" spans="2:11">
      <c r="B216" s="121"/>
      <c r="C216" s="128"/>
      <c r="D216" s="128"/>
      <c r="E216" s="128"/>
      <c r="F216" s="128"/>
      <c r="G216" s="128"/>
      <c r="H216" s="128"/>
      <c r="I216" s="122"/>
      <c r="J216" s="122"/>
      <c r="K216" s="128"/>
    </row>
    <row r="217" spans="2:11">
      <c r="B217" s="121"/>
      <c r="C217" s="128"/>
      <c r="D217" s="128"/>
      <c r="E217" s="128"/>
      <c r="F217" s="128"/>
      <c r="G217" s="128"/>
      <c r="H217" s="128"/>
      <c r="I217" s="122"/>
      <c r="J217" s="122"/>
      <c r="K217" s="128"/>
    </row>
    <row r="218" spans="2:11">
      <c r="B218" s="121"/>
      <c r="C218" s="128"/>
      <c r="D218" s="128"/>
      <c r="E218" s="128"/>
      <c r="F218" s="128"/>
      <c r="G218" s="128"/>
      <c r="H218" s="128"/>
      <c r="I218" s="122"/>
      <c r="J218" s="122"/>
      <c r="K218" s="128"/>
    </row>
    <row r="219" spans="2:11">
      <c r="B219" s="121"/>
      <c r="C219" s="128"/>
      <c r="D219" s="128"/>
      <c r="E219" s="128"/>
      <c r="F219" s="128"/>
      <c r="G219" s="128"/>
      <c r="H219" s="128"/>
      <c r="I219" s="122"/>
      <c r="J219" s="122"/>
      <c r="K219" s="128"/>
    </row>
    <row r="220" spans="2:11">
      <c r="B220" s="121"/>
      <c r="C220" s="128"/>
      <c r="D220" s="128"/>
      <c r="E220" s="128"/>
      <c r="F220" s="128"/>
      <c r="G220" s="128"/>
      <c r="H220" s="128"/>
      <c r="I220" s="122"/>
      <c r="J220" s="122"/>
      <c r="K220" s="128"/>
    </row>
    <row r="221" spans="2:11">
      <c r="B221" s="121"/>
      <c r="C221" s="128"/>
      <c r="D221" s="128"/>
      <c r="E221" s="128"/>
      <c r="F221" s="128"/>
      <c r="G221" s="128"/>
      <c r="H221" s="128"/>
      <c r="I221" s="122"/>
      <c r="J221" s="122"/>
      <c r="K221" s="128"/>
    </row>
    <row r="222" spans="2:11">
      <c r="B222" s="121"/>
      <c r="C222" s="128"/>
      <c r="D222" s="128"/>
      <c r="E222" s="128"/>
      <c r="F222" s="128"/>
      <c r="G222" s="128"/>
      <c r="H222" s="128"/>
      <c r="I222" s="122"/>
      <c r="J222" s="122"/>
      <c r="K222" s="128"/>
    </row>
    <row r="223" spans="2:11">
      <c r="B223" s="121"/>
      <c r="C223" s="128"/>
      <c r="D223" s="128"/>
      <c r="E223" s="128"/>
      <c r="F223" s="128"/>
      <c r="G223" s="128"/>
      <c r="H223" s="128"/>
      <c r="I223" s="122"/>
      <c r="J223" s="122"/>
      <c r="K223" s="128"/>
    </row>
    <row r="224" spans="2:11">
      <c r="B224" s="121"/>
      <c r="C224" s="128"/>
      <c r="D224" s="128"/>
      <c r="E224" s="128"/>
      <c r="F224" s="128"/>
      <c r="G224" s="128"/>
      <c r="H224" s="128"/>
      <c r="I224" s="122"/>
      <c r="J224" s="122"/>
      <c r="K224" s="128"/>
    </row>
    <row r="225" spans="2:11">
      <c r="B225" s="121"/>
      <c r="C225" s="128"/>
      <c r="D225" s="128"/>
      <c r="E225" s="128"/>
      <c r="F225" s="128"/>
      <c r="G225" s="128"/>
      <c r="H225" s="128"/>
      <c r="I225" s="122"/>
      <c r="J225" s="122"/>
      <c r="K225" s="128"/>
    </row>
    <row r="226" spans="2:11">
      <c r="B226" s="121"/>
      <c r="C226" s="128"/>
      <c r="D226" s="128"/>
      <c r="E226" s="128"/>
      <c r="F226" s="128"/>
      <c r="G226" s="128"/>
      <c r="H226" s="128"/>
      <c r="I226" s="122"/>
      <c r="J226" s="122"/>
      <c r="K226" s="128"/>
    </row>
    <row r="227" spans="2:11">
      <c r="B227" s="121"/>
      <c r="C227" s="128"/>
      <c r="D227" s="128"/>
      <c r="E227" s="128"/>
      <c r="F227" s="128"/>
      <c r="G227" s="128"/>
      <c r="H227" s="128"/>
      <c r="I227" s="122"/>
      <c r="J227" s="122"/>
      <c r="K227" s="128"/>
    </row>
    <row r="228" spans="2:11">
      <c r="B228" s="121"/>
      <c r="C228" s="128"/>
      <c r="D228" s="128"/>
      <c r="E228" s="128"/>
      <c r="F228" s="128"/>
      <c r="G228" s="128"/>
      <c r="H228" s="128"/>
      <c r="I228" s="122"/>
      <c r="J228" s="122"/>
      <c r="K228" s="128"/>
    </row>
    <row r="229" spans="2:11">
      <c r="B229" s="121"/>
      <c r="C229" s="128"/>
      <c r="D229" s="128"/>
      <c r="E229" s="128"/>
      <c r="F229" s="128"/>
      <c r="G229" s="128"/>
      <c r="H229" s="128"/>
      <c r="I229" s="122"/>
      <c r="J229" s="122"/>
      <c r="K229" s="128"/>
    </row>
    <row r="230" spans="2:11">
      <c r="B230" s="121"/>
      <c r="C230" s="128"/>
      <c r="D230" s="128"/>
      <c r="E230" s="128"/>
      <c r="F230" s="128"/>
      <c r="G230" s="128"/>
      <c r="H230" s="128"/>
      <c r="I230" s="122"/>
      <c r="J230" s="122"/>
      <c r="K230" s="128"/>
    </row>
    <row r="231" spans="2:11">
      <c r="B231" s="121"/>
      <c r="C231" s="128"/>
      <c r="D231" s="128"/>
      <c r="E231" s="128"/>
      <c r="F231" s="128"/>
      <c r="G231" s="128"/>
      <c r="H231" s="128"/>
      <c r="I231" s="122"/>
      <c r="J231" s="122"/>
      <c r="K231" s="128"/>
    </row>
    <row r="232" spans="2:11">
      <c r="B232" s="121"/>
      <c r="C232" s="128"/>
      <c r="D232" s="128"/>
      <c r="E232" s="128"/>
      <c r="F232" s="128"/>
      <c r="G232" s="128"/>
      <c r="H232" s="128"/>
      <c r="I232" s="122"/>
      <c r="J232" s="122"/>
      <c r="K232" s="128"/>
    </row>
    <row r="233" spans="2:11">
      <c r="B233" s="121"/>
      <c r="C233" s="128"/>
      <c r="D233" s="128"/>
      <c r="E233" s="128"/>
      <c r="F233" s="128"/>
      <c r="G233" s="128"/>
      <c r="H233" s="128"/>
      <c r="I233" s="122"/>
      <c r="J233" s="122"/>
      <c r="K233" s="128"/>
    </row>
    <row r="234" spans="2:11">
      <c r="B234" s="121"/>
      <c r="C234" s="128"/>
      <c r="D234" s="128"/>
      <c r="E234" s="128"/>
      <c r="F234" s="128"/>
      <c r="G234" s="128"/>
      <c r="H234" s="128"/>
      <c r="I234" s="122"/>
      <c r="J234" s="122"/>
      <c r="K234" s="128"/>
    </row>
    <row r="235" spans="2:11">
      <c r="B235" s="121"/>
      <c r="C235" s="128"/>
      <c r="D235" s="128"/>
      <c r="E235" s="128"/>
      <c r="F235" s="128"/>
      <c r="G235" s="128"/>
      <c r="H235" s="128"/>
      <c r="I235" s="122"/>
      <c r="J235" s="122"/>
      <c r="K235" s="128"/>
    </row>
    <row r="236" spans="2:11">
      <c r="B236" s="121"/>
      <c r="C236" s="128"/>
      <c r="D236" s="128"/>
      <c r="E236" s="128"/>
      <c r="F236" s="128"/>
      <c r="G236" s="128"/>
      <c r="H236" s="128"/>
      <c r="I236" s="122"/>
      <c r="J236" s="122"/>
      <c r="K236" s="128"/>
    </row>
    <row r="237" spans="2:11">
      <c r="B237" s="121"/>
      <c r="C237" s="128"/>
      <c r="D237" s="128"/>
      <c r="E237" s="128"/>
      <c r="F237" s="128"/>
      <c r="G237" s="128"/>
      <c r="H237" s="128"/>
      <c r="I237" s="122"/>
      <c r="J237" s="122"/>
      <c r="K237" s="128"/>
    </row>
    <row r="238" spans="2:11">
      <c r="B238" s="121"/>
      <c r="C238" s="128"/>
      <c r="D238" s="128"/>
      <c r="E238" s="128"/>
      <c r="F238" s="128"/>
      <c r="G238" s="128"/>
      <c r="H238" s="128"/>
      <c r="I238" s="122"/>
      <c r="J238" s="122"/>
      <c r="K238" s="128"/>
    </row>
    <row r="239" spans="2:11">
      <c r="B239" s="121"/>
      <c r="C239" s="128"/>
      <c r="D239" s="128"/>
      <c r="E239" s="128"/>
      <c r="F239" s="128"/>
      <c r="G239" s="128"/>
      <c r="H239" s="128"/>
      <c r="I239" s="122"/>
      <c r="J239" s="122"/>
      <c r="K239" s="128"/>
    </row>
    <row r="240" spans="2:11">
      <c r="B240" s="121"/>
      <c r="C240" s="128"/>
      <c r="D240" s="128"/>
      <c r="E240" s="128"/>
      <c r="F240" s="128"/>
      <c r="G240" s="128"/>
      <c r="H240" s="128"/>
      <c r="I240" s="122"/>
      <c r="J240" s="122"/>
      <c r="K240" s="128"/>
    </row>
    <row r="241" spans="2:11">
      <c r="B241" s="121"/>
      <c r="C241" s="128"/>
      <c r="D241" s="128"/>
      <c r="E241" s="128"/>
      <c r="F241" s="128"/>
      <c r="G241" s="128"/>
      <c r="H241" s="128"/>
      <c r="I241" s="122"/>
      <c r="J241" s="122"/>
      <c r="K241" s="128"/>
    </row>
    <row r="242" spans="2:11">
      <c r="B242" s="121"/>
      <c r="C242" s="128"/>
      <c r="D242" s="128"/>
      <c r="E242" s="128"/>
      <c r="F242" s="128"/>
      <c r="G242" s="128"/>
      <c r="H242" s="128"/>
      <c r="I242" s="122"/>
      <c r="J242" s="122"/>
      <c r="K242" s="128"/>
    </row>
    <row r="243" spans="2:11">
      <c r="B243" s="121"/>
      <c r="C243" s="128"/>
      <c r="D243" s="128"/>
      <c r="E243" s="128"/>
      <c r="F243" s="128"/>
      <c r="G243" s="128"/>
      <c r="H243" s="128"/>
      <c r="I243" s="122"/>
      <c r="J243" s="122"/>
      <c r="K243" s="128"/>
    </row>
    <row r="244" spans="2:11">
      <c r="B244" s="121"/>
      <c r="C244" s="128"/>
      <c r="D244" s="128"/>
      <c r="E244" s="128"/>
      <c r="F244" s="128"/>
      <c r="G244" s="128"/>
      <c r="H244" s="128"/>
      <c r="I244" s="122"/>
      <c r="J244" s="122"/>
      <c r="K244" s="128"/>
    </row>
    <row r="245" spans="2:11">
      <c r="B245" s="121"/>
      <c r="C245" s="128"/>
      <c r="D245" s="128"/>
      <c r="E245" s="128"/>
      <c r="F245" s="128"/>
      <c r="G245" s="128"/>
      <c r="H245" s="128"/>
      <c r="I245" s="122"/>
      <c r="J245" s="122"/>
      <c r="K245" s="128"/>
    </row>
    <row r="246" spans="2:11">
      <c r="B246" s="121"/>
      <c r="C246" s="128"/>
      <c r="D246" s="128"/>
      <c r="E246" s="128"/>
      <c r="F246" s="128"/>
      <c r="G246" s="128"/>
      <c r="H246" s="128"/>
      <c r="I246" s="122"/>
      <c r="J246" s="122"/>
      <c r="K246" s="128"/>
    </row>
    <row r="247" spans="2:11">
      <c r="B247" s="121"/>
      <c r="C247" s="128"/>
      <c r="D247" s="128"/>
      <c r="E247" s="128"/>
      <c r="F247" s="128"/>
      <c r="G247" s="128"/>
      <c r="H247" s="128"/>
      <c r="I247" s="122"/>
      <c r="J247" s="122"/>
      <c r="K247" s="128"/>
    </row>
    <row r="248" spans="2:11">
      <c r="B248" s="121"/>
      <c r="C248" s="128"/>
      <c r="D248" s="128"/>
      <c r="E248" s="128"/>
      <c r="F248" s="128"/>
      <c r="G248" s="128"/>
      <c r="H248" s="128"/>
      <c r="I248" s="122"/>
      <c r="J248" s="122"/>
      <c r="K248" s="128"/>
    </row>
    <row r="249" spans="2:11">
      <c r="B249" s="121"/>
      <c r="C249" s="128"/>
      <c r="D249" s="128"/>
      <c r="E249" s="128"/>
      <c r="F249" s="128"/>
      <c r="G249" s="128"/>
      <c r="H249" s="128"/>
      <c r="I249" s="122"/>
      <c r="J249" s="122"/>
      <c r="K249" s="128"/>
    </row>
    <row r="250" spans="2:11">
      <c r="B250" s="121"/>
      <c r="C250" s="128"/>
      <c r="D250" s="128"/>
      <c r="E250" s="128"/>
      <c r="F250" s="128"/>
      <c r="G250" s="128"/>
      <c r="H250" s="128"/>
      <c r="I250" s="122"/>
      <c r="J250" s="122"/>
      <c r="K250" s="128"/>
    </row>
    <row r="251" spans="2:11">
      <c r="B251" s="121"/>
      <c r="C251" s="128"/>
      <c r="D251" s="128"/>
      <c r="E251" s="128"/>
      <c r="F251" s="128"/>
      <c r="G251" s="128"/>
      <c r="H251" s="128"/>
      <c r="I251" s="122"/>
      <c r="J251" s="122"/>
      <c r="K251" s="128"/>
    </row>
    <row r="252" spans="2:11">
      <c r="B252" s="121"/>
      <c r="C252" s="128"/>
      <c r="D252" s="128"/>
      <c r="E252" s="128"/>
      <c r="F252" s="128"/>
      <c r="G252" s="128"/>
      <c r="H252" s="128"/>
      <c r="I252" s="122"/>
      <c r="J252" s="122"/>
      <c r="K252" s="128"/>
    </row>
    <row r="253" spans="2:11">
      <c r="B253" s="121"/>
      <c r="C253" s="128"/>
      <c r="D253" s="128"/>
      <c r="E253" s="128"/>
      <c r="F253" s="128"/>
      <c r="G253" s="128"/>
      <c r="H253" s="128"/>
      <c r="I253" s="122"/>
      <c r="J253" s="122"/>
      <c r="K253" s="128"/>
    </row>
    <row r="254" spans="2:11">
      <c r="B254" s="121"/>
      <c r="C254" s="128"/>
      <c r="D254" s="128"/>
      <c r="E254" s="128"/>
      <c r="F254" s="128"/>
      <c r="G254" s="128"/>
      <c r="H254" s="128"/>
      <c r="I254" s="122"/>
      <c r="J254" s="122"/>
      <c r="K254" s="128"/>
    </row>
    <row r="255" spans="2:11">
      <c r="B255" s="121"/>
      <c r="C255" s="128"/>
      <c r="D255" s="128"/>
      <c r="E255" s="128"/>
      <c r="F255" s="128"/>
      <c r="G255" s="128"/>
      <c r="H255" s="128"/>
      <c r="I255" s="122"/>
      <c r="J255" s="122"/>
      <c r="K255" s="128"/>
    </row>
    <row r="256" spans="2:11">
      <c r="B256" s="121"/>
      <c r="C256" s="128"/>
      <c r="D256" s="128"/>
      <c r="E256" s="128"/>
      <c r="F256" s="128"/>
      <c r="G256" s="128"/>
      <c r="H256" s="128"/>
      <c r="I256" s="122"/>
      <c r="J256" s="122"/>
      <c r="K256" s="128"/>
    </row>
    <row r="257" spans="2:11">
      <c r="B257" s="121"/>
      <c r="C257" s="128"/>
      <c r="D257" s="128"/>
      <c r="E257" s="128"/>
      <c r="F257" s="128"/>
      <c r="G257" s="128"/>
      <c r="H257" s="128"/>
      <c r="I257" s="122"/>
      <c r="J257" s="122"/>
      <c r="K257" s="128"/>
    </row>
    <row r="258" spans="2:11">
      <c r="B258" s="121"/>
      <c r="C258" s="128"/>
      <c r="D258" s="128"/>
      <c r="E258" s="128"/>
      <c r="F258" s="128"/>
      <c r="G258" s="128"/>
      <c r="H258" s="128"/>
      <c r="I258" s="122"/>
      <c r="J258" s="122"/>
      <c r="K258" s="128"/>
    </row>
    <row r="259" spans="2:11">
      <c r="B259" s="121"/>
      <c r="C259" s="128"/>
      <c r="D259" s="128"/>
      <c r="E259" s="128"/>
      <c r="F259" s="128"/>
      <c r="G259" s="128"/>
      <c r="H259" s="128"/>
      <c r="I259" s="122"/>
      <c r="J259" s="122"/>
      <c r="K259" s="128"/>
    </row>
    <row r="260" spans="2:11">
      <c r="B260" s="121"/>
      <c r="C260" s="128"/>
      <c r="D260" s="128"/>
      <c r="E260" s="128"/>
      <c r="F260" s="128"/>
      <c r="G260" s="128"/>
      <c r="H260" s="128"/>
      <c r="I260" s="122"/>
      <c r="J260" s="122"/>
      <c r="K260" s="128"/>
    </row>
    <row r="261" spans="2:11">
      <c r="B261" s="121"/>
      <c r="C261" s="128"/>
      <c r="D261" s="128"/>
      <c r="E261" s="128"/>
      <c r="F261" s="128"/>
      <c r="G261" s="128"/>
      <c r="H261" s="128"/>
      <c r="I261" s="122"/>
      <c r="J261" s="122"/>
      <c r="K261" s="128"/>
    </row>
    <row r="262" spans="2:11">
      <c r="B262" s="121"/>
      <c r="C262" s="128"/>
      <c r="D262" s="128"/>
      <c r="E262" s="128"/>
      <c r="F262" s="128"/>
      <c r="G262" s="128"/>
      <c r="H262" s="128"/>
      <c r="I262" s="122"/>
      <c r="J262" s="122"/>
      <c r="K262" s="128"/>
    </row>
    <row r="263" spans="2:11">
      <c r="B263" s="121"/>
      <c r="C263" s="128"/>
      <c r="D263" s="128"/>
      <c r="E263" s="128"/>
      <c r="F263" s="128"/>
      <c r="G263" s="128"/>
      <c r="H263" s="128"/>
      <c r="I263" s="122"/>
      <c r="J263" s="122"/>
      <c r="K263" s="128"/>
    </row>
    <row r="264" spans="2:11">
      <c r="B264" s="121"/>
      <c r="C264" s="128"/>
      <c r="D264" s="128"/>
      <c r="E264" s="128"/>
      <c r="F264" s="128"/>
      <c r="G264" s="128"/>
      <c r="H264" s="128"/>
      <c r="I264" s="122"/>
      <c r="J264" s="122"/>
      <c r="K264" s="128"/>
    </row>
    <row r="265" spans="2:11">
      <c r="B265" s="121"/>
      <c r="C265" s="128"/>
      <c r="D265" s="128"/>
      <c r="E265" s="128"/>
      <c r="F265" s="128"/>
      <c r="G265" s="128"/>
      <c r="H265" s="128"/>
      <c r="I265" s="122"/>
      <c r="J265" s="122"/>
      <c r="K265" s="128"/>
    </row>
    <row r="266" spans="2:11">
      <c r="B266" s="121"/>
      <c r="C266" s="128"/>
      <c r="D266" s="128"/>
      <c r="E266" s="128"/>
      <c r="F266" s="128"/>
      <c r="G266" s="128"/>
      <c r="H266" s="128"/>
      <c r="I266" s="122"/>
      <c r="J266" s="122"/>
      <c r="K266" s="128"/>
    </row>
    <row r="267" spans="2:11">
      <c r="B267" s="121"/>
      <c r="C267" s="128"/>
      <c r="D267" s="128"/>
      <c r="E267" s="128"/>
      <c r="F267" s="128"/>
      <c r="G267" s="128"/>
      <c r="H267" s="128"/>
      <c r="I267" s="122"/>
      <c r="J267" s="122"/>
      <c r="K267" s="128"/>
    </row>
    <row r="268" spans="2:11">
      <c r="B268" s="121"/>
      <c r="C268" s="128"/>
      <c r="D268" s="128"/>
      <c r="E268" s="128"/>
      <c r="F268" s="128"/>
      <c r="G268" s="128"/>
      <c r="H268" s="128"/>
      <c r="I268" s="122"/>
      <c r="J268" s="122"/>
      <c r="K268" s="128"/>
    </row>
    <row r="269" spans="2:11">
      <c r="B269" s="121"/>
      <c r="C269" s="128"/>
      <c r="D269" s="128"/>
      <c r="E269" s="128"/>
      <c r="F269" s="128"/>
      <c r="G269" s="128"/>
      <c r="H269" s="128"/>
      <c r="I269" s="122"/>
      <c r="J269" s="122"/>
      <c r="K269" s="128"/>
    </row>
    <row r="270" spans="2:11">
      <c r="B270" s="121"/>
      <c r="C270" s="128"/>
      <c r="D270" s="128"/>
      <c r="E270" s="128"/>
      <c r="F270" s="128"/>
      <c r="G270" s="128"/>
      <c r="H270" s="128"/>
      <c r="I270" s="122"/>
      <c r="J270" s="122"/>
      <c r="K270" s="128"/>
    </row>
    <row r="271" spans="2:11">
      <c r="B271" s="121"/>
      <c r="C271" s="128"/>
      <c r="D271" s="128"/>
      <c r="E271" s="128"/>
      <c r="F271" s="128"/>
      <c r="G271" s="128"/>
      <c r="H271" s="128"/>
      <c r="I271" s="122"/>
      <c r="J271" s="122"/>
      <c r="K271" s="128"/>
    </row>
    <row r="272" spans="2:11">
      <c r="B272" s="121"/>
      <c r="C272" s="128"/>
      <c r="D272" s="128"/>
      <c r="E272" s="128"/>
      <c r="F272" s="128"/>
      <c r="G272" s="128"/>
      <c r="H272" s="128"/>
      <c r="I272" s="122"/>
      <c r="J272" s="122"/>
      <c r="K272" s="128"/>
    </row>
    <row r="273" spans="2:11">
      <c r="B273" s="121"/>
      <c r="C273" s="128"/>
      <c r="D273" s="128"/>
      <c r="E273" s="128"/>
      <c r="F273" s="128"/>
      <c r="G273" s="128"/>
      <c r="H273" s="128"/>
      <c r="I273" s="122"/>
      <c r="J273" s="122"/>
      <c r="K273" s="128"/>
    </row>
    <row r="274" spans="2:11">
      <c r="B274" s="121"/>
      <c r="C274" s="128"/>
      <c r="D274" s="128"/>
      <c r="E274" s="128"/>
      <c r="F274" s="128"/>
      <c r="G274" s="128"/>
      <c r="H274" s="128"/>
      <c r="I274" s="122"/>
      <c r="J274" s="122"/>
      <c r="K274" s="128"/>
    </row>
    <row r="275" spans="2:11">
      <c r="B275" s="121"/>
      <c r="C275" s="128"/>
      <c r="D275" s="128"/>
      <c r="E275" s="128"/>
      <c r="F275" s="128"/>
      <c r="G275" s="128"/>
      <c r="H275" s="128"/>
      <c r="I275" s="122"/>
      <c r="J275" s="122"/>
      <c r="K275" s="128"/>
    </row>
    <row r="276" spans="2:11">
      <c r="B276" s="121"/>
      <c r="C276" s="128"/>
      <c r="D276" s="128"/>
      <c r="E276" s="128"/>
      <c r="F276" s="128"/>
      <c r="G276" s="128"/>
      <c r="H276" s="128"/>
      <c r="I276" s="122"/>
      <c r="J276" s="122"/>
      <c r="K276" s="128"/>
    </row>
    <row r="277" spans="2:11">
      <c r="B277" s="121"/>
      <c r="C277" s="128"/>
      <c r="D277" s="128"/>
      <c r="E277" s="128"/>
      <c r="F277" s="128"/>
      <c r="G277" s="128"/>
      <c r="H277" s="128"/>
      <c r="I277" s="122"/>
      <c r="J277" s="122"/>
      <c r="K277" s="128"/>
    </row>
    <row r="278" spans="2:11">
      <c r="B278" s="121"/>
      <c r="C278" s="128"/>
      <c r="D278" s="128"/>
      <c r="E278" s="128"/>
      <c r="F278" s="128"/>
      <c r="G278" s="128"/>
      <c r="H278" s="128"/>
      <c r="I278" s="122"/>
      <c r="J278" s="122"/>
      <c r="K278" s="128"/>
    </row>
    <row r="279" spans="2:11">
      <c r="B279" s="121"/>
      <c r="C279" s="128"/>
      <c r="D279" s="128"/>
      <c r="E279" s="128"/>
      <c r="F279" s="128"/>
      <c r="G279" s="128"/>
      <c r="H279" s="128"/>
      <c r="I279" s="122"/>
      <c r="J279" s="122"/>
      <c r="K279" s="128"/>
    </row>
    <row r="280" spans="2:11">
      <c r="B280" s="121"/>
      <c r="C280" s="128"/>
      <c r="D280" s="128"/>
      <c r="E280" s="128"/>
      <c r="F280" s="128"/>
      <c r="G280" s="128"/>
      <c r="H280" s="128"/>
      <c r="I280" s="122"/>
      <c r="J280" s="122"/>
      <c r="K280" s="128"/>
    </row>
    <row r="281" spans="2:11">
      <c r="B281" s="121"/>
      <c r="C281" s="128"/>
      <c r="D281" s="128"/>
      <c r="E281" s="128"/>
      <c r="F281" s="128"/>
      <c r="G281" s="128"/>
      <c r="H281" s="128"/>
      <c r="I281" s="122"/>
      <c r="J281" s="122"/>
      <c r="K281" s="128"/>
    </row>
    <row r="282" spans="2:11">
      <c r="B282" s="121"/>
      <c r="C282" s="128"/>
      <c r="D282" s="128"/>
      <c r="E282" s="128"/>
      <c r="F282" s="128"/>
      <c r="G282" s="128"/>
      <c r="H282" s="128"/>
      <c r="I282" s="122"/>
      <c r="J282" s="122"/>
      <c r="K282" s="128"/>
    </row>
    <row r="283" spans="2:11">
      <c r="B283" s="121"/>
      <c r="C283" s="128"/>
      <c r="D283" s="128"/>
      <c r="E283" s="128"/>
      <c r="F283" s="128"/>
      <c r="G283" s="128"/>
      <c r="H283" s="128"/>
      <c r="I283" s="122"/>
      <c r="J283" s="122"/>
      <c r="K283" s="128"/>
    </row>
    <row r="284" spans="2:11">
      <c r="B284" s="121"/>
      <c r="C284" s="128"/>
      <c r="D284" s="128"/>
      <c r="E284" s="128"/>
      <c r="F284" s="128"/>
      <c r="G284" s="128"/>
      <c r="H284" s="128"/>
      <c r="I284" s="122"/>
      <c r="J284" s="122"/>
      <c r="K284" s="128"/>
    </row>
    <row r="285" spans="2:11">
      <c r="B285" s="121"/>
      <c r="C285" s="128"/>
      <c r="D285" s="128"/>
      <c r="E285" s="128"/>
      <c r="F285" s="128"/>
      <c r="G285" s="128"/>
      <c r="H285" s="128"/>
      <c r="I285" s="122"/>
      <c r="J285" s="122"/>
      <c r="K285" s="128"/>
    </row>
    <row r="286" spans="2:11">
      <c r="B286" s="121"/>
      <c r="C286" s="128"/>
      <c r="D286" s="128"/>
      <c r="E286" s="128"/>
      <c r="F286" s="128"/>
      <c r="G286" s="128"/>
      <c r="H286" s="128"/>
      <c r="I286" s="122"/>
      <c r="J286" s="122"/>
      <c r="K286" s="128"/>
    </row>
    <row r="287" spans="2:11">
      <c r="B287" s="121"/>
      <c r="C287" s="128"/>
      <c r="D287" s="128"/>
      <c r="E287" s="128"/>
      <c r="F287" s="128"/>
      <c r="G287" s="128"/>
      <c r="H287" s="128"/>
      <c r="I287" s="122"/>
      <c r="J287" s="122"/>
      <c r="K287" s="128"/>
    </row>
    <row r="288" spans="2:11">
      <c r="B288" s="121"/>
      <c r="C288" s="128"/>
      <c r="D288" s="128"/>
      <c r="E288" s="128"/>
      <c r="F288" s="128"/>
      <c r="G288" s="128"/>
      <c r="H288" s="128"/>
      <c r="I288" s="122"/>
      <c r="J288" s="122"/>
      <c r="K288" s="128"/>
    </row>
    <row r="289" spans="2:11">
      <c r="B289" s="121"/>
      <c r="C289" s="128"/>
      <c r="D289" s="128"/>
      <c r="E289" s="128"/>
      <c r="F289" s="128"/>
      <c r="G289" s="128"/>
      <c r="H289" s="128"/>
      <c r="I289" s="122"/>
      <c r="J289" s="122"/>
      <c r="K289" s="128"/>
    </row>
    <row r="290" spans="2:11">
      <c r="B290" s="121"/>
      <c r="C290" s="128"/>
      <c r="D290" s="128"/>
      <c r="E290" s="128"/>
      <c r="F290" s="128"/>
      <c r="G290" s="128"/>
      <c r="H290" s="128"/>
      <c r="I290" s="122"/>
      <c r="J290" s="122"/>
      <c r="K290" s="128"/>
    </row>
    <row r="291" spans="2:11">
      <c r="B291" s="121"/>
      <c r="C291" s="128"/>
      <c r="D291" s="128"/>
      <c r="E291" s="128"/>
      <c r="F291" s="128"/>
      <c r="G291" s="128"/>
      <c r="H291" s="128"/>
      <c r="I291" s="122"/>
      <c r="J291" s="122"/>
      <c r="K291" s="128"/>
    </row>
    <row r="292" spans="2:11">
      <c r="B292" s="121"/>
      <c r="C292" s="128"/>
      <c r="D292" s="128"/>
      <c r="E292" s="128"/>
      <c r="F292" s="128"/>
      <c r="G292" s="128"/>
      <c r="H292" s="128"/>
      <c r="I292" s="122"/>
      <c r="J292" s="122"/>
      <c r="K292" s="128"/>
    </row>
    <row r="293" spans="2:11">
      <c r="B293" s="121"/>
      <c r="C293" s="128"/>
      <c r="D293" s="128"/>
      <c r="E293" s="128"/>
      <c r="F293" s="128"/>
      <c r="G293" s="128"/>
      <c r="H293" s="128"/>
      <c r="I293" s="122"/>
      <c r="J293" s="122"/>
      <c r="K293" s="128"/>
    </row>
    <row r="294" spans="2:11">
      <c r="B294" s="121"/>
      <c r="C294" s="128"/>
      <c r="D294" s="128"/>
      <c r="E294" s="128"/>
      <c r="F294" s="128"/>
      <c r="G294" s="128"/>
      <c r="H294" s="128"/>
      <c r="I294" s="122"/>
      <c r="J294" s="122"/>
      <c r="K294" s="128"/>
    </row>
    <row r="295" spans="2:11">
      <c r="B295" s="121"/>
      <c r="C295" s="128"/>
      <c r="D295" s="128"/>
      <c r="E295" s="128"/>
      <c r="F295" s="128"/>
      <c r="G295" s="128"/>
      <c r="H295" s="128"/>
      <c r="I295" s="122"/>
      <c r="J295" s="122"/>
      <c r="K295" s="128"/>
    </row>
    <row r="296" spans="2:11">
      <c r="B296" s="121"/>
      <c r="C296" s="128"/>
      <c r="D296" s="128"/>
      <c r="E296" s="128"/>
      <c r="F296" s="128"/>
      <c r="G296" s="128"/>
      <c r="H296" s="128"/>
      <c r="I296" s="122"/>
      <c r="J296" s="122"/>
      <c r="K296" s="128"/>
    </row>
    <row r="297" spans="2:11">
      <c r="B297" s="121"/>
      <c r="C297" s="128"/>
      <c r="D297" s="128"/>
      <c r="E297" s="128"/>
      <c r="F297" s="128"/>
      <c r="G297" s="128"/>
      <c r="H297" s="128"/>
      <c r="I297" s="122"/>
      <c r="J297" s="122"/>
      <c r="K297" s="128"/>
    </row>
    <row r="298" spans="2:11">
      <c r="B298" s="121"/>
      <c r="C298" s="128"/>
      <c r="D298" s="128"/>
      <c r="E298" s="128"/>
      <c r="F298" s="128"/>
      <c r="G298" s="128"/>
      <c r="H298" s="128"/>
      <c r="I298" s="122"/>
      <c r="J298" s="122"/>
      <c r="K298" s="128"/>
    </row>
    <row r="299" spans="2:11">
      <c r="B299" s="121"/>
      <c r="C299" s="128"/>
      <c r="D299" s="128"/>
      <c r="E299" s="128"/>
      <c r="F299" s="128"/>
      <c r="G299" s="128"/>
      <c r="H299" s="128"/>
      <c r="I299" s="122"/>
      <c r="J299" s="122"/>
      <c r="K299" s="128"/>
    </row>
    <row r="300" spans="2:11">
      <c r="B300" s="121"/>
      <c r="C300" s="128"/>
      <c r="D300" s="128"/>
      <c r="E300" s="128"/>
      <c r="F300" s="128"/>
      <c r="G300" s="128"/>
      <c r="H300" s="128"/>
      <c r="I300" s="122"/>
      <c r="J300" s="122"/>
      <c r="K300" s="128"/>
    </row>
    <row r="301" spans="2:11">
      <c r="B301" s="121"/>
      <c r="C301" s="128"/>
      <c r="D301" s="128"/>
      <c r="E301" s="128"/>
      <c r="F301" s="128"/>
      <c r="G301" s="128"/>
      <c r="H301" s="128"/>
      <c r="I301" s="122"/>
      <c r="J301" s="122"/>
      <c r="K301" s="128"/>
    </row>
    <row r="302" spans="2:11">
      <c r="B302" s="121"/>
      <c r="C302" s="128"/>
      <c r="D302" s="128"/>
      <c r="E302" s="128"/>
      <c r="F302" s="128"/>
      <c r="G302" s="128"/>
      <c r="H302" s="128"/>
      <c r="I302" s="122"/>
      <c r="J302" s="122"/>
      <c r="K302" s="128"/>
    </row>
    <row r="303" spans="2:11">
      <c r="B303" s="121"/>
      <c r="C303" s="128"/>
      <c r="D303" s="128"/>
      <c r="E303" s="128"/>
      <c r="F303" s="128"/>
      <c r="G303" s="128"/>
      <c r="H303" s="128"/>
      <c r="I303" s="122"/>
      <c r="J303" s="122"/>
      <c r="K303" s="128"/>
    </row>
    <row r="304" spans="2:11">
      <c r="B304" s="121"/>
      <c r="C304" s="128"/>
      <c r="D304" s="128"/>
      <c r="E304" s="128"/>
      <c r="F304" s="128"/>
      <c r="G304" s="128"/>
      <c r="H304" s="128"/>
      <c r="I304" s="122"/>
      <c r="J304" s="122"/>
      <c r="K304" s="128"/>
    </row>
    <row r="305" spans="2:11">
      <c r="B305" s="121"/>
      <c r="C305" s="128"/>
      <c r="D305" s="128"/>
      <c r="E305" s="128"/>
      <c r="F305" s="128"/>
      <c r="G305" s="128"/>
      <c r="H305" s="128"/>
      <c r="I305" s="122"/>
      <c r="J305" s="122"/>
      <c r="K305" s="128"/>
    </row>
    <row r="306" spans="2:11">
      <c r="B306" s="121"/>
      <c r="C306" s="128"/>
      <c r="D306" s="128"/>
      <c r="E306" s="128"/>
      <c r="F306" s="128"/>
      <c r="G306" s="128"/>
      <c r="H306" s="128"/>
      <c r="I306" s="122"/>
      <c r="J306" s="122"/>
      <c r="K306" s="128"/>
    </row>
    <row r="307" spans="2:11">
      <c r="B307" s="121"/>
      <c r="C307" s="128"/>
      <c r="D307" s="128"/>
      <c r="E307" s="128"/>
      <c r="F307" s="128"/>
      <c r="G307" s="128"/>
      <c r="H307" s="128"/>
      <c r="I307" s="122"/>
      <c r="J307" s="122"/>
      <c r="K307" s="128"/>
    </row>
    <row r="308" spans="2:11">
      <c r="B308" s="121"/>
      <c r="C308" s="128"/>
      <c r="D308" s="128"/>
      <c r="E308" s="128"/>
      <c r="F308" s="128"/>
      <c r="G308" s="128"/>
      <c r="H308" s="128"/>
      <c r="I308" s="122"/>
      <c r="J308" s="122"/>
      <c r="K308" s="128"/>
    </row>
    <row r="309" spans="2:11">
      <c r="B309" s="121"/>
      <c r="C309" s="128"/>
      <c r="D309" s="128"/>
      <c r="E309" s="128"/>
      <c r="F309" s="128"/>
      <c r="G309" s="128"/>
      <c r="H309" s="128"/>
      <c r="I309" s="122"/>
      <c r="J309" s="122"/>
      <c r="K309" s="128"/>
    </row>
    <row r="310" spans="2:11">
      <c r="B310" s="121"/>
      <c r="C310" s="128"/>
      <c r="D310" s="128"/>
      <c r="E310" s="128"/>
      <c r="F310" s="128"/>
      <c r="G310" s="128"/>
      <c r="H310" s="128"/>
      <c r="I310" s="122"/>
      <c r="J310" s="122"/>
      <c r="K310" s="128"/>
    </row>
    <row r="311" spans="2:11">
      <c r="B311" s="121"/>
      <c r="C311" s="128"/>
      <c r="D311" s="128"/>
      <c r="E311" s="128"/>
      <c r="F311" s="128"/>
      <c r="G311" s="128"/>
      <c r="H311" s="128"/>
      <c r="I311" s="122"/>
      <c r="J311" s="122"/>
      <c r="K311" s="128"/>
    </row>
    <row r="312" spans="2:11">
      <c r="B312" s="121"/>
      <c r="C312" s="128"/>
      <c r="D312" s="128"/>
      <c r="E312" s="128"/>
      <c r="F312" s="128"/>
      <c r="G312" s="128"/>
      <c r="H312" s="128"/>
      <c r="I312" s="122"/>
      <c r="J312" s="122"/>
      <c r="K312" s="128"/>
    </row>
    <row r="313" spans="2:11">
      <c r="B313" s="121"/>
      <c r="C313" s="128"/>
      <c r="D313" s="128"/>
      <c r="E313" s="128"/>
      <c r="F313" s="128"/>
      <c r="G313" s="128"/>
      <c r="H313" s="128"/>
      <c r="I313" s="122"/>
      <c r="J313" s="122"/>
      <c r="K313" s="128"/>
    </row>
    <row r="314" spans="2:11">
      <c r="B314" s="121"/>
      <c r="C314" s="128"/>
      <c r="D314" s="128"/>
      <c r="E314" s="128"/>
      <c r="F314" s="128"/>
      <c r="G314" s="128"/>
      <c r="H314" s="128"/>
      <c r="I314" s="122"/>
      <c r="J314" s="122"/>
      <c r="K314" s="128"/>
    </row>
    <row r="315" spans="2:11">
      <c r="B315" s="121"/>
      <c r="C315" s="128"/>
      <c r="D315" s="128"/>
      <c r="E315" s="128"/>
      <c r="F315" s="128"/>
      <c r="G315" s="128"/>
      <c r="H315" s="128"/>
      <c r="I315" s="122"/>
      <c r="J315" s="122"/>
      <c r="K315" s="128"/>
    </row>
    <row r="316" spans="2:11">
      <c r="B316" s="121"/>
      <c r="C316" s="128"/>
      <c r="D316" s="128"/>
      <c r="E316" s="128"/>
      <c r="F316" s="128"/>
      <c r="G316" s="128"/>
      <c r="H316" s="128"/>
      <c r="I316" s="122"/>
      <c r="J316" s="122"/>
      <c r="K316" s="128"/>
    </row>
    <row r="317" spans="2:11">
      <c r="B317" s="121"/>
      <c r="C317" s="128"/>
      <c r="D317" s="128"/>
      <c r="E317" s="128"/>
      <c r="F317" s="128"/>
      <c r="G317" s="128"/>
      <c r="H317" s="128"/>
      <c r="I317" s="122"/>
      <c r="J317" s="122"/>
      <c r="K317" s="128"/>
    </row>
    <row r="318" spans="2:11">
      <c r="B318" s="121"/>
      <c r="C318" s="128"/>
      <c r="D318" s="128"/>
      <c r="E318" s="128"/>
      <c r="F318" s="128"/>
      <c r="G318" s="128"/>
      <c r="H318" s="128"/>
      <c r="I318" s="122"/>
      <c r="J318" s="122"/>
      <c r="K318" s="128"/>
    </row>
    <row r="319" spans="2:11">
      <c r="B319" s="121"/>
      <c r="C319" s="128"/>
      <c r="D319" s="128"/>
      <c r="E319" s="128"/>
      <c r="F319" s="128"/>
      <c r="G319" s="128"/>
      <c r="H319" s="128"/>
      <c r="I319" s="122"/>
      <c r="J319" s="122"/>
      <c r="K319" s="128"/>
    </row>
    <row r="320" spans="2:11">
      <c r="B320" s="121"/>
      <c r="C320" s="128"/>
      <c r="D320" s="128"/>
      <c r="E320" s="128"/>
      <c r="F320" s="128"/>
      <c r="G320" s="128"/>
      <c r="H320" s="128"/>
      <c r="I320" s="122"/>
      <c r="J320" s="122"/>
      <c r="K320" s="128"/>
    </row>
    <row r="321" spans="2:11">
      <c r="B321" s="121"/>
      <c r="C321" s="128"/>
      <c r="D321" s="128"/>
      <c r="E321" s="128"/>
      <c r="F321" s="128"/>
      <c r="G321" s="128"/>
      <c r="H321" s="128"/>
      <c r="I321" s="122"/>
      <c r="J321" s="122"/>
      <c r="K321" s="128"/>
    </row>
    <row r="322" spans="2:11">
      <c r="B322" s="121"/>
      <c r="C322" s="128"/>
      <c r="D322" s="128"/>
      <c r="E322" s="128"/>
      <c r="F322" s="128"/>
      <c r="G322" s="128"/>
      <c r="H322" s="128"/>
      <c r="I322" s="122"/>
      <c r="J322" s="122"/>
      <c r="K322" s="128"/>
    </row>
    <row r="323" spans="2:11">
      <c r="B323" s="121"/>
      <c r="C323" s="128"/>
      <c r="D323" s="128"/>
      <c r="E323" s="128"/>
      <c r="F323" s="128"/>
      <c r="G323" s="128"/>
      <c r="H323" s="128"/>
      <c r="I323" s="122"/>
      <c r="J323" s="122"/>
      <c r="K323" s="128"/>
    </row>
    <row r="324" spans="2:11">
      <c r="B324" s="121"/>
      <c r="C324" s="128"/>
      <c r="D324" s="128"/>
      <c r="E324" s="128"/>
      <c r="F324" s="128"/>
      <c r="G324" s="128"/>
      <c r="H324" s="128"/>
      <c r="I324" s="122"/>
      <c r="J324" s="122"/>
      <c r="K324" s="128"/>
    </row>
    <row r="325" spans="2:11">
      <c r="B325" s="121"/>
      <c r="C325" s="128"/>
      <c r="D325" s="128"/>
      <c r="E325" s="128"/>
      <c r="F325" s="128"/>
      <c r="G325" s="128"/>
      <c r="H325" s="128"/>
      <c r="I325" s="122"/>
      <c r="J325" s="122"/>
      <c r="K325" s="128"/>
    </row>
    <row r="326" spans="2:11">
      <c r="B326" s="121"/>
      <c r="C326" s="128"/>
      <c r="D326" s="128"/>
      <c r="E326" s="128"/>
      <c r="F326" s="128"/>
      <c r="G326" s="128"/>
      <c r="H326" s="128"/>
      <c r="I326" s="122"/>
      <c r="J326" s="122"/>
      <c r="K326" s="128"/>
    </row>
    <row r="327" spans="2:11">
      <c r="B327" s="121"/>
      <c r="C327" s="128"/>
      <c r="D327" s="128"/>
      <c r="E327" s="128"/>
      <c r="F327" s="128"/>
      <c r="G327" s="128"/>
      <c r="H327" s="128"/>
      <c r="I327" s="122"/>
      <c r="J327" s="122"/>
      <c r="K327" s="128"/>
    </row>
    <row r="328" spans="2:11">
      <c r="B328" s="121"/>
      <c r="C328" s="128"/>
      <c r="D328" s="128"/>
      <c r="E328" s="128"/>
      <c r="F328" s="128"/>
      <c r="G328" s="128"/>
      <c r="H328" s="128"/>
      <c r="I328" s="122"/>
      <c r="J328" s="122"/>
      <c r="K328" s="128"/>
    </row>
    <row r="329" spans="2:11">
      <c r="B329" s="121"/>
      <c r="C329" s="128"/>
      <c r="D329" s="128"/>
      <c r="E329" s="128"/>
      <c r="F329" s="128"/>
      <c r="G329" s="128"/>
      <c r="H329" s="128"/>
      <c r="I329" s="122"/>
      <c r="J329" s="122"/>
      <c r="K329" s="128"/>
    </row>
    <row r="330" spans="2:11">
      <c r="B330" s="121"/>
      <c r="C330" s="128"/>
      <c r="D330" s="128"/>
      <c r="E330" s="128"/>
      <c r="F330" s="128"/>
      <c r="G330" s="128"/>
      <c r="H330" s="128"/>
      <c r="I330" s="122"/>
      <c r="J330" s="122"/>
      <c r="K330" s="128"/>
    </row>
    <row r="331" spans="2:11">
      <c r="B331" s="121"/>
      <c r="C331" s="128"/>
      <c r="D331" s="128"/>
      <c r="E331" s="128"/>
      <c r="F331" s="128"/>
      <c r="G331" s="128"/>
      <c r="H331" s="128"/>
      <c r="I331" s="122"/>
      <c r="J331" s="122"/>
      <c r="K331" s="128"/>
    </row>
    <row r="332" spans="2:11">
      <c r="B332" s="121"/>
      <c r="C332" s="128"/>
      <c r="D332" s="128"/>
      <c r="E332" s="128"/>
      <c r="F332" s="128"/>
      <c r="G332" s="128"/>
      <c r="H332" s="128"/>
      <c r="I332" s="122"/>
      <c r="J332" s="122"/>
      <c r="K332" s="128"/>
    </row>
    <row r="333" spans="2:11">
      <c r="B333" s="121"/>
      <c r="C333" s="128"/>
      <c r="D333" s="128"/>
      <c r="E333" s="128"/>
      <c r="F333" s="128"/>
      <c r="G333" s="128"/>
      <c r="H333" s="128"/>
      <c r="I333" s="122"/>
      <c r="J333" s="122"/>
      <c r="K333" s="128"/>
    </row>
    <row r="334" spans="2:11">
      <c r="B334" s="121"/>
      <c r="C334" s="128"/>
      <c r="D334" s="128"/>
      <c r="E334" s="128"/>
      <c r="F334" s="128"/>
      <c r="G334" s="128"/>
      <c r="H334" s="128"/>
      <c r="I334" s="122"/>
      <c r="J334" s="122"/>
      <c r="K334" s="128"/>
    </row>
    <row r="335" spans="2:11">
      <c r="B335" s="121"/>
      <c r="C335" s="128"/>
      <c r="D335" s="128"/>
      <c r="E335" s="128"/>
      <c r="F335" s="128"/>
      <c r="G335" s="128"/>
      <c r="H335" s="128"/>
      <c r="I335" s="122"/>
      <c r="J335" s="122"/>
      <c r="K335" s="128"/>
    </row>
    <row r="336" spans="2:11">
      <c r="B336" s="121"/>
      <c r="C336" s="128"/>
      <c r="D336" s="128"/>
      <c r="E336" s="128"/>
      <c r="F336" s="128"/>
      <c r="G336" s="128"/>
      <c r="H336" s="128"/>
      <c r="I336" s="122"/>
      <c r="J336" s="122"/>
      <c r="K336" s="128"/>
    </row>
    <row r="337" spans="2:11">
      <c r="B337" s="121"/>
      <c r="C337" s="128"/>
      <c r="D337" s="128"/>
      <c r="E337" s="128"/>
      <c r="F337" s="128"/>
      <c r="G337" s="128"/>
      <c r="H337" s="128"/>
      <c r="I337" s="122"/>
      <c r="J337" s="122"/>
      <c r="K337" s="128"/>
    </row>
    <row r="338" spans="2:11">
      <c r="B338" s="121"/>
      <c r="C338" s="128"/>
      <c r="D338" s="128"/>
      <c r="E338" s="128"/>
      <c r="F338" s="128"/>
      <c r="G338" s="128"/>
      <c r="H338" s="128"/>
      <c r="I338" s="122"/>
      <c r="J338" s="122"/>
      <c r="K338" s="128"/>
    </row>
    <row r="339" spans="2:11">
      <c r="B339" s="121"/>
      <c r="C339" s="128"/>
      <c r="D339" s="128"/>
      <c r="E339" s="128"/>
      <c r="F339" s="128"/>
      <c r="G339" s="128"/>
      <c r="H339" s="128"/>
      <c r="I339" s="122"/>
      <c r="J339" s="122"/>
      <c r="K339" s="128"/>
    </row>
    <row r="340" spans="2:11">
      <c r="B340" s="121"/>
      <c r="C340" s="128"/>
      <c r="D340" s="128"/>
      <c r="E340" s="128"/>
      <c r="F340" s="128"/>
      <c r="G340" s="128"/>
      <c r="H340" s="128"/>
      <c r="I340" s="122"/>
      <c r="J340" s="122"/>
      <c r="K340" s="128"/>
    </row>
    <row r="341" spans="2:11">
      <c r="B341" s="121"/>
      <c r="C341" s="128"/>
      <c r="D341" s="128"/>
      <c r="E341" s="128"/>
      <c r="F341" s="128"/>
      <c r="G341" s="128"/>
      <c r="H341" s="128"/>
      <c r="I341" s="122"/>
      <c r="J341" s="122"/>
      <c r="K341" s="128"/>
    </row>
    <row r="342" spans="2:11">
      <c r="B342" s="121"/>
      <c r="C342" s="128"/>
      <c r="D342" s="128"/>
      <c r="E342" s="128"/>
      <c r="F342" s="128"/>
      <c r="G342" s="128"/>
      <c r="H342" s="128"/>
      <c r="I342" s="122"/>
      <c r="J342" s="122"/>
      <c r="K342" s="128"/>
    </row>
    <row r="343" spans="2:11">
      <c r="B343" s="121"/>
      <c r="C343" s="128"/>
      <c r="D343" s="128"/>
      <c r="E343" s="128"/>
      <c r="F343" s="128"/>
      <c r="G343" s="128"/>
      <c r="H343" s="128"/>
      <c r="I343" s="122"/>
      <c r="J343" s="122"/>
      <c r="K343" s="128"/>
    </row>
    <row r="344" spans="2:11">
      <c r="B344" s="121"/>
      <c r="C344" s="128"/>
      <c r="D344" s="128"/>
      <c r="E344" s="128"/>
      <c r="F344" s="128"/>
      <c r="G344" s="128"/>
      <c r="H344" s="128"/>
      <c r="I344" s="122"/>
      <c r="J344" s="122"/>
      <c r="K344" s="128"/>
    </row>
    <row r="345" spans="2:11">
      <c r="B345" s="121"/>
      <c r="C345" s="128"/>
      <c r="D345" s="128"/>
      <c r="E345" s="128"/>
      <c r="F345" s="128"/>
      <c r="G345" s="128"/>
      <c r="H345" s="128"/>
      <c r="I345" s="122"/>
      <c r="J345" s="122"/>
      <c r="K345" s="128"/>
    </row>
    <row r="346" spans="2:11">
      <c r="B346" s="121"/>
      <c r="C346" s="128"/>
      <c r="D346" s="128"/>
      <c r="E346" s="128"/>
      <c r="F346" s="128"/>
      <c r="G346" s="128"/>
      <c r="H346" s="128"/>
      <c r="I346" s="122"/>
      <c r="J346" s="122"/>
      <c r="K346" s="128"/>
    </row>
    <row r="347" spans="2:11">
      <c r="B347" s="121"/>
      <c r="C347" s="128"/>
      <c r="D347" s="128"/>
      <c r="E347" s="128"/>
      <c r="F347" s="128"/>
      <c r="G347" s="128"/>
      <c r="H347" s="128"/>
      <c r="I347" s="122"/>
      <c r="J347" s="122"/>
      <c r="K347" s="128"/>
    </row>
    <row r="348" spans="2:11">
      <c r="B348" s="121"/>
      <c r="C348" s="128"/>
      <c r="D348" s="128"/>
      <c r="E348" s="128"/>
      <c r="F348" s="128"/>
      <c r="G348" s="128"/>
      <c r="H348" s="128"/>
      <c r="I348" s="122"/>
      <c r="J348" s="122"/>
      <c r="K348" s="128"/>
    </row>
    <row r="349" spans="2:11">
      <c r="B349" s="121"/>
      <c r="C349" s="128"/>
      <c r="D349" s="128"/>
      <c r="E349" s="128"/>
      <c r="F349" s="128"/>
      <c r="G349" s="128"/>
      <c r="H349" s="128"/>
      <c r="I349" s="122"/>
      <c r="J349" s="122"/>
      <c r="K349" s="128"/>
    </row>
    <row r="350" spans="2:11">
      <c r="B350" s="121"/>
      <c r="C350" s="128"/>
      <c r="D350" s="128"/>
      <c r="E350" s="128"/>
      <c r="F350" s="128"/>
      <c r="G350" s="128"/>
      <c r="H350" s="128"/>
      <c r="I350" s="122"/>
      <c r="J350" s="122"/>
      <c r="K350" s="128"/>
    </row>
    <row r="351" spans="2:11">
      <c r="B351" s="121"/>
      <c r="C351" s="128"/>
      <c r="D351" s="128"/>
      <c r="E351" s="128"/>
      <c r="F351" s="128"/>
      <c r="G351" s="128"/>
      <c r="H351" s="128"/>
      <c r="I351" s="122"/>
      <c r="J351" s="122"/>
      <c r="K351" s="128"/>
    </row>
    <row r="352" spans="2:11">
      <c r="B352" s="121"/>
      <c r="C352" s="128"/>
      <c r="D352" s="128"/>
      <c r="E352" s="128"/>
      <c r="F352" s="128"/>
      <c r="G352" s="128"/>
      <c r="H352" s="128"/>
      <c r="I352" s="122"/>
      <c r="J352" s="122"/>
      <c r="K352" s="128"/>
    </row>
    <row r="353" spans="2:11">
      <c r="B353" s="121"/>
      <c r="C353" s="128"/>
      <c r="D353" s="128"/>
      <c r="E353" s="128"/>
      <c r="F353" s="128"/>
      <c r="G353" s="128"/>
      <c r="H353" s="128"/>
      <c r="I353" s="122"/>
      <c r="J353" s="122"/>
      <c r="K353" s="128"/>
    </row>
    <row r="354" spans="2:11">
      <c r="B354" s="121"/>
      <c r="C354" s="128"/>
      <c r="D354" s="128"/>
      <c r="E354" s="128"/>
      <c r="F354" s="128"/>
      <c r="G354" s="128"/>
      <c r="H354" s="128"/>
      <c r="I354" s="122"/>
      <c r="J354" s="122"/>
      <c r="K354" s="128"/>
    </row>
    <row r="355" spans="2:11">
      <c r="B355" s="121"/>
      <c r="C355" s="128"/>
      <c r="D355" s="128"/>
      <c r="E355" s="128"/>
      <c r="F355" s="128"/>
      <c r="G355" s="128"/>
      <c r="H355" s="128"/>
      <c r="I355" s="122"/>
      <c r="J355" s="122"/>
      <c r="K355" s="128"/>
    </row>
    <row r="356" spans="2:11">
      <c r="B356" s="121"/>
      <c r="C356" s="128"/>
      <c r="D356" s="128"/>
      <c r="E356" s="128"/>
      <c r="F356" s="128"/>
      <c r="G356" s="128"/>
      <c r="H356" s="128"/>
      <c r="I356" s="122"/>
      <c r="J356" s="122"/>
      <c r="K356" s="128"/>
    </row>
    <row r="357" spans="2:11">
      <c r="B357" s="121"/>
      <c r="C357" s="128"/>
      <c r="D357" s="128"/>
      <c r="E357" s="128"/>
      <c r="F357" s="128"/>
      <c r="G357" s="128"/>
      <c r="H357" s="128"/>
      <c r="I357" s="122"/>
      <c r="J357" s="122"/>
      <c r="K357" s="128"/>
    </row>
    <row r="358" spans="2:11">
      <c r="B358" s="121"/>
      <c r="C358" s="128"/>
      <c r="D358" s="128"/>
      <c r="E358" s="128"/>
      <c r="F358" s="128"/>
      <c r="G358" s="128"/>
      <c r="H358" s="128"/>
      <c r="I358" s="122"/>
      <c r="J358" s="122"/>
      <c r="K358" s="128"/>
    </row>
    <row r="359" spans="2:11">
      <c r="B359" s="121"/>
      <c r="C359" s="128"/>
      <c r="D359" s="128"/>
      <c r="E359" s="128"/>
      <c r="F359" s="128"/>
      <c r="G359" s="128"/>
      <c r="H359" s="128"/>
      <c r="I359" s="122"/>
      <c r="J359" s="122"/>
      <c r="K359" s="128"/>
    </row>
    <row r="360" spans="2:11">
      <c r="B360" s="121"/>
      <c r="C360" s="128"/>
      <c r="D360" s="128"/>
      <c r="E360" s="128"/>
      <c r="F360" s="128"/>
      <c r="G360" s="128"/>
      <c r="H360" s="128"/>
      <c r="I360" s="122"/>
      <c r="J360" s="122"/>
      <c r="K360" s="128"/>
    </row>
    <row r="361" spans="2:11">
      <c r="B361" s="121"/>
      <c r="C361" s="128"/>
      <c r="D361" s="128"/>
      <c r="E361" s="128"/>
      <c r="F361" s="128"/>
      <c r="G361" s="128"/>
      <c r="H361" s="128"/>
      <c r="I361" s="122"/>
      <c r="J361" s="122"/>
      <c r="K361" s="128"/>
    </row>
    <row r="362" spans="2:11">
      <c r="B362" s="121"/>
      <c r="C362" s="128"/>
      <c r="D362" s="128"/>
      <c r="E362" s="128"/>
      <c r="F362" s="128"/>
      <c r="G362" s="128"/>
      <c r="H362" s="128"/>
      <c r="I362" s="122"/>
      <c r="J362" s="122"/>
      <c r="K362" s="128"/>
    </row>
    <row r="363" spans="2:11">
      <c r="B363" s="121"/>
      <c r="C363" s="128"/>
      <c r="D363" s="128"/>
      <c r="E363" s="128"/>
      <c r="F363" s="128"/>
      <c r="G363" s="128"/>
      <c r="H363" s="128"/>
      <c r="I363" s="122"/>
      <c r="J363" s="122"/>
      <c r="K363" s="128"/>
    </row>
    <row r="364" spans="2:11">
      <c r="B364" s="121"/>
      <c r="C364" s="128"/>
      <c r="D364" s="128"/>
      <c r="E364" s="128"/>
      <c r="F364" s="128"/>
      <c r="G364" s="128"/>
      <c r="H364" s="128"/>
      <c r="I364" s="122"/>
      <c r="J364" s="122"/>
      <c r="K364" s="128"/>
    </row>
    <row r="365" spans="2:11">
      <c r="B365" s="121"/>
      <c r="C365" s="128"/>
      <c r="D365" s="128"/>
      <c r="E365" s="128"/>
      <c r="F365" s="128"/>
      <c r="G365" s="128"/>
      <c r="H365" s="128"/>
      <c r="I365" s="122"/>
      <c r="J365" s="122"/>
      <c r="K365" s="128"/>
    </row>
    <row r="366" spans="2:11">
      <c r="B366" s="121"/>
      <c r="C366" s="128"/>
      <c r="D366" s="128"/>
      <c r="E366" s="128"/>
      <c r="F366" s="128"/>
      <c r="G366" s="128"/>
      <c r="H366" s="128"/>
      <c r="I366" s="122"/>
      <c r="J366" s="122"/>
      <c r="K366" s="128"/>
    </row>
    <row r="367" spans="2:11">
      <c r="B367" s="121"/>
      <c r="C367" s="128"/>
      <c r="D367" s="128"/>
      <c r="E367" s="128"/>
      <c r="F367" s="128"/>
      <c r="G367" s="128"/>
      <c r="H367" s="128"/>
      <c r="I367" s="122"/>
      <c r="J367" s="122"/>
      <c r="K367" s="128"/>
    </row>
    <row r="368" spans="2:11">
      <c r="B368" s="121"/>
      <c r="C368" s="128"/>
      <c r="D368" s="128"/>
      <c r="E368" s="128"/>
      <c r="F368" s="128"/>
      <c r="G368" s="128"/>
      <c r="H368" s="128"/>
      <c r="I368" s="122"/>
      <c r="J368" s="122"/>
      <c r="K368" s="128"/>
    </row>
    <row r="369" spans="2:11">
      <c r="B369" s="121"/>
      <c r="C369" s="128"/>
      <c r="D369" s="128"/>
      <c r="E369" s="128"/>
      <c r="F369" s="128"/>
      <c r="G369" s="128"/>
      <c r="H369" s="128"/>
      <c r="I369" s="122"/>
      <c r="J369" s="122"/>
      <c r="K369" s="128"/>
    </row>
    <row r="370" spans="2:11">
      <c r="B370" s="121"/>
      <c r="C370" s="128"/>
      <c r="D370" s="128"/>
      <c r="E370" s="128"/>
      <c r="F370" s="128"/>
      <c r="G370" s="128"/>
      <c r="H370" s="128"/>
      <c r="I370" s="122"/>
      <c r="J370" s="122"/>
      <c r="K370" s="128"/>
    </row>
    <row r="371" spans="2:11">
      <c r="B371" s="121"/>
      <c r="C371" s="128"/>
      <c r="D371" s="128"/>
      <c r="E371" s="128"/>
      <c r="F371" s="128"/>
      <c r="G371" s="128"/>
      <c r="H371" s="128"/>
      <c r="I371" s="122"/>
      <c r="J371" s="122"/>
      <c r="K371" s="128"/>
    </row>
    <row r="372" spans="2:11">
      <c r="B372" s="121"/>
      <c r="C372" s="128"/>
      <c r="D372" s="128"/>
      <c r="E372" s="128"/>
      <c r="F372" s="128"/>
      <c r="G372" s="128"/>
      <c r="H372" s="128"/>
      <c r="I372" s="122"/>
      <c r="J372" s="122"/>
      <c r="K372" s="128"/>
    </row>
    <row r="373" spans="2:11">
      <c r="B373" s="121"/>
      <c r="C373" s="128"/>
      <c r="D373" s="128"/>
      <c r="E373" s="128"/>
      <c r="F373" s="128"/>
      <c r="G373" s="128"/>
      <c r="H373" s="128"/>
      <c r="I373" s="122"/>
      <c r="J373" s="122"/>
      <c r="K373" s="128"/>
    </row>
    <row r="374" spans="2:11">
      <c r="B374" s="121"/>
      <c r="C374" s="128"/>
      <c r="D374" s="128"/>
      <c r="E374" s="128"/>
      <c r="F374" s="128"/>
      <c r="G374" s="128"/>
      <c r="H374" s="128"/>
      <c r="I374" s="122"/>
      <c r="J374" s="122"/>
      <c r="K374" s="128"/>
    </row>
    <row r="375" spans="2:11">
      <c r="B375" s="121"/>
      <c r="C375" s="128"/>
      <c r="D375" s="128"/>
      <c r="E375" s="128"/>
      <c r="F375" s="128"/>
      <c r="G375" s="128"/>
      <c r="H375" s="128"/>
      <c r="I375" s="122"/>
      <c r="J375" s="122"/>
      <c r="K375" s="128"/>
    </row>
    <row r="376" spans="2:11">
      <c r="B376" s="121"/>
      <c r="C376" s="128"/>
      <c r="D376" s="128"/>
      <c r="E376" s="128"/>
      <c r="F376" s="128"/>
      <c r="G376" s="128"/>
      <c r="H376" s="128"/>
      <c r="I376" s="122"/>
      <c r="J376" s="122"/>
      <c r="K376" s="128"/>
    </row>
    <row r="377" spans="2:11">
      <c r="B377" s="121"/>
      <c r="C377" s="128"/>
      <c r="D377" s="128"/>
      <c r="E377" s="128"/>
      <c r="F377" s="128"/>
      <c r="G377" s="128"/>
      <c r="H377" s="128"/>
      <c r="I377" s="122"/>
      <c r="J377" s="122"/>
      <c r="K377" s="128"/>
    </row>
    <row r="378" spans="2:11">
      <c r="B378" s="121"/>
      <c r="C378" s="128"/>
      <c r="D378" s="128"/>
      <c r="E378" s="128"/>
      <c r="F378" s="128"/>
      <c r="G378" s="128"/>
      <c r="H378" s="128"/>
      <c r="I378" s="122"/>
      <c r="J378" s="122"/>
      <c r="K378" s="128"/>
    </row>
    <row r="379" spans="2:11">
      <c r="B379" s="121"/>
      <c r="C379" s="128"/>
      <c r="D379" s="128"/>
      <c r="E379" s="128"/>
      <c r="F379" s="128"/>
      <c r="G379" s="128"/>
      <c r="H379" s="128"/>
      <c r="I379" s="122"/>
      <c r="J379" s="122"/>
      <c r="K379" s="128"/>
    </row>
    <row r="380" spans="2:11">
      <c r="B380" s="121"/>
      <c r="C380" s="128"/>
      <c r="D380" s="128"/>
      <c r="E380" s="128"/>
      <c r="F380" s="128"/>
      <c r="G380" s="128"/>
      <c r="H380" s="128"/>
      <c r="I380" s="122"/>
      <c r="J380" s="122"/>
      <c r="K380" s="128"/>
    </row>
    <row r="381" spans="2:11">
      <c r="B381" s="121"/>
      <c r="C381" s="128"/>
      <c r="D381" s="128"/>
      <c r="E381" s="128"/>
      <c r="F381" s="128"/>
      <c r="G381" s="128"/>
      <c r="H381" s="128"/>
      <c r="I381" s="122"/>
      <c r="J381" s="122"/>
      <c r="K381" s="128"/>
    </row>
    <row r="382" spans="2:11">
      <c r="B382" s="121"/>
      <c r="C382" s="128"/>
      <c r="D382" s="128"/>
      <c r="E382" s="128"/>
      <c r="F382" s="128"/>
      <c r="G382" s="128"/>
      <c r="H382" s="128"/>
      <c r="I382" s="122"/>
      <c r="J382" s="122"/>
      <c r="K382" s="128"/>
    </row>
    <row r="383" spans="2:11">
      <c r="B383" s="121"/>
      <c r="C383" s="128"/>
      <c r="D383" s="128"/>
      <c r="E383" s="128"/>
      <c r="F383" s="128"/>
      <c r="G383" s="128"/>
      <c r="H383" s="128"/>
      <c r="I383" s="122"/>
      <c r="J383" s="122"/>
      <c r="K383" s="128"/>
    </row>
    <row r="384" spans="2:11">
      <c r="B384" s="121"/>
      <c r="C384" s="128"/>
      <c r="D384" s="128"/>
      <c r="E384" s="128"/>
      <c r="F384" s="128"/>
      <c r="G384" s="128"/>
      <c r="H384" s="128"/>
      <c r="I384" s="122"/>
      <c r="J384" s="122"/>
      <c r="K384" s="128"/>
    </row>
    <row r="385" spans="2:11">
      <c r="B385" s="121"/>
      <c r="C385" s="128"/>
      <c r="D385" s="128"/>
      <c r="E385" s="128"/>
      <c r="F385" s="128"/>
      <c r="G385" s="128"/>
      <c r="H385" s="128"/>
      <c r="I385" s="122"/>
      <c r="J385" s="122"/>
      <c r="K385" s="128"/>
    </row>
    <row r="386" spans="2:11">
      <c r="B386" s="121"/>
      <c r="C386" s="128"/>
      <c r="D386" s="128"/>
      <c r="E386" s="128"/>
      <c r="F386" s="128"/>
      <c r="G386" s="128"/>
      <c r="H386" s="128"/>
      <c r="I386" s="122"/>
      <c r="J386" s="122"/>
      <c r="K386" s="128"/>
    </row>
    <row r="387" spans="2:11">
      <c r="B387" s="121"/>
      <c r="C387" s="128"/>
      <c r="D387" s="128"/>
      <c r="E387" s="128"/>
      <c r="F387" s="128"/>
      <c r="G387" s="128"/>
      <c r="H387" s="128"/>
      <c r="I387" s="122"/>
      <c r="J387" s="122"/>
      <c r="K387" s="128"/>
    </row>
    <row r="388" spans="2:11">
      <c r="B388" s="121"/>
      <c r="C388" s="128"/>
      <c r="D388" s="128"/>
      <c r="E388" s="128"/>
      <c r="F388" s="128"/>
      <c r="G388" s="128"/>
      <c r="H388" s="128"/>
      <c r="I388" s="122"/>
      <c r="J388" s="122"/>
      <c r="K388" s="128"/>
    </row>
    <row r="389" spans="2:11">
      <c r="B389" s="121"/>
      <c r="C389" s="128"/>
      <c r="D389" s="128"/>
      <c r="E389" s="128"/>
      <c r="F389" s="128"/>
      <c r="G389" s="128"/>
      <c r="H389" s="128"/>
      <c r="I389" s="122"/>
      <c r="J389" s="122"/>
      <c r="K389" s="128"/>
    </row>
    <row r="390" spans="2:11">
      <c r="B390" s="121"/>
      <c r="C390" s="128"/>
      <c r="D390" s="128"/>
      <c r="E390" s="128"/>
      <c r="F390" s="128"/>
      <c r="G390" s="128"/>
      <c r="H390" s="128"/>
      <c r="I390" s="122"/>
      <c r="J390" s="122"/>
      <c r="K390" s="128"/>
    </row>
    <row r="391" spans="2:11">
      <c r="B391" s="121"/>
      <c r="C391" s="128"/>
      <c r="D391" s="128"/>
      <c r="E391" s="128"/>
      <c r="F391" s="128"/>
      <c r="G391" s="128"/>
      <c r="H391" s="128"/>
      <c r="I391" s="122"/>
      <c r="J391" s="122"/>
      <c r="K391" s="128"/>
    </row>
    <row r="392" spans="2:11">
      <c r="B392" s="121"/>
      <c r="C392" s="128"/>
      <c r="D392" s="128"/>
      <c r="E392" s="128"/>
      <c r="F392" s="128"/>
      <c r="G392" s="128"/>
      <c r="H392" s="128"/>
      <c r="I392" s="122"/>
      <c r="J392" s="122"/>
      <c r="K392" s="128"/>
    </row>
    <row r="393" spans="2:11">
      <c r="B393" s="121"/>
      <c r="C393" s="128"/>
      <c r="D393" s="128"/>
      <c r="E393" s="128"/>
      <c r="F393" s="128"/>
      <c r="G393" s="128"/>
      <c r="H393" s="128"/>
      <c r="I393" s="122"/>
      <c r="J393" s="122"/>
      <c r="K393" s="128"/>
    </row>
    <row r="394" spans="2:11">
      <c r="B394" s="121"/>
      <c r="C394" s="128"/>
      <c r="D394" s="128"/>
      <c r="E394" s="128"/>
      <c r="F394" s="128"/>
      <c r="G394" s="128"/>
      <c r="H394" s="128"/>
      <c r="I394" s="122"/>
      <c r="J394" s="122"/>
      <c r="K394" s="128"/>
    </row>
    <row r="395" spans="2:11">
      <c r="B395" s="121"/>
      <c r="C395" s="128"/>
      <c r="D395" s="128"/>
      <c r="E395" s="128"/>
      <c r="F395" s="128"/>
      <c r="G395" s="128"/>
      <c r="H395" s="128"/>
      <c r="I395" s="122"/>
      <c r="J395" s="122"/>
      <c r="K395" s="128"/>
    </row>
    <row r="396" spans="2:11">
      <c r="B396" s="121"/>
      <c r="C396" s="128"/>
      <c r="D396" s="128"/>
      <c r="E396" s="128"/>
      <c r="F396" s="128"/>
      <c r="G396" s="128"/>
      <c r="H396" s="128"/>
      <c r="I396" s="122"/>
      <c r="J396" s="122"/>
      <c r="K396" s="128"/>
    </row>
    <row r="397" spans="2:11">
      <c r="B397" s="121"/>
      <c r="C397" s="128"/>
      <c r="D397" s="128"/>
      <c r="E397" s="128"/>
      <c r="F397" s="128"/>
      <c r="G397" s="128"/>
      <c r="H397" s="128"/>
      <c r="I397" s="122"/>
      <c r="J397" s="122"/>
      <c r="K397" s="128"/>
    </row>
    <row r="398" spans="2:11">
      <c r="B398" s="121"/>
      <c r="C398" s="128"/>
      <c r="D398" s="128"/>
      <c r="E398" s="128"/>
      <c r="F398" s="128"/>
      <c r="G398" s="128"/>
      <c r="H398" s="128"/>
      <c r="I398" s="122"/>
      <c r="J398" s="122"/>
      <c r="K398" s="128"/>
    </row>
    <row r="399" spans="2:11">
      <c r="B399" s="121"/>
      <c r="C399" s="128"/>
      <c r="D399" s="128"/>
      <c r="E399" s="128"/>
      <c r="F399" s="128"/>
      <c r="G399" s="128"/>
      <c r="H399" s="128"/>
      <c r="I399" s="122"/>
      <c r="J399" s="122"/>
      <c r="K399" s="128"/>
    </row>
    <row r="400" spans="2:11">
      <c r="B400" s="121"/>
      <c r="C400" s="128"/>
      <c r="D400" s="128"/>
      <c r="E400" s="128"/>
      <c r="F400" s="128"/>
      <c r="G400" s="128"/>
      <c r="H400" s="128"/>
      <c r="I400" s="122"/>
      <c r="J400" s="122"/>
      <c r="K400" s="128"/>
    </row>
    <row r="401" spans="2:11">
      <c r="B401" s="121"/>
      <c r="C401" s="128"/>
      <c r="D401" s="128"/>
      <c r="E401" s="128"/>
      <c r="F401" s="128"/>
      <c r="G401" s="128"/>
      <c r="H401" s="128"/>
      <c r="I401" s="122"/>
      <c r="J401" s="122"/>
      <c r="K401" s="128"/>
    </row>
    <row r="402" spans="2:11">
      <c r="B402" s="121"/>
      <c r="C402" s="128"/>
      <c r="D402" s="128"/>
      <c r="E402" s="128"/>
      <c r="F402" s="128"/>
      <c r="G402" s="128"/>
      <c r="H402" s="128"/>
      <c r="I402" s="122"/>
      <c r="J402" s="122"/>
      <c r="K402" s="128"/>
    </row>
    <row r="403" spans="2:11">
      <c r="B403" s="121"/>
      <c r="C403" s="128"/>
      <c r="D403" s="128"/>
      <c r="E403" s="128"/>
      <c r="F403" s="128"/>
      <c r="G403" s="128"/>
      <c r="H403" s="128"/>
      <c r="I403" s="122"/>
      <c r="J403" s="122"/>
      <c r="K403" s="128"/>
    </row>
    <row r="404" spans="2:11">
      <c r="B404" s="121"/>
      <c r="C404" s="128"/>
      <c r="D404" s="128"/>
      <c r="E404" s="128"/>
      <c r="F404" s="128"/>
      <c r="G404" s="128"/>
      <c r="H404" s="128"/>
      <c r="I404" s="122"/>
      <c r="J404" s="122"/>
      <c r="K404" s="128"/>
    </row>
    <row r="405" spans="2:11">
      <c r="B405" s="121"/>
      <c r="C405" s="128"/>
      <c r="D405" s="128"/>
      <c r="E405" s="128"/>
      <c r="F405" s="128"/>
      <c r="G405" s="128"/>
      <c r="H405" s="128"/>
      <c r="I405" s="122"/>
      <c r="J405" s="122"/>
      <c r="K405" s="128"/>
    </row>
    <row r="406" spans="2:11">
      <c r="B406" s="121"/>
      <c r="C406" s="128"/>
      <c r="D406" s="128"/>
      <c r="E406" s="128"/>
      <c r="F406" s="128"/>
      <c r="G406" s="128"/>
      <c r="H406" s="128"/>
      <c r="I406" s="122"/>
      <c r="J406" s="122"/>
      <c r="K406" s="128"/>
    </row>
    <row r="407" spans="2:11">
      <c r="B407" s="121"/>
      <c r="C407" s="128"/>
      <c r="D407" s="128"/>
      <c r="E407" s="128"/>
      <c r="F407" s="128"/>
      <c r="G407" s="128"/>
      <c r="H407" s="128"/>
      <c r="I407" s="122"/>
      <c r="J407" s="122"/>
      <c r="K407" s="128"/>
    </row>
    <row r="408" spans="2:11">
      <c r="B408" s="121"/>
      <c r="C408" s="128"/>
      <c r="D408" s="128"/>
      <c r="E408" s="128"/>
      <c r="F408" s="128"/>
      <c r="G408" s="128"/>
      <c r="H408" s="128"/>
      <c r="I408" s="122"/>
      <c r="J408" s="122"/>
      <c r="K408" s="128"/>
    </row>
    <row r="409" spans="2:11">
      <c r="B409" s="121"/>
      <c r="C409" s="128"/>
      <c r="D409" s="128"/>
      <c r="E409" s="128"/>
      <c r="F409" s="128"/>
      <c r="G409" s="128"/>
      <c r="H409" s="128"/>
      <c r="I409" s="122"/>
      <c r="J409" s="122"/>
      <c r="K409" s="128"/>
    </row>
    <row r="410" spans="2:11">
      <c r="B410" s="121"/>
      <c r="C410" s="128"/>
      <c r="D410" s="128"/>
      <c r="E410" s="128"/>
      <c r="F410" s="128"/>
      <c r="G410" s="128"/>
      <c r="H410" s="128"/>
      <c r="I410" s="122"/>
      <c r="J410" s="122"/>
      <c r="K410" s="128"/>
    </row>
    <row r="411" spans="2:11">
      <c r="B411" s="121"/>
      <c r="C411" s="128"/>
      <c r="D411" s="128"/>
      <c r="E411" s="128"/>
      <c r="F411" s="128"/>
      <c r="G411" s="128"/>
      <c r="H411" s="128"/>
      <c r="I411" s="122"/>
      <c r="J411" s="122"/>
      <c r="K411" s="128"/>
    </row>
    <row r="412" spans="2:11">
      <c r="B412" s="121"/>
      <c r="C412" s="128"/>
      <c r="D412" s="128"/>
      <c r="E412" s="128"/>
      <c r="F412" s="128"/>
      <c r="G412" s="128"/>
      <c r="H412" s="128"/>
      <c r="I412" s="122"/>
      <c r="J412" s="122"/>
      <c r="K412" s="128"/>
    </row>
    <row r="413" spans="2:11">
      <c r="B413" s="121"/>
      <c r="C413" s="128"/>
      <c r="D413" s="128"/>
      <c r="E413" s="128"/>
      <c r="F413" s="128"/>
      <c r="G413" s="128"/>
      <c r="H413" s="128"/>
      <c r="I413" s="122"/>
      <c r="J413" s="122"/>
      <c r="K413" s="128"/>
    </row>
    <row r="414" spans="2:11">
      <c r="B414" s="121"/>
      <c r="C414" s="128"/>
      <c r="D414" s="128"/>
      <c r="E414" s="128"/>
      <c r="F414" s="128"/>
      <c r="G414" s="128"/>
      <c r="H414" s="128"/>
      <c r="I414" s="122"/>
      <c r="J414" s="122"/>
      <c r="K414" s="128"/>
    </row>
    <row r="415" spans="2:11">
      <c r="B415" s="121"/>
      <c r="C415" s="128"/>
      <c r="D415" s="128"/>
      <c r="E415" s="128"/>
      <c r="F415" s="128"/>
      <c r="G415" s="128"/>
      <c r="H415" s="128"/>
      <c r="I415" s="122"/>
      <c r="J415" s="122"/>
      <c r="K415" s="128"/>
    </row>
    <row r="416" spans="2:11">
      <c r="B416" s="121"/>
      <c r="C416" s="128"/>
      <c r="D416" s="128"/>
      <c r="E416" s="128"/>
      <c r="F416" s="128"/>
      <c r="G416" s="128"/>
      <c r="H416" s="128"/>
      <c r="I416" s="122"/>
      <c r="J416" s="122"/>
      <c r="K416" s="128"/>
    </row>
    <row r="417" spans="2:11">
      <c r="B417" s="121"/>
      <c r="C417" s="128"/>
      <c r="D417" s="128"/>
      <c r="E417" s="128"/>
      <c r="F417" s="128"/>
      <c r="G417" s="128"/>
      <c r="H417" s="128"/>
      <c r="I417" s="122"/>
      <c r="J417" s="122"/>
      <c r="K417" s="128"/>
    </row>
    <row r="418" spans="2:11">
      <c r="B418" s="121"/>
      <c r="C418" s="128"/>
      <c r="D418" s="128"/>
      <c r="E418" s="128"/>
      <c r="F418" s="128"/>
      <c r="G418" s="128"/>
      <c r="H418" s="128"/>
      <c r="I418" s="122"/>
      <c r="J418" s="122"/>
      <c r="K418" s="128"/>
    </row>
    <row r="419" spans="2:11">
      <c r="B419" s="121"/>
      <c r="C419" s="128"/>
      <c r="D419" s="128"/>
      <c r="E419" s="128"/>
      <c r="F419" s="128"/>
      <c r="G419" s="128"/>
      <c r="H419" s="128"/>
      <c r="I419" s="122"/>
      <c r="J419" s="122"/>
      <c r="K419" s="128"/>
    </row>
    <row r="420" spans="2:11">
      <c r="B420" s="121"/>
      <c r="C420" s="128"/>
      <c r="D420" s="128"/>
      <c r="E420" s="128"/>
      <c r="F420" s="128"/>
      <c r="G420" s="128"/>
      <c r="H420" s="128"/>
      <c r="I420" s="122"/>
      <c r="J420" s="122"/>
      <c r="K420" s="128"/>
    </row>
    <row r="421" spans="2:11">
      <c r="B421" s="121"/>
      <c r="C421" s="128"/>
      <c r="D421" s="128"/>
      <c r="E421" s="128"/>
      <c r="F421" s="128"/>
      <c r="G421" s="128"/>
      <c r="H421" s="128"/>
      <c r="I421" s="122"/>
      <c r="J421" s="122"/>
      <c r="K421" s="128"/>
    </row>
    <row r="422" spans="2:11">
      <c r="B422" s="121"/>
      <c r="C422" s="128"/>
      <c r="D422" s="128"/>
      <c r="E422" s="128"/>
      <c r="F422" s="128"/>
      <c r="G422" s="128"/>
      <c r="H422" s="128"/>
      <c r="I422" s="122"/>
      <c r="J422" s="122"/>
      <c r="K422" s="128"/>
    </row>
    <row r="423" spans="2:11">
      <c r="B423" s="121"/>
      <c r="C423" s="128"/>
      <c r="D423" s="128"/>
      <c r="E423" s="128"/>
      <c r="F423" s="128"/>
      <c r="G423" s="128"/>
      <c r="H423" s="128"/>
      <c r="I423" s="122"/>
      <c r="J423" s="122"/>
      <c r="K423" s="128"/>
    </row>
    <row r="424" spans="2:11">
      <c r="B424" s="121"/>
      <c r="C424" s="128"/>
      <c r="D424" s="128"/>
      <c r="E424" s="128"/>
      <c r="F424" s="128"/>
      <c r="G424" s="128"/>
      <c r="H424" s="128"/>
      <c r="I424" s="122"/>
      <c r="J424" s="122"/>
      <c r="K424" s="128"/>
    </row>
    <row r="425" spans="2:11">
      <c r="B425" s="121"/>
      <c r="C425" s="128"/>
      <c r="D425" s="128"/>
      <c r="E425" s="128"/>
      <c r="F425" s="128"/>
      <c r="G425" s="128"/>
      <c r="H425" s="128"/>
      <c r="I425" s="122"/>
      <c r="J425" s="122"/>
      <c r="K425" s="128"/>
    </row>
    <row r="426" spans="2:11">
      <c r="B426" s="121"/>
      <c r="C426" s="128"/>
      <c r="D426" s="128"/>
      <c r="E426" s="128"/>
      <c r="F426" s="128"/>
      <c r="G426" s="128"/>
      <c r="H426" s="128"/>
      <c r="I426" s="122"/>
      <c r="J426" s="122"/>
      <c r="K426" s="128"/>
    </row>
    <row r="427" spans="2:11">
      <c r="B427" s="121"/>
      <c r="C427" s="128"/>
      <c r="D427" s="128"/>
      <c r="E427" s="128"/>
      <c r="F427" s="128"/>
      <c r="G427" s="128"/>
      <c r="H427" s="128"/>
      <c r="I427" s="122"/>
      <c r="J427" s="122"/>
      <c r="K427" s="128"/>
    </row>
    <row r="428" spans="2:11">
      <c r="B428" s="121"/>
      <c r="C428" s="128"/>
      <c r="D428" s="128"/>
      <c r="E428" s="128"/>
      <c r="F428" s="128"/>
      <c r="G428" s="128"/>
      <c r="H428" s="128"/>
      <c r="I428" s="122"/>
      <c r="J428" s="122"/>
      <c r="K428" s="128"/>
    </row>
    <row r="429" spans="2:11">
      <c r="B429" s="121"/>
      <c r="C429" s="128"/>
      <c r="D429" s="128"/>
      <c r="E429" s="128"/>
      <c r="F429" s="128"/>
      <c r="G429" s="128"/>
      <c r="H429" s="128"/>
      <c r="I429" s="122"/>
      <c r="J429" s="122"/>
      <c r="K429" s="128"/>
    </row>
    <row r="430" spans="2:11">
      <c r="B430" s="121"/>
      <c r="C430" s="128"/>
      <c r="D430" s="128"/>
      <c r="E430" s="128"/>
      <c r="F430" s="128"/>
      <c r="G430" s="128"/>
      <c r="H430" s="128"/>
      <c r="I430" s="122"/>
      <c r="J430" s="122"/>
      <c r="K430" s="128"/>
    </row>
    <row r="431" spans="2:11">
      <c r="B431" s="121"/>
      <c r="C431" s="128"/>
      <c r="D431" s="128"/>
      <c r="E431" s="128"/>
      <c r="F431" s="128"/>
      <c r="G431" s="128"/>
      <c r="H431" s="128"/>
      <c r="I431" s="122"/>
      <c r="J431" s="122"/>
      <c r="K431" s="128"/>
    </row>
    <row r="432" spans="2:11">
      <c r="B432" s="121"/>
      <c r="C432" s="128"/>
      <c r="D432" s="128"/>
      <c r="E432" s="128"/>
      <c r="F432" s="128"/>
      <c r="G432" s="128"/>
      <c r="H432" s="128"/>
      <c r="I432" s="122"/>
      <c r="J432" s="122"/>
      <c r="K432" s="128"/>
    </row>
    <row r="433" spans="2:11">
      <c r="B433" s="121"/>
      <c r="C433" s="128"/>
      <c r="D433" s="128"/>
      <c r="E433" s="128"/>
      <c r="F433" s="128"/>
      <c r="G433" s="128"/>
      <c r="H433" s="128"/>
      <c r="I433" s="122"/>
      <c r="J433" s="122"/>
      <c r="K433" s="128"/>
    </row>
    <row r="434" spans="2:11">
      <c r="B434" s="121"/>
      <c r="C434" s="128"/>
      <c r="D434" s="128"/>
      <c r="E434" s="128"/>
      <c r="F434" s="128"/>
      <c r="G434" s="128"/>
      <c r="H434" s="128"/>
      <c r="I434" s="122"/>
      <c r="J434" s="122"/>
      <c r="K434" s="128"/>
    </row>
    <row r="435" spans="2:11">
      <c r="B435" s="121"/>
      <c r="C435" s="128"/>
      <c r="D435" s="128"/>
      <c r="E435" s="128"/>
      <c r="F435" s="128"/>
      <c r="G435" s="128"/>
      <c r="H435" s="128"/>
      <c r="I435" s="122"/>
      <c r="J435" s="122"/>
      <c r="K435" s="128"/>
    </row>
    <row r="436" spans="2:11">
      <c r="B436" s="121"/>
      <c r="C436" s="128"/>
      <c r="D436" s="128"/>
      <c r="E436" s="128"/>
      <c r="F436" s="128"/>
      <c r="G436" s="128"/>
      <c r="H436" s="128"/>
      <c r="I436" s="122"/>
      <c r="J436" s="122"/>
      <c r="K436" s="128"/>
    </row>
    <row r="437" spans="2:11">
      <c r="B437" s="121"/>
      <c r="C437" s="128"/>
      <c r="D437" s="128"/>
      <c r="E437" s="128"/>
      <c r="F437" s="128"/>
      <c r="G437" s="128"/>
      <c r="H437" s="128"/>
      <c r="I437" s="122"/>
      <c r="J437" s="122"/>
      <c r="K437" s="128"/>
    </row>
    <row r="438" spans="2:11">
      <c r="B438" s="121"/>
      <c r="C438" s="128"/>
      <c r="D438" s="128"/>
      <c r="E438" s="128"/>
      <c r="F438" s="128"/>
      <c r="G438" s="128"/>
      <c r="H438" s="128"/>
      <c r="I438" s="122"/>
      <c r="J438" s="122"/>
      <c r="K438" s="128"/>
    </row>
    <row r="439" spans="2:11">
      <c r="B439" s="121"/>
      <c r="C439" s="128"/>
      <c r="D439" s="128"/>
      <c r="E439" s="128"/>
      <c r="F439" s="128"/>
      <c r="G439" s="128"/>
      <c r="H439" s="128"/>
      <c r="I439" s="122"/>
      <c r="J439" s="122"/>
      <c r="K439" s="128"/>
    </row>
    <row r="440" spans="2:11">
      <c r="B440" s="121"/>
      <c r="C440" s="128"/>
      <c r="D440" s="128"/>
      <c r="E440" s="128"/>
      <c r="F440" s="128"/>
      <c r="G440" s="128"/>
      <c r="H440" s="128"/>
      <c r="I440" s="122"/>
      <c r="J440" s="122"/>
      <c r="K440" s="128"/>
    </row>
    <row r="441" spans="2:11">
      <c r="B441" s="121"/>
      <c r="C441" s="128"/>
      <c r="D441" s="128"/>
      <c r="E441" s="128"/>
      <c r="F441" s="128"/>
      <c r="G441" s="128"/>
      <c r="H441" s="128"/>
      <c r="I441" s="122"/>
      <c r="J441" s="122"/>
      <c r="K441" s="128"/>
    </row>
    <row r="442" spans="2:11">
      <c r="B442" s="121"/>
      <c r="C442" s="128"/>
      <c r="D442" s="128"/>
      <c r="E442" s="128"/>
      <c r="F442" s="128"/>
      <c r="G442" s="128"/>
      <c r="H442" s="128"/>
      <c r="I442" s="122"/>
      <c r="J442" s="122"/>
      <c r="K442" s="128"/>
    </row>
    <row r="443" spans="2:11">
      <c r="B443" s="121"/>
      <c r="C443" s="128"/>
      <c r="D443" s="128"/>
      <c r="E443" s="128"/>
      <c r="F443" s="128"/>
      <c r="G443" s="128"/>
      <c r="H443" s="128"/>
      <c r="I443" s="122"/>
      <c r="J443" s="122"/>
      <c r="K443" s="128"/>
    </row>
    <row r="444" spans="2:11">
      <c r="B444" s="121"/>
      <c r="C444" s="128"/>
      <c r="D444" s="128"/>
      <c r="E444" s="128"/>
      <c r="F444" s="128"/>
      <c r="G444" s="128"/>
      <c r="H444" s="128"/>
      <c r="I444" s="122"/>
      <c r="J444" s="122"/>
      <c r="K444" s="128"/>
    </row>
    <row r="445" spans="2:11">
      <c r="B445" s="121"/>
      <c r="C445" s="128"/>
      <c r="D445" s="128"/>
      <c r="E445" s="128"/>
      <c r="F445" s="128"/>
      <c r="G445" s="128"/>
      <c r="H445" s="128"/>
      <c r="I445" s="122"/>
      <c r="J445" s="122"/>
      <c r="K445" s="128"/>
    </row>
    <row r="446" spans="2:11">
      <c r="B446" s="121"/>
      <c r="C446" s="128"/>
      <c r="D446" s="128"/>
      <c r="E446" s="128"/>
      <c r="F446" s="128"/>
      <c r="G446" s="128"/>
      <c r="H446" s="128"/>
      <c r="I446" s="122"/>
      <c r="J446" s="122"/>
      <c r="K446" s="128"/>
    </row>
    <row r="447" spans="2:11">
      <c r="B447" s="121"/>
      <c r="C447" s="128"/>
      <c r="D447" s="128"/>
      <c r="E447" s="128"/>
      <c r="F447" s="128"/>
      <c r="G447" s="128"/>
      <c r="H447" s="128"/>
      <c r="I447" s="122"/>
      <c r="J447" s="122"/>
      <c r="K447" s="128"/>
    </row>
    <row r="448" spans="2:11">
      <c r="B448" s="121"/>
      <c r="C448" s="128"/>
      <c r="D448" s="128"/>
      <c r="E448" s="128"/>
      <c r="F448" s="128"/>
      <c r="G448" s="128"/>
      <c r="H448" s="128"/>
      <c r="I448" s="122"/>
      <c r="J448" s="122"/>
      <c r="K448" s="128"/>
    </row>
    <row r="449" spans="2:11">
      <c r="B449" s="121"/>
      <c r="C449" s="128"/>
      <c r="D449" s="128"/>
      <c r="E449" s="128"/>
      <c r="F449" s="128"/>
      <c r="G449" s="128"/>
      <c r="H449" s="128"/>
      <c r="I449" s="122"/>
      <c r="J449" s="122"/>
      <c r="K449" s="128"/>
    </row>
    <row r="450" spans="2:11">
      <c r="B450" s="121"/>
      <c r="C450" s="128"/>
      <c r="D450" s="128"/>
      <c r="E450" s="128"/>
      <c r="F450" s="128"/>
      <c r="G450" s="128"/>
      <c r="H450" s="128"/>
      <c r="I450" s="122"/>
      <c r="J450" s="122"/>
      <c r="K450" s="128"/>
    </row>
    <row r="451" spans="2:11">
      <c r="B451" s="121"/>
      <c r="C451" s="128"/>
      <c r="D451" s="128"/>
      <c r="E451" s="128"/>
      <c r="F451" s="128"/>
      <c r="G451" s="128"/>
      <c r="H451" s="128"/>
      <c r="I451" s="122"/>
      <c r="J451" s="122"/>
      <c r="K451" s="128"/>
    </row>
    <row r="452" spans="2:11">
      <c r="B452" s="121"/>
      <c r="C452" s="128"/>
      <c r="D452" s="128"/>
      <c r="E452" s="128"/>
      <c r="F452" s="128"/>
      <c r="G452" s="128"/>
      <c r="H452" s="128"/>
      <c r="I452" s="122"/>
      <c r="J452" s="122"/>
      <c r="K452" s="128"/>
    </row>
    <row r="453" spans="2:11">
      <c r="B453" s="121"/>
      <c r="C453" s="128"/>
      <c r="D453" s="128"/>
      <c r="E453" s="128"/>
      <c r="F453" s="128"/>
      <c r="G453" s="128"/>
      <c r="H453" s="128"/>
      <c r="I453" s="122"/>
      <c r="J453" s="122"/>
      <c r="K453" s="128"/>
    </row>
    <row r="454" spans="2:11">
      <c r="B454" s="121"/>
      <c r="C454" s="128"/>
      <c r="D454" s="128"/>
      <c r="E454" s="128"/>
      <c r="F454" s="128"/>
      <c r="G454" s="128"/>
      <c r="H454" s="128"/>
      <c r="I454" s="122"/>
      <c r="J454" s="122"/>
      <c r="K454" s="128"/>
    </row>
    <row r="455" spans="2:11">
      <c r="B455" s="121"/>
      <c r="C455" s="128"/>
      <c r="D455" s="128"/>
      <c r="E455" s="128"/>
      <c r="F455" s="128"/>
      <c r="G455" s="128"/>
      <c r="H455" s="128"/>
      <c r="I455" s="122"/>
      <c r="J455" s="122"/>
      <c r="K455" s="128"/>
    </row>
    <row r="456" spans="2:11">
      <c r="B456" s="121"/>
      <c r="C456" s="128"/>
      <c r="D456" s="128"/>
      <c r="E456" s="128"/>
      <c r="F456" s="128"/>
      <c r="G456" s="128"/>
      <c r="H456" s="128"/>
      <c r="I456" s="122"/>
      <c r="J456" s="122"/>
      <c r="K456" s="128"/>
    </row>
    <row r="457" spans="2:11">
      <c r="B457" s="121"/>
      <c r="C457" s="128"/>
      <c r="D457" s="128"/>
      <c r="E457" s="128"/>
      <c r="F457" s="128"/>
      <c r="G457" s="128"/>
      <c r="H457" s="128"/>
      <c r="I457" s="122"/>
      <c r="J457" s="122"/>
      <c r="K457" s="128"/>
    </row>
    <row r="458" spans="2:11">
      <c r="B458" s="121"/>
      <c r="C458" s="128"/>
      <c r="D458" s="128"/>
      <c r="E458" s="128"/>
      <c r="F458" s="128"/>
      <c r="G458" s="128"/>
      <c r="H458" s="128"/>
      <c r="I458" s="122"/>
      <c r="J458" s="122"/>
      <c r="K458" s="128"/>
    </row>
    <row r="459" spans="2:11">
      <c r="B459" s="121"/>
      <c r="C459" s="128"/>
      <c r="D459" s="128"/>
      <c r="E459" s="128"/>
      <c r="F459" s="128"/>
      <c r="G459" s="128"/>
      <c r="H459" s="128"/>
      <c r="I459" s="122"/>
      <c r="J459" s="122"/>
      <c r="K459" s="128"/>
    </row>
    <row r="460" spans="2:11">
      <c r="B460" s="121"/>
      <c r="C460" s="128"/>
      <c r="D460" s="128"/>
      <c r="E460" s="128"/>
      <c r="F460" s="128"/>
      <c r="G460" s="128"/>
      <c r="H460" s="128"/>
      <c r="I460" s="122"/>
      <c r="J460" s="122"/>
      <c r="K460" s="128"/>
    </row>
    <row r="461" spans="2:11">
      <c r="B461" s="121"/>
      <c r="C461" s="128"/>
      <c r="D461" s="128"/>
      <c r="E461" s="128"/>
      <c r="F461" s="128"/>
      <c r="G461" s="128"/>
      <c r="H461" s="128"/>
      <c r="I461" s="122"/>
      <c r="J461" s="122"/>
      <c r="K461" s="128"/>
    </row>
    <row r="462" spans="2:11">
      <c r="B462" s="121"/>
      <c r="C462" s="128"/>
      <c r="D462" s="128"/>
      <c r="E462" s="128"/>
      <c r="F462" s="128"/>
      <c r="G462" s="128"/>
      <c r="H462" s="128"/>
      <c r="I462" s="122"/>
      <c r="J462" s="122"/>
      <c r="K462" s="128"/>
    </row>
    <row r="463" spans="2:11">
      <c r="B463" s="121"/>
      <c r="C463" s="128"/>
      <c r="D463" s="128"/>
      <c r="E463" s="128"/>
      <c r="F463" s="128"/>
      <c r="G463" s="128"/>
      <c r="H463" s="128"/>
      <c r="I463" s="122"/>
      <c r="J463" s="122"/>
      <c r="K463" s="128"/>
    </row>
    <row r="464" spans="2:11">
      <c r="B464" s="121"/>
      <c r="C464" s="128"/>
      <c r="D464" s="128"/>
      <c r="E464" s="128"/>
      <c r="F464" s="128"/>
      <c r="G464" s="128"/>
      <c r="H464" s="128"/>
      <c r="I464" s="122"/>
      <c r="J464" s="122"/>
      <c r="K464" s="128"/>
    </row>
    <row r="465" spans="2:11">
      <c r="B465" s="121"/>
      <c r="C465" s="128"/>
      <c r="D465" s="128"/>
      <c r="E465" s="128"/>
      <c r="F465" s="128"/>
      <c r="G465" s="128"/>
      <c r="H465" s="128"/>
      <c r="I465" s="122"/>
      <c r="J465" s="122"/>
      <c r="K465" s="128"/>
    </row>
    <row r="466" spans="2:11">
      <c r="B466" s="121"/>
      <c r="C466" s="128"/>
      <c r="D466" s="128"/>
      <c r="E466" s="128"/>
      <c r="F466" s="128"/>
      <c r="G466" s="128"/>
      <c r="H466" s="128"/>
      <c r="I466" s="122"/>
      <c r="J466" s="122"/>
      <c r="K466" s="128"/>
    </row>
    <row r="467" spans="2:11">
      <c r="B467" s="121"/>
      <c r="C467" s="128"/>
      <c r="D467" s="128"/>
      <c r="E467" s="128"/>
      <c r="F467" s="128"/>
      <c r="G467" s="128"/>
      <c r="H467" s="128"/>
      <c r="I467" s="122"/>
      <c r="J467" s="122"/>
      <c r="K467" s="128"/>
    </row>
    <row r="468" spans="2:11">
      <c r="B468" s="121"/>
      <c r="C468" s="128"/>
      <c r="D468" s="128"/>
      <c r="E468" s="128"/>
      <c r="F468" s="128"/>
      <c r="G468" s="128"/>
      <c r="H468" s="128"/>
      <c r="I468" s="122"/>
      <c r="J468" s="122"/>
      <c r="K468" s="128"/>
    </row>
    <row r="469" spans="2:11">
      <c r="B469" s="121"/>
      <c r="C469" s="128"/>
      <c r="D469" s="128"/>
      <c r="E469" s="128"/>
      <c r="F469" s="128"/>
      <c r="G469" s="128"/>
      <c r="H469" s="128"/>
      <c r="I469" s="122"/>
      <c r="J469" s="122"/>
      <c r="K469" s="128"/>
    </row>
    <row r="470" spans="2:11">
      <c r="B470" s="121"/>
      <c r="C470" s="128"/>
      <c r="D470" s="128"/>
      <c r="E470" s="128"/>
      <c r="F470" s="128"/>
      <c r="G470" s="128"/>
      <c r="H470" s="128"/>
      <c r="I470" s="122"/>
      <c r="J470" s="122"/>
      <c r="K470" s="128"/>
    </row>
    <row r="471" spans="2:11">
      <c r="B471" s="121"/>
      <c r="C471" s="128"/>
      <c r="D471" s="128"/>
      <c r="E471" s="128"/>
      <c r="F471" s="128"/>
      <c r="G471" s="128"/>
      <c r="H471" s="128"/>
      <c r="I471" s="122"/>
      <c r="J471" s="122"/>
      <c r="K471" s="128"/>
    </row>
    <row r="472" spans="2:11">
      <c r="B472" s="121"/>
      <c r="C472" s="128"/>
      <c r="D472" s="128"/>
      <c r="E472" s="128"/>
      <c r="F472" s="128"/>
      <c r="G472" s="128"/>
      <c r="H472" s="128"/>
      <c r="I472" s="122"/>
      <c r="J472" s="122"/>
      <c r="K472" s="128"/>
    </row>
    <row r="473" spans="2:11">
      <c r="B473" s="121"/>
      <c r="C473" s="128"/>
      <c r="D473" s="128"/>
      <c r="E473" s="128"/>
      <c r="F473" s="128"/>
      <c r="G473" s="128"/>
      <c r="H473" s="128"/>
      <c r="I473" s="122"/>
      <c r="J473" s="122"/>
      <c r="K473" s="128"/>
    </row>
    <row r="474" spans="2:11">
      <c r="B474" s="121"/>
      <c r="C474" s="128"/>
      <c r="D474" s="128"/>
      <c r="E474" s="128"/>
      <c r="F474" s="128"/>
      <c r="G474" s="128"/>
      <c r="H474" s="128"/>
      <c r="I474" s="122"/>
      <c r="J474" s="122"/>
      <c r="K474" s="128"/>
    </row>
    <row r="475" spans="2:11">
      <c r="B475" s="121"/>
      <c r="C475" s="128"/>
      <c r="D475" s="128"/>
      <c r="E475" s="128"/>
      <c r="F475" s="128"/>
      <c r="G475" s="128"/>
      <c r="H475" s="128"/>
      <c r="I475" s="122"/>
      <c r="J475" s="122"/>
      <c r="K475" s="128"/>
    </row>
    <row r="476" spans="2:11">
      <c r="B476" s="121"/>
      <c r="C476" s="128"/>
      <c r="D476" s="128"/>
      <c r="E476" s="128"/>
      <c r="F476" s="128"/>
      <c r="G476" s="128"/>
      <c r="H476" s="128"/>
      <c r="I476" s="122"/>
      <c r="J476" s="122"/>
      <c r="K476" s="128"/>
    </row>
    <row r="477" spans="2:11">
      <c r="B477" s="121"/>
      <c r="C477" s="128"/>
      <c r="D477" s="128"/>
      <c r="E477" s="128"/>
      <c r="F477" s="128"/>
      <c r="G477" s="128"/>
      <c r="H477" s="128"/>
      <c r="I477" s="122"/>
      <c r="J477" s="122"/>
      <c r="K477" s="128"/>
    </row>
    <row r="478" spans="2:11">
      <c r="B478" s="121"/>
      <c r="C478" s="128"/>
      <c r="D478" s="128"/>
      <c r="E478" s="128"/>
      <c r="F478" s="128"/>
      <c r="G478" s="128"/>
      <c r="H478" s="128"/>
      <c r="I478" s="122"/>
      <c r="J478" s="122"/>
      <c r="K478" s="128"/>
    </row>
    <row r="479" spans="2:11">
      <c r="B479" s="121"/>
      <c r="C479" s="128"/>
      <c r="D479" s="128"/>
      <c r="E479" s="128"/>
      <c r="F479" s="128"/>
      <c r="G479" s="128"/>
      <c r="H479" s="128"/>
      <c r="I479" s="122"/>
      <c r="J479" s="122"/>
      <c r="K479" s="128"/>
    </row>
    <row r="480" spans="2:11">
      <c r="B480" s="121"/>
      <c r="C480" s="128"/>
      <c r="D480" s="128"/>
      <c r="E480" s="128"/>
      <c r="F480" s="128"/>
      <c r="G480" s="128"/>
      <c r="H480" s="128"/>
      <c r="I480" s="122"/>
      <c r="J480" s="122"/>
      <c r="K480" s="128"/>
    </row>
    <row r="481" spans="2:11">
      <c r="B481" s="121"/>
      <c r="C481" s="128"/>
      <c r="D481" s="128"/>
      <c r="E481" s="128"/>
      <c r="F481" s="128"/>
      <c r="G481" s="128"/>
      <c r="H481" s="128"/>
      <c r="I481" s="122"/>
      <c r="J481" s="122"/>
      <c r="K481" s="128"/>
    </row>
    <row r="482" spans="2:11">
      <c r="B482" s="121"/>
      <c r="C482" s="128"/>
      <c r="D482" s="128"/>
      <c r="E482" s="128"/>
      <c r="F482" s="128"/>
      <c r="G482" s="128"/>
      <c r="H482" s="128"/>
      <c r="I482" s="122"/>
      <c r="J482" s="122"/>
      <c r="K482" s="128"/>
    </row>
    <row r="483" spans="2:11">
      <c r="B483" s="121"/>
      <c r="C483" s="128"/>
      <c r="D483" s="128"/>
      <c r="E483" s="128"/>
      <c r="F483" s="128"/>
      <c r="G483" s="128"/>
      <c r="H483" s="128"/>
      <c r="I483" s="122"/>
      <c r="J483" s="122"/>
      <c r="K483" s="128"/>
    </row>
    <row r="484" spans="2:11">
      <c r="B484" s="121"/>
      <c r="C484" s="128"/>
      <c r="D484" s="128"/>
      <c r="E484" s="128"/>
      <c r="F484" s="128"/>
      <c r="G484" s="128"/>
      <c r="H484" s="128"/>
      <c r="I484" s="122"/>
      <c r="J484" s="122"/>
      <c r="K484" s="128"/>
    </row>
    <row r="485" spans="2:11">
      <c r="B485" s="121"/>
      <c r="C485" s="128"/>
      <c r="D485" s="128"/>
      <c r="E485" s="128"/>
      <c r="F485" s="128"/>
      <c r="G485" s="128"/>
      <c r="H485" s="128"/>
      <c r="I485" s="122"/>
      <c r="J485" s="122"/>
      <c r="K485" s="128"/>
    </row>
    <row r="486" spans="2:11">
      <c r="B486" s="121"/>
      <c r="C486" s="128"/>
      <c r="D486" s="128"/>
      <c r="E486" s="128"/>
      <c r="F486" s="128"/>
      <c r="G486" s="128"/>
      <c r="H486" s="128"/>
      <c r="I486" s="122"/>
      <c r="J486" s="122"/>
      <c r="K486" s="128"/>
    </row>
    <row r="487" spans="2:11">
      <c r="B487" s="121"/>
      <c r="C487" s="128"/>
      <c r="D487" s="128"/>
      <c r="E487" s="128"/>
      <c r="F487" s="128"/>
      <c r="G487" s="128"/>
      <c r="H487" s="128"/>
      <c r="I487" s="122"/>
      <c r="J487" s="122"/>
      <c r="K487" s="128"/>
    </row>
    <row r="488" spans="2:11">
      <c r="B488" s="121"/>
      <c r="C488" s="128"/>
      <c r="D488" s="128"/>
      <c r="E488" s="128"/>
      <c r="F488" s="128"/>
      <c r="G488" s="128"/>
      <c r="H488" s="128"/>
      <c r="I488" s="122"/>
      <c r="J488" s="122"/>
      <c r="K488" s="128"/>
    </row>
    <row r="489" spans="2:11">
      <c r="B489" s="121"/>
      <c r="C489" s="128"/>
      <c r="D489" s="128"/>
      <c r="E489" s="128"/>
      <c r="F489" s="128"/>
      <c r="G489" s="128"/>
      <c r="H489" s="128"/>
      <c r="I489" s="122"/>
      <c r="J489" s="122"/>
      <c r="K489" s="128"/>
    </row>
    <row r="490" spans="2:11">
      <c r="B490" s="121"/>
      <c r="C490" s="128"/>
      <c r="D490" s="128"/>
      <c r="E490" s="128"/>
      <c r="F490" s="128"/>
      <c r="G490" s="128"/>
      <c r="H490" s="128"/>
      <c r="I490" s="122"/>
      <c r="J490" s="122"/>
      <c r="K490" s="128"/>
    </row>
    <row r="491" spans="2:11">
      <c r="B491" s="121"/>
      <c r="C491" s="128"/>
      <c r="D491" s="128"/>
      <c r="E491" s="128"/>
      <c r="F491" s="128"/>
      <c r="G491" s="128"/>
      <c r="H491" s="128"/>
      <c r="I491" s="122"/>
      <c r="J491" s="122"/>
      <c r="K491" s="128"/>
    </row>
    <row r="492" spans="2:11">
      <c r="B492" s="121"/>
      <c r="C492" s="128"/>
      <c r="D492" s="128"/>
      <c r="E492" s="128"/>
      <c r="F492" s="128"/>
      <c r="G492" s="128"/>
      <c r="H492" s="128"/>
      <c r="I492" s="122"/>
      <c r="J492" s="122"/>
      <c r="K492" s="128"/>
    </row>
    <row r="493" spans="2:11">
      <c r="B493" s="121"/>
      <c r="C493" s="128"/>
      <c r="D493" s="128"/>
      <c r="E493" s="128"/>
      <c r="F493" s="128"/>
      <c r="G493" s="128"/>
      <c r="H493" s="128"/>
      <c r="I493" s="122"/>
      <c r="J493" s="122"/>
      <c r="K493" s="128"/>
    </row>
    <row r="494" spans="2:11">
      <c r="B494" s="121"/>
      <c r="C494" s="128"/>
      <c r="D494" s="128"/>
      <c r="E494" s="128"/>
      <c r="F494" s="128"/>
      <c r="G494" s="128"/>
      <c r="H494" s="128"/>
      <c r="I494" s="122"/>
      <c r="J494" s="122"/>
      <c r="K494" s="128"/>
    </row>
    <row r="495" spans="2:11">
      <c r="B495" s="121"/>
      <c r="C495" s="128"/>
      <c r="D495" s="128"/>
      <c r="E495" s="128"/>
      <c r="F495" s="128"/>
      <c r="G495" s="128"/>
      <c r="H495" s="128"/>
      <c r="I495" s="122"/>
      <c r="J495" s="122"/>
      <c r="K495" s="128"/>
    </row>
    <row r="496" spans="2:11">
      <c r="B496" s="121"/>
      <c r="C496" s="128"/>
      <c r="D496" s="128"/>
      <c r="E496" s="128"/>
      <c r="F496" s="128"/>
      <c r="G496" s="128"/>
      <c r="H496" s="128"/>
      <c r="I496" s="122"/>
      <c r="J496" s="122"/>
      <c r="K496" s="128"/>
    </row>
    <row r="497" spans="2:11">
      <c r="B497" s="121"/>
      <c r="C497" s="128"/>
      <c r="D497" s="128"/>
      <c r="E497" s="128"/>
      <c r="F497" s="128"/>
      <c r="G497" s="128"/>
      <c r="H497" s="128"/>
      <c r="I497" s="122"/>
      <c r="J497" s="122"/>
      <c r="K497" s="128"/>
    </row>
    <row r="498" spans="2:11">
      <c r="B498" s="121"/>
      <c r="C498" s="128"/>
      <c r="D498" s="128"/>
      <c r="E498" s="128"/>
      <c r="F498" s="128"/>
      <c r="G498" s="128"/>
      <c r="H498" s="128"/>
      <c r="I498" s="122"/>
      <c r="J498" s="122"/>
      <c r="K498" s="128"/>
    </row>
    <row r="499" spans="2:11">
      <c r="B499" s="121"/>
      <c r="C499" s="128"/>
      <c r="D499" s="128"/>
      <c r="E499" s="128"/>
      <c r="F499" s="128"/>
      <c r="G499" s="128"/>
      <c r="H499" s="128"/>
      <c r="I499" s="122"/>
      <c r="J499" s="122"/>
      <c r="K499" s="128"/>
    </row>
    <row r="500" spans="2:11">
      <c r="B500" s="121"/>
      <c r="C500" s="128"/>
      <c r="D500" s="128"/>
      <c r="E500" s="128"/>
      <c r="F500" s="128"/>
      <c r="G500" s="128"/>
      <c r="H500" s="128"/>
      <c r="I500" s="122"/>
      <c r="J500" s="122"/>
      <c r="K500" s="128"/>
    </row>
    <row r="501" spans="2:11">
      <c r="B501" s="121"/>
      <c r="C501" s="128"/>
      <c r="D501" s="128"/>
      <c r="E501" s="128"/>
      <c r="F501" s="128"/>
      <c r="G501" s="128"/>
      <c r="H501" s="128"/>
      <c r="I501" s="122"/>
      <c r="J501" s="122"/>
      <c r="K501" s="128"/>
    </row>
    <row r="502" spans="2:11">
      <c r="B502" s="121"/>
      <c r="C502" s="128"/>
      <c r="D502" s="128"/>
      <c r="E502" s="128"/>
      <c r="F502" s="128"/>
      <c r="G502" s="128"/>
      <c r="H502" s="128"/>
      <c r="I502" s="122"/>
      <c r="J502" s="122"/>
      <c r="K502" s="128"/>
    </row>
    <row r="503" spans="2:11">
      <c r="B503" s="121"/>
      <c r="C503" s="128"/>
      <c r="D503" s="128"/>
      <c r="E503" s="128"/>
      <c r="F503" s="128"/>
      <c r="G503" s="128"/>
      <c r="H503" s="128"/>
      <c r="I503" s="122"/>
      <c r="J503" s="122"/>
      <c r="K503" s="128"/>
    </row>
    <row r="504" spans="2:11">
      <c r="B504" s="121"/>
      <c r="C504" s="128"/>
      <c r="D504" s="128"/>
      <c r="E504" s="128"/>
      <c r="F504" s="128"/>
      <c r="G504" s="128"/>
      <c r="H504" s="128"/>
      <c r="I504" s="122"/>
      <c r="J504" s="122"/>
      <c r="K504" s="128"/>
    </row>
    <row r="505" spans="2:11">
      <c r="B505" s="121"/>
      <c r="C505" s="128"/>
      <c r="D505" s="128"/>
      <c r="E505" s="128"/>
      <c r="F505" s="128"/>
      <c r="G505" s="128"/>
      <c r="H505" s="128"/>
      <c r="I505" s="122"/>
      <c r="J505" s="122"/>
      <c r="K505" s="128"/>
    </row>
    <row r="506" spans="2:11">
      <c r="B506" s="121"/>
      <c r="C506" s="128"/>
      <c r="D506" s="128"/>
      <c r="E506" s="128"/>
      <c r="F506" s="128"/>
      <c r="G506" s="128"/>
      <c r="H506" s="128"/>
      <c r="I506" s="122"/>
      <c r="J506" s="122"/>
      <c r="K506" s="128"/>
    </row>
    <row r="507" spans="2:11">
      <c r="B507" s="121"/>
      <c r="C507" s="128"/>
      <c r="D507" s="128"/>
      <c r="E507" s="128"/>
      <c r="F507" s="128"/>
      <c r="G507" s="128"/>
      <c r="H507" s="128"/>
      <c r="I507" s="122"/>
      <c r="J507" s="122"/>
      <c r="K507" s="128"/>
    </row>
    <row r="508" spans="2:11">
      <c r="B508" s="121"/>
      <c r="C508" s="128"/>
      <c r="D508" s="128"/>
      <c r="E508" s="128"/>
      <c r="F508" s="128"/>
      <c r="G508" s="128"/>
      <c r="H508" s="128"/>
      <c r="I508" s="122"/>
      <c r="J508" s="122"/>
      <c r="K508" s="128"/>
    </row>
    <row r="509" spans="2:11">
      <c r="B509" s="121"/>
      <c r="C509" s="128"/>
      <c r="D509" s="128"/>
      <c r="E509" s="128"/>
      <c r="F509" s="128"/>
      <c r="G509" s="128"/>
      <c r="H509" s="128"/>
      <c r="I509" s="122"/>
      <c r="J509" s="122"/>
      <c r="K509" s="128"/>
    </row>
    <row r="510" spans="2:11">
      <c r="B510" s="121"/>
      <c r="C510" s="128"/>
      <c r="D510" s="128"/>
      <c r="E510" s="128"/>
      <c r="F510" s="128"/>
      <c r="G510" s="128"/>
      <c r="H510" s="128"/>
      <c r="I510" s="122"/>
      <c r="J510" s="122"/>
      <c r="K510" s="128"/>
    </row>
    <row r="511" spans="2:11">
      <c r="B511" s="121"/>
      <c r="C511" s="128"/>
      <c r="D511" s="128"/>
      <c r="E511" s="128"/>
      <c r="F511" s="128"/>
      <c r="G511" s="128"/>
      <c r="H511" s="128"/>
      <c r="I511" s="122"/>
      <c r="J511" s="122"/>
      <c r="K511" s="128"/>
    </row>
    <row r="512" spans="2:11">
      <c r="B512" s="121"/>
      <c r="C512" s="128"/>
      <c r="D512" s="128"/>
      <c r="E512" s="128"/>
      <c r="F512" s="128"/>
      <c r="G512" s="128"/>
      <c r="H512" s="128"/>
      <c r="I512" s="122"/>
      <c r="J512" s="122"/>
      <c r="K512" s="128"/>
    </row>
    <row r="513" spans="2:11">
      <c r="B513" s="121"/>
      <c r="C513" s="128"/>
      <c r="D513" s="128"/>
      <c r="E513" s="128"/>
      <c r="F513" s="128"/>
      <c r="G513" s="128"/>
      <c r="H513" s="128"/>
      <c r="I513" s="122"/>
      <c r="J513" s="122"/>
      <c r="K513" s="128"/>
    </row>
    <row r="514" spans="2:11">
      <c r="B514" s="121"/>
      <c r="C514" s="128"/>
      <c r="D514" s="128"/>
      <c r="E514" s="128"/>
      <c r="F514" s="128"/>
      <c r="G514" s="128"/>
      <c r="H514" s="128"/>
      <c r="I514" s="122"/>
      <c r="J514" s="122"/>
      <c r="K514" s="128"/>
    </row>
    <row r="515" spans="2:11">
      <c r="B515" s="121"/>
      <c r="C515" s="128"/>
      <c r="D515" s="128"/>
      <c r="E515" s="128"/>
      <c r="F515" s="128"/>
      <c r="G515" s="128"/>
      <c r="H515" s="128"/>
      <c r="I515" s="122"/>
      <c r="J515" s="122"/>
      <c r="K515" s="128"/>
    </row>
    <row r="516" spans="2:11">
      <c r="B516" s="121"/>
      <c r="C516" s="128"/>
      <c r="D516" s="128"/>
      <c r="E516" s="128"/>
      <c r="F516" s="128"/>
      <c r="G516" s="128"/>
      <c r="H516" s="128"/>
      <c r="I516" s="122"/>
      <c r="J516" s="122"/>
      <c r="K516" s="128"/>
    </row>
    <row r="517" spans="2:11">
      <c r="B517" s="121"/>
      <c r="C517" s="128"/>
      <c r="D517" s="128"/>
      <c r="E517" s="128"/>
      <c r="F517" s="128"/>
      <c r="G517" s="128"/>
      <c r="H517" s="128"/>
      <c r="I517" s="122"/>
      <c r="J517" s="122"/>
      <c r="K517" s="128"/>
    </row>
    <row r="518" spans="2:11">
      <c r="B518" s="121"/>
      <c r="C518" s="128"/>
      <c r="D518" s="128"/>
      <c r="E518" s="128"/>
      <c r="F518" s="128"/>
      <c r="G518" s="128"/>
      <c r="H518" s="128"/>
      <c r="I518" s="122"/>
      <c r="J518" s="122"/>
      <c r="K518" s="128"/>
    </row>
    <row r="519" spans="2:11">
      <c r="B519" s="121"/>
      <c r="C519" s="128"/>
      <c r="D519" s="128"/>
      <c r="E519" s="128"/>
      <c r="F519" s="128"/>
      <c r="G519" s="128"/>
      <c r="H519" s="128"/>
      <c r="I519" s="122"/>
      <c r="J519" s="122"/>
      <c r="K519" s="128"/>
    </row>
    <row r="520" spans="2:11">
      <c r="B520" s="121"/>
      <c r="C520" s="128"/>
      <c r="D520" s="128"/>
      <c r="E520" s="128"/>
      <c r="F520" s="128"/>
      <c r="G520" s="128"/>
      <c r="H520" s="128"/>
      <c r="I520" s="122"/>
      <c r="J520" s="122"/>
      <c r="K520" s="128"/>
    </row>
    <row r="521" spans="2:11">
      <c r="B521" s="121"/>
      <c r="C521" s="128"/>
      <c r="D521" s="128"/>
      <c r="E521" s="128"/>
      <c r="F521" s="128"/>
      <c r="G521" s="128"/>
      <c r="H521" s="128"/>
      <c r="I521" s="122"/>
      <c r="J521" s="122"/>
      <c r="K521" s="128"/>
    </row>
    <row r="522" spans="2:11">
      <c r="B522" s="121"/>
      <c r="C522" s="128"/>
      <c r="D522" s="128"/>
      <c r="E522" s="128"/>
      <c r="F522" s="128"/>
      <c r="G522" s="128"/>
      <c r="H522" s="128"/>
      <c r="I522" s="122"/>
      <c r="J522" s="122"/>
      <c r="K522" s="128"/>
    </row>
    <row r="523" spans="2:11">
      <c r="B523" s="121"/>
      <c r="C523" s="128"/>
      <c r="D523" s="128"/>
      <c r="E523" s="128"/>
      <c r="F523" s="128"/>
      <c r="G523" s="128"/>
      <c r="H523" s="128"/>
      <c r="I523" s="122"/>
      <c r="J523" s="122"/>
      <c r="K523" s="128"/>
    </row>
    <row r="524" spans="2:11">
      <c r="B524" s="121"/>
      <c r="C524" s="128"/>
      <c r="D524" s="128"/>
      <c r="E524" s="128"/>
      <c r="F524" s="128"/>
      <c r="G524" s="128"/>
      <c r="H524" s="128"/>
      <c r="I524" s="122"/>
      <c r="J524" s="122"/>
      <c r="K524" s="128"/>
    </row>
    <row r="525" spans="2:11">
      <c r="B525" s="121"/>
      <c r="C525" s="128"/>
      <c r="D525" s="128"/>
      <c r="E525" s="128"/>
      <c r="F525" s="128"/>
      <c r="G525" s="128"/>
      <c r="H525" s="128"/>
      <c r="I525" s="122"/>
      <c r="J525" s="122"/>
      <c r="K525" s="128"/>
    </row>
    <row r="526" spans="2:11">
      <c r="B526" s="121"/>
      <c r="C526" s="128"/>
      <c r="D526" s="128"/>
      <c r="E526" s="128"/>
      <c r="F526" s="128"/>
      <c r="G526" s="128"/>
      <c r="H526" s="128"/>
      <c r="I526" s="122"/>
      <c r="J526" s="122"/>
      <c r="K526" s="128"/>
    </row>
    <row r="527" spans="2:11">
      <c r="B527" s="121"/>
      <c r="C527" s="128"/>
      <c r="D527" s="128"/>
      <c r="E527" s="128"/>
      <c r="F527" s="128"/>
      <c r="G527" s="128"/>
      <c r="H527" s="128"/>
      <c r="I527" s="122"/>
      <c r="J527" s="122"/>
      <c r="K527" s="128"/>
    </row>
    <row r="528" spans="2:11">
      <c r="B528" s="121"/>
      <c r="C528" s="128"/>
      <c r="D528" s="128"/>
      <c r="E528" s="128"/>
      <c r="F528" s="128"/>
      <c r="G528" s="128"/>
      <c r="H528" s="128"/>
      <c r="I528" s="122"/>
      <c r="J528" s="122"/>
      <c r="K528" s="128"/>
    </row>
    <row r="529" spans="2:11">
      <c r="B529" s="121"/>
      <c r="C529" s="128"/>
      <c r="D529" s="128"/>
      <c r="E529" s="128"/>
      <c r="F529" s="128"/>
      <c r="G529" s="128"/>
      <c r="H529" s="128"/>
      <c r="I529" s="122"/>
      <c r="J529" s="122"/>
      <c r="K529" s="128"/>
    </row>
    <row r="530" spans="2:11">
      <c r="B530" s="121"/>
      <c r="C530" s="128"/>
      <c r="D530" s="128"/>
      <c r="E530" s="128"/>
      <c r="F530" s="128"/>
      <c r="G530" s="128"/>
      <c r="H530" s="128"/>
      <c r="I530" s="122"/>
      <c r="J530" s="122"/>
      <c r="K530" s="128"/>
    </row>
    <row r="531" spans="2:11">
      <c r="B531" s="121"/>
      <c r="C531" s="128"/>
      <c r="D531" s="128"/>
      <c r="E531" s="128"/>
      <c r="F531" s="128"/>
      <c r="G531" s="128"/>
      <c r="H531" s="128"/>
      <c r="I531" s="122"/>
      <c r="J531" s="122"/>
      <c r="K531" s="128"/>
    </row>
    <row r="532" spans="2:11">
      <c r="B532" s="121"/>
      <c r="C532" s="128"/>
      <c r="D532" s="128"/>
      <c r="E532" s="128"/>
      <c r="F532" s="128"/>
      <c r="G532" s="128"/>
      <c r="H532" s="128"/>
      <c r="I532" s="122"/>
      <c r="J532" s="122"/>
      <c r="K532" s="128"/>
    </row>
    <row r="533" spans="2:11">
      <c r="B533" s="121"/>
      <c r="C533" s="128"/>
      <c r="D533" s="128"/>
      <c r="E533" s="128"/>
      <c r="F533" s="128"/>
      <c r="G533" s="128"/>
      <c r="H533" s="128"/>
      <c r="I533" s="122"/>
      <c r="J533" s="122"/>
      <c r="K533" s="128"/>
    </row>
    <row r="534" spans="2:11">
      <c r="B534" s="121"/>
      <c r="C534" s="128"/>
      <c r="D534" s="128"/>
      <c r="E534" s="128"/>
      <c r="F534" s="128"/>
      <c r="G534" s="128"/>
      <c r="H534" s="128"/>
      <c r="I534" s="122"/>
      <c r="J534" s="122"/>
      <c r="K534" s="128"/>
    </row>
    <row r="535" spans="2:11">
      <c r="B535" s="121"/>
      <c r="C535" s="128"/>
      <c r="D535" s="128"/>
      <c r="E535" s="128"/>
      <c r="F535" s="128"/>
      <c r="G535" s="128"/>
      <c r="H535" s="128"/>
      <c r="I535" s="122"/>
      <c r="J535" s="122"/>
      <c r="K535" s="128"/>
    </row>
    <row r="536" spans="2:11">
      <c r="B536" s="121"/>
      <c r="C536" s="128"/>
      <c r="D536" s="128"/>
      <c r="E536" s="128"/>
      <c r="F536" s="128"/>
      <c r="G536" s="128"/>
      <c r="H536" s="128"/>
      <c r="I536" s="122"/>
      <c r="J536" s="122"/>
      <c r="K536" s="128"/>
    </row>
    <row r="537" spans="2:11">
      <c r="B537" s="121"/>
      <c r="C537" s="128"/>
      <c r="D537" s="128"/>
      <c r="E537" s="128"/>
      <c r="F537" s="128"/>
      <c r="G537" s="128"/>
      <c r="H537" s="128"/>
      <c r="I537" s="122"/>
      <c r="J537" s="122"/>
      <c r="K537" s="128"/>
    </row>
    <row r="538" spans="2:11">
      <c r="B538" s="121"/>
      <c r="C538" s="128"/>
      <c r="D538" s="128"/>
      <c r="E538" s="128"/>
      <c r="F538" s="128"/>
      <c r="G538" s="128"/>
      <c r="H538" s="128"/>
      <c r="I538" s="122"/>
      <c r="J538" s="122"/>
      <c r="K538" s="128"/>
    </row>
    <row r="539" spans="2:11">
      <c r="B539" s="121"/>
      <c r="C539" s="128"/>
      <c r="D539" s="128"/>
      <c r="E539" s="128"/>
      <c r="F539" s="128"/>
      <c r="G539" s="128"/>
      <c r="H539" s="128"/>
      <c r="I539" s="122"/>
      <c r="J539" s="122"/>
      <c r="K539" s="128"/>
    </row>
    <row r="540" spans="2:11">
      <c r="B540" s="121"/>
      <c r="C540" s="128"/>
      <c r="D540" s="128"/>
      <c r="E540" s="128"/>
      <c r="F540" s="128"/>
      <c r="G540" s="128"/>
      <c r="H540" s="128"/>
      <c r="I540" s="122"/>
      <c r="J540" s="122"/>
      <c r="K540" s="128"/>
    </row>
    <row r="541" spans="2:11">
      <c r="B541" s="121"/>
      <c r="C541" s="128"/>
      <c r="D541" s="128"/>
      <c r="E541" s="128"/>
      <c r="F541" s="128"/>
      <c r="G541" s="128"/>
      <c r="H541" s="128"/>
      <c r="I541" s="122"/>
      <c r="J541" s="122"/>
      <c r="K541" s="128"/>
    </row>
    <row r="542" spans="2:11">
      <c r="B542" s="121"/>
      <c r="C542" s="128"/>
      <c r="D542" s="128"/>
      <c r="E542" s="128"/>
      <c r="F542" s="128"/>
      <c r="G542" s="128"/>
      <c r="H542" s="128"/>
      <c r="I542" s="122"/>
      <c r="J542" s="122"/>
      <c r="K542" s="128"/>
    </row>
    <row r="543" spans="2:11">
      <c r="B543" s="121"/>
      <c r="C543" s="128"/>
      <c r="D543" s="128"/>
      <c r="E543" s="128"/>
      <c r="F543" s="128"/>
      <c r="G543" s="128"/>
      <c r="H543" s="128"/>
      <c r="I543" s="122"/>
      <c r="J543" s="122"/>
      <c r="K543" s="128"/>
    </row>
    <row r="544" spans="2:11">
      <c r="B544" s="121"/>
      <c r="C544" s="128"/>
      <c r="D544" s="128"/>
      <c r="E544" s="128"/>
      <c r="F544" s="128"/>
      <c r="G544" s="128"/>
      <c r="H544" s="128"/>
      <c r="I544" s="122"/>
      <c r="J544" s="122"/>
      <c r="K544" s="128"/>
    </row>
    <row r="545" spans="2:11">
      <c r="B545" s="121"/>
      <c r="C545" s="128"/>
      <c r="D545" s="128"/>
      <c r="E545" s="128"/>
      <c r="F545" s="128"/>
      <c r="G545" s="128"/>
      <c r="H545" s="128"/>
      <c r="I545" s="122"/>
      <c r="J545" s="122"/>
      <c r="K545" s="128"/>
    </row>
    <row r="546" spans="2:11">
      <c r="B546" s="121"/>
      <c r="C546" s="128"/>
      <c r="D546" s="128"/>
      <c r="E546" s="128"/>
      <c r="F546" s="128"/>
      <c r="G546" s="128"/>
      <c r="H546" s="128"/>
      <c r="I546" s="122"/>
      <c r="J546" s="122"/>
      <c r="K546" s="128"/>
    </row>
    <row r="547" spans="2:11">
      <c r="B547" s="121"/>
      <c r="C547" s="128"/>
      <c r="D547" s="128"/>
      <c r="E547" s="128"/>
      <c r="F547" s="128"/>
      <c r="G547" s="128"/>
      <c r="H547" s="128"/>
      <c r="I547" s="122"/>
      <c r="J547" s="122"/>
      <c r="K547" s="128"/>
    </row>
    <row r="548" spans="2:11">
      <c r="B548" s="121"/>
      <c r="C548" s="128"/>
      <c r="D548" s="128"/>
      <c r="E548" s="128"/>
      <c r="F548" s="128"/>
      <c r="G548" s="128"/>
      <c r="H548" s="128"/>
      <c r="I548" s="122"/>
      <c r="J548" s="122"/>
      <c r="K548" s="128"/>
    </row>
    <row r="549" spans="2:11">
      <c r="B549" s="121"/>
      <c r="C549" s="128"/>
      <c r="D549" s="128"/>
      <c r="E549" s="128"/>
      <c r="F549" s="128"/>
      <c r="G549" s="128"/>
      <c r="H549" s="128"/>
      <c r="I549" s="122"/>
      <c r="J549" s="122"/>
      <c r="K549" s="128"/>
    </row>
    <row r="550" spans="2:11">
      <c r="B550" s="121"/>
      <c r="C550" s="128"/>
      <c r="D550" s="128"/>
      <c r="E550" s="128"/>
      <c r="F550" s="128"/>
      <c r="G550" s="128"/>
      <c r="H550" s="128"/>
      <c r="I550" s="122"/>
      <c r="J550" s="122"/>
      <c r="K550" s="128"/>
    </row>
    <row r="551" spans="2:11">
      <c r="B551" s="121"/>
      <c r="C551" s="128"/>
      <c r="D551" s="128"/>
      <c r="E551" s="128"/>
      <c r="F551" s="128"/>
      <c r="G551" s="128"/>
      <c r="H551" s="128"/>
      <c r="I551" s="122"/>
      <c r="J551" s="122"/>
      <c r="K551" s="128"/>
    </row>
    <row r="552" spans="2:11">
      <c r="B552" s="121"/>
      <c r="C552" s="128"/>
      <c r="D552" s="128"/>
      <c r="E552" s="128"/>
      <c r="F552" s="128"/>
      <c r="G552" s="128"/>
      <c r="H552" s="128"/>
      <c r="I552" s="122"/>
      <c r="J552" s="122"/>
      <c r="K552" s="128"/>
    </row>
    <row r="553" spans="2:11">
      <c r="B553" s="121"/>
      <c r="C553" s="128"/>
      <c r="D553" s="128"/>
      <c r="E553" s="128"/>
      <c r="F553" s="128"/>
      <c r="G553" s="128"/>
      <c r="H553" s="128"/>
      <c r="I553" s="122"/>
      <c r="J553" s="122"/>
      <c r="K553" s="128"/>
    </row>
    <row r="554" spans="2:11">
      <c r="B554" s="121"/>
      <c r="C554" s="128"/>
      <c r="D554" s="128"/>
      <c r="E554" s="128"/>
      <c r="F554" s="128"/>
      <c r="G554" s="128"/>
      <c r="H554" s="128"/>
      <c r="I554" s="122"/>
      <c r="J554" s="122"/>
      <c r="K554" s="128"/>
    </row>
    <row r="555" spans="2:11">
      <c r="B555" s="121"/>
      <c r="C555" s="128"/>
      <c r="D555" s="128"/>
      <c r="E555" s="128"/>
      <c r="F555" s="128"/>
      <c r="G555" s="128"/>
      <c r="H555" s="128"/>
      <c r="I555" s="122"/>
      <c r="J555" s="122"/>
      <c r="K555" s="128"/>
    </row>
    <row r="556" spans="2:11">
      <c r="B556" s="121"/>
      <c r="C556" s="128"/>
      <c r="D556" s="128"/>
      <c r="E556" s="128"/>
      <c r="F556" s="128"/>
      <c r="G556" s="128"/>
      <c r="H556" s="128"/>
      <c r="I556" s="122"/>
      <c r="J556" s="122"/>
      <c r="K556" s="128"/>
    </row>
    <row r="557" spans="2:11">
      <c r="B557" s="121"/>
      <c r="C557" s="128"/>
      <c r="D557" s="128"/>
      <c r="E557" s="128"/>
      <c r="F557" s="128"/>
      <c r="G557" s="128"/>
      <c r="H557" s="128"/>
      <c r="I557" s="122"/>
      <c r="J557" s="122"/>
      <c r="K557" s="128"/>
    </row>
    <row r="558" spans="2:11">
      <c r="B558" s="121"/>
      <c r="C558" s="128"/>
      <c r="D558" s="128"/>
      <c r="E558" s="128"/>
      <c r="F558" s="128"/>
      <c r="G558" s="128"/>
      <c r="H558" s="128"/>
      <c r="I558" s="122"/>
      <c r="J558" s="122"/>
      <c r="K558" s="128"/>
    </row>
    <row r="559" spans="2:11">
      <c r="B559" s="121"/>
      <c r="C559" s="128"/>
      <c r="D559" s="128"/>
      <c r="E559" s="128"/>
      <c r="F559" s="128"/>
      <c r="G559" s="128"/>
      <c r="H559" s="128"/>
      <c r="I559" s="122"/>
      <c r="J559" s="122"/>
      <c r="K559" s="128"/>
    </row>
    <row r="560" spans="2:11">
      <c r="B560" s="121"/>
      <c r="C560" s="128"/>
      <c r="D560" s="128"/>
      <c r="E560" s="128"/>
      <c r="F560" s="128"/>
      <c r="G560" s="128"/>
      <c r="H560" s="128"/>
      <c r="I560" s="122"/>
      <c r="J560" s="122"/>
      <c r="K560" s="128"/>
    </row>
    <row r="561" spans="2:11">
      <c r="B561" s="121"/>
      <c r="C561" s="128"/>
      <c r="D561" s="128"/>
      <c r="E561" s="128"/>
      <c r="F561" s="128"/>
      <c r="G561" s="128"/>
      <c r="H561" s="128"/>
      <c r="I561" s="122"/>
      <c r="J561" s="122"/>
      <c r="K561" s="128"/>
    </row>
    <row r="562" spans="2:11">
      <c r="B562" s="121"/>
      <c r="C562" s="128"/>
      <c r="D562" s="128"/>
      <c r="E562" s="128"/>
      <c r="F562" s="128"/>
      <c r="G562" s="128"/>
      <c r="H562" s="128"/>
      <c r="I562" s="122"/>
      <c r="J562" s="122"/>
      <c r="K562" s="128"/>
    </row>
    <row r="563" spans="2:11">
      <c r="B563" s="121"/>
      <c r="C563" s="128"/>
      <c r="D563" s="128"/>
      <c r="E563" s="128"/>
      <c r="F563" s="128"/>
      <c r="G563" s="128"/>
      <c r="H563" s="128"/>
      <c r="I563" s="122"/>
      <c r="J563" s="122"/>
      <c r="K563" s="128"/>
    </row>
    <row r="564" spans="2:11">
      <c r="B564" s="121"/>
      <c r="C564" s="128"/>
      <c r="D564" s="128"/>
      <c r="E564" s="128"/>
      <c r="F564" s="128"/>
      <c r="G564" s="128"/>
      <c r="H564" s="128"/>
      <c r="I564" s="122"/>
      <c r="J564" s="122"/>
      <c r="K564" s="12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132</v>
      </c>
      <c r="C1" s="67" t="s" vm="1">
        <v>205</v>
      </c>
    </row>
    <row r="2" spans="2:35">
      <c r="B2" s="46" t="s">
        <v>131</v>
      </c>
      <c r="C2" s="67" t="s">
        <v>206</v>
      </c>
    </row>
    <row r="3" spans="2:35">
      <c r="B3" s="46" t="s">
        <v>133</v>
      </c>
      <c r="C3" s="67" t="s">
        <v>207</v>
      </c>
      <c r="E3" s="2"/>
    </row>
    <row r="4" spans="2:35">
      <c r="B4" s="46" t="s">
        <v>134</v>
      </c>
      <c r="C4" s="67">
        <v>12148</v>
      </c>
    </row>
    <row r="6" spans="2:35" ht="26.25" customHeight="1">
      <c r="B6" s="132" t="s">
        <v>158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2:35" ht="26.25" customHeight="1">
      <c r="B7" s="132" t="s">
        <v>87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2:35" s="3" customFormat="1" ht="47.25">
      <c r="B8" s="21" t="s">
        <v>106</v>
      </c>
      <c r="C8" s="29" t="s">
        <v>40</v>
      </c>
      <c r="D8" s="12" t="s">
        <v>44</v>
      </c>
      <c r="E8" s="29" t="s">
        <v>14</v>
      </c>
      <c r="F8" s="29" t="s">
        <v>60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55</v>
      </c>
      <c r="O8" s="29" t="s">
        <v>52</v>
      </c>
      <c r="P8" s="29" t="s">
        <v>135</v>
      </c>
      <c r="Q8" s="30" t="s">
        <v>137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35" s="4" customFormat="1" ht="18" customHeight="1">
      <c r="B11" s="124" t="s">
        <v>1403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5">
        <v>0</v>
      </c>
      <c r="O11" s="88"/>
      <c r="P11" s="126">
        <v>0</v>
      </c>
      <c r="Q11" s="126">
        <v>0</v>
      </c>
      <c r="AI11" s="1"/>
    </row>
    <row r="12" spans="2:35" ht="21.75" customHeight="1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1"/>
      <c r="C111" s="121"/>
      <c r="D111" s="12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>
      <c r="B113" s="121"/>
      <c r="C113" s="12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>
      <c r="B114" s="121"/>
      <c r="C114" s="121"/>
      <c r="D114" s="121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>
      <c r="B115" s="121"/>
      <c r="C115" s="121"/>
      <c r="D115" s="121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>
      <c r="B116" s="121"/>
      <c r="C116" s="121"/>
      <c r="D116" s="121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>
      <c r="B117" s="121"/>
      <c r="C117" s="121"/>
      <c r="D117" s="121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>
      <c r="B118" s="121"/>
      <c r="C118" s="121"/>
      <c r="D118" s="121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>
      <c r="B119" s="121"/>
      <c r="C119" s="121"/>
      <c r="D119" s="121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>
      <c r="B120" s="121"/>
      <c r="C120" s="121"/>
      <c r="D120" s="121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>
      <c r="B121" s="121"/>
      <c r="C121" s="121"/>
      <c r="D121" s="121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>
      <c r="B122" s="121"/>
      <c r="C122" s="121"/>
      <c r="D122" s="121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>
      <c r="B123" s="121"/>
      <c r="C123" s="121"/>
      <c r="D123" s="121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>
      <c r="B124" s="121"/>
      <c r="C124" s="121"/>
      <c r="D124" s="121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>
      <c r="B125" s="121"/>
      <c r="C125" s="121"/>
      <c r="D125" s="121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>
      <c r="B126" s="121"/>
      <c r="C126" s="121"/>
      <c r="D126" s="121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>
      <c r="B127" s="121"/>
      <c r="C127" s="121"/>
      <c r="D127" s="121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>
      <c r="B128" s="121"/>
      <c r="C128" s="121"/>
      <c r="D128" s="121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>
      <c r="B129" s="121"/>
      <c r="C129" s="121"/>
      <c r="D129" s="121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>
      <c r="B130" s="121"/>
      <c r="C130" s="121"/>
      <c r="D130" s="121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>
      <c r="B131" s="121"/>
      <c r="C131" s="121"/>
      <c r="D131" s="121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>
      <c r="B132" s="121"/>
      <c r="C132" s="121"/>
      <c r="D132" s="121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>
      <c r="B133" s="121"/>
      <c r="C133" s="121"/>
      <c r="D133" s="121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>
      <c r="B134" s="121"/>
      <c r="C134" s="121"/>
      <c r="D134" s="121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>
      <c r="B135" s="121"/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>
      <c r="B136" s="121"/>
      <c r="C136" s="121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>
      <c r="B137" s="121"/>
      <c r="C137" s="121"/>
      <c r="D137" s="121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>
      <c r="B138" s="121"/>
      <c r="C138" s="121"/>
      <c r="D138" s="121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>
      <c r="B139" s="121"/>
      <c r="C139" s="121"/>
      <c r="D139" s="121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>
      <c r="B140" s="121"/>
      <c r="C140" s="121"/>
      <c r="D140" s="121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>
      <c r="B141" s="121"/>
      <c r="C141" s="121"/>
      <c r="D141" s="121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>
      <c r="B142" s="121"/>
      <c r="C142" s="121"/>
      <c r="D142" s="121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>
      <c r="B143" s="121"/>
      <c r="C143" s="121"/>
      <c r="D143" s="121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>
      <c r="B144" s="121"/>
      <c r="C144" s="121"/>
      <c r="D144" s="121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>
      <c r="B145" s="121"/>
      <c r="C145" s="121"/>
      <c r="D145" s="121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>
      <c r="B146" s="121"/>
      <c r="C146" s="121"/>
      <c r="D146" s="121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>
      <c r="B147" s="121"/>
      <c r="C147" s="121"/>
      <c r="D147" s="121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>
      <c r="B148" s="121"/>
      <c r="C148" s="121"/>
      <c r="D148" s="121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>
      <c r="B149" s="121"/>
      <c r="C149" s="121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>
      <c r="B150" s="121"/>
      <c r="C150" s="121"/>
      <c r="D150" s="121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>
      <c r="B151" s="121"/>
      <c r="C151" s="121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>
      <c r="B152" s="121"/>
      <c r="C152" s="121"/>
      <c r="D152" s="121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>
      <c r="B153" s="121"/>
      <c r="C153" s="121"/>
      <c r="D153" s="121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>
      <c r="B154" s="121"/>
      <c r="C154" s="121"/>
      <c r="D154" s="121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>
      <c r="B155" s="121"/>
      <c r="C155" s="121"/>
      <c r="D155" s="121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>
      <c r="B156" s="121"/>
      <c r="C156" s="121"/>
      <c r="D156" s="121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>
      <c r="B157" s="121"/>
      <c r="C157" s="121"/>
      <c r="D157" s="121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>
      <c r="B158" s="121"/>
      <c r="C158" s="121"/>
      <c r="D158" s="121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>
      <c r="B159" s="121"/>
      <c r="C159" s="121"/>
      <c r="D159" s="121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>
      <c r="B160" s="121"/>
      <c r="C160" s="121"/>
      <c r="D160" s="121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>
      <c r="B161" s="121"/>
      <c r="C161" s="121"/>
      <c r="D161" s="121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>
      <c r="B162" s="121"/>
      <c r="C162" s="121"/>
      <c r="D162" s="121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>
      <c r="B163" s="121"/>
      <c r="C163" s="121"/>
      <c r="D163" s="121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>
      <c r="B164" s="121"/>
      <c r="C164" s="121"/>
      <c r="D164" s="121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>
      <c r="B165" s="121"/>
      <c r="C165" s="121"/>
      <c r="D165" s="121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>
      <c r="B166" s="121"/>
      <c r="C166" s="121"/>
      <c r="D166" s="121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>
      <c r="B167" s="121"/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>
      <c r="B168" s="121"/>
      <c r="C168" s="121"/>
      <c r="D168" s="121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>
      <c r="B169" s="121"/>
      <c r="C169" s="121"/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>
      <c r="B170" s="121"/>
      <c r="C170" s="121"/>
      <c r="D170" s="121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>
      <c r="B171" s="121"/>
      <c r="C171" s="121"/>
      <c r="D171" s="121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>
      <c r="B172" s="121"/>
      <c r="C172" s="121"/>
      <c r="D172" s="121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>
      <c r="B173" s="121"/>
      <c r="C173" s="121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>
      <c r="B174" s="121"/>
      <c r="C174" s="121"/>
      <c r="D174" s="121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>
      <c r="B175" s="121"/>
      <c r="C175" s="121"/>
      <c r="D175" s="121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>
      <c r="B176" s="121"/>
      <c r="C176" s="121"/>
      <c r="D176" s="121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5.140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132</v>
      </c>
      <c r="C1" s="67" t="s" vm="1">
        <v>205</v>
      </c>
    </row>
    <row r="2" spans="2:16">
      <c r="B2" s="46" t="s">
        <v>131</v>
      </c>
      <c r="C2" s="67" t="s">
        <v>206</v>
      </c>
    </row>
    <row r="3" spans="2:16">
      <c r="B3" s="46" t="s">
        <v>133</v>
      </c>
      <c r="C3" s="67" t="s">
        <v>207</v>
      </c>
    </row>
    <row r="4" spans="2:16">
      <c r="B4" s="46" t="s">
        <v>134</v>
      </c>
      <c r="C4" s="67">
        <v>12148</v>
      </c>
    </row>
    <row r="6" spans="2:16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ht="26.25" customHeight="1">
      <c r="B7" s="132" t="s">
        <v>79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</row>
    <row r="8" spans="2:16" s="3" customFormat="1" ht="78.75">
      <c r="B8" s="21" t="s">
        <v>106</v>
      </c>
      <c r="C8" s="29" t="s">
        <v>40</v>
      </c>
      <c r="D8" s="29" t="s">
        <v>14</v>
      </c>
      <c r="E8" s="29" t="s">
        <v>60</v>
      </c>
      <c r="F8" s="29" t="s">
        <v>94</v>
      </c>
      <c r="G8" s="29" t="s">
        <v>17</v>
      </c>
      <c r="H8" s="29" t="s">
        <v>93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101</v>
      </c>
      <c r="N8" s="29" t="s">
        <v>52</v>
      </c>
      <c r="O8" s="29" t="s">
        <v>135</v>
      </c>
      <c r="P8" s="30" t="s">
        <v>137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3" t="s">
        <v>25</v>
      </c>
      <c r="C11" s="71"/>
      <c r="D11" s="71"/>
      <c r="E11" s="71"/>
      <c r="F11" s="71"/>
      <c r="G11" s="80">
        <v>9.7530755298990108</v>
      </c>
      <c r="H11" s="71"/>
      <c r="I11" s="71"/>
      <c r="J11" s="91">
        <v>4.852056682841091E-2</v>
      </c>
      <c r="K11" s="80"/>
      <c r="L11" s="82"/>
      <c r="M11" s="80">
        <v>6209.0529200000001</v>
      </c>
      <c r="N11" s="71"/>
      <c r="O11" s="81">
        <f>IFERROR(M11/$M$11,0)</f>
        <v>1</v>
      </c>
      <c r="P11" s="81">
        <f>M11/'סכום נכסי הקרן'!$C$42</f>
        <v>0.60602004745583959</v>
      </c>
    </row>
    <row r="12" spans="2:16" ht="21.75" customHeight="1">
      <c r="B12" s="92" t="s">
        <v>179</v>
      </c>
      <c r="C12" s="73"/>
      <c r="D12" s="73"/>
      <c r="E12" s="73"/>
      <c r="F12" s="73"/>
      <c r="G12" s="83">
        <v>9.7530755298990108</v>
      </c>
      <c r="H12" s="73"/>
      <c r="I12" s="73"/>
      <c r="J12" s="87">
        <v>4.852056682841091E-2</v>
      </c>
      <c r="K12" s="83"/>
      <c r="L12" s="85"/>
      <c r="M12" s="83">
        <v>6209.0529200000001</v>
      </c>
      <c r="N12" s="73"/>
      <c r="O12" s="84">
        <f t="shared" ref="O12:O25" si="0">IFERROR(M12/$M$11,0)</f>
        <v>1</v>
      </c>
      <c r="P12" s="84">
        <f>M12/'סכום נכסי הקרן'!$C$42</f>
        <v>0.60602004745583959</v>
      </c>
    </row>
    <row r="13" spans="2:16">
      <c r="B13" s="89" t="s">
        <v>61</v>
      </c>
      <c r="C13" s="71"/>
      <c r="D13" s="71"/>
      <c r="E13" s="71"/>
      <c r="F13" s="71"/>
      <c r="G13" s="80">
        <v>9.7530755298990108</v>
      </c>
      <c r="H13" s="71"/>
      <c r="I13" s="71"/>
      <c r="J13" s="91">
        <v>4.852056682841091E-2</v>
      </c>
      <c r="K13" s="80"/>
      <c r="L13" s="82"/>
      <c r="M13" s="80">
        <v>6209.0529200000001</v>
      </c>
      <c r="N13" s="71"/>
      <c r="O13" s="81">
        <f t="shared" si="0"/>
        <v>1</v>
      </c>
      <c r="P13" s="81">
        <f>M13/'סכום נכסי הקרן'!$C$42</f>
        <v>0.60602004745583959</v>
      </c>
    </row>
    <row r="14" spans="2:16">
      <c r="B14" s="76" t="s">
        <v>1162</v>
      </c>
      <c r="C14" s="73" t="s">
        <v>1163</v>
      </c>
      <c r="D14" s="73" t="s">
        <v>210</v>
      </c>
      <c r="E14" s="73"/>
      <c r="F14" s="94">
        <v>41609</v>
      </c>
      <c r="G14" s="83">
        <v>6.6499999999999995</v>
      </c>
      <c r="H14" s="86" t="s">
        <v>119</v>
      </c>
      <c r="I14" s="87">
        <v>4.8000000000000001E-2</v>
      </c>
      <c r="J14" s="87">
        <v>5.04E-2</v>
      </c>
      <c r="K14" s="83">
        <v>1000</v>
      </c>
      <c r="L14" s="85">
        <v>99.245000000000005</v>
      </c>
      <c r="M14" s="83">
        <v>0.99245000000000005</v>
      </c>
      <c r="N14" s="73"/>
      <c r="O14" s="84">
        <f t="shared" si="0"/>
        <v>1.5983919170719517E-4</v>
      </c>
      <c r="P14" s="84">
        <f>M14/'סכום נכסי הקרן'!$C$42</f>
        <v>9.6865754543697463E-5</v>
      </c>
    </row>
    <row r="15" spans="2:16">
      <c r="B15" s="76" t="s">
        <v>1164</v>
      </c>
      <c r="C15" s="73" t="s">
        <v>1165</v>
      </c>
      <c r="D15" s="73" t="s">
        <v>210</v>
      </c>
      <c r="E15" s="73"/>
      <c r="F15" s="94">
        <v>43101</v>
      </c>
      <c r="G15" s="83">
        <v>9.0500000000000007</v>
      </c>
      <c r="H15" s="86" t="s">
        <v>119</v>
      </c>
      <c r="I15" s="87">
        <v>4.8000000000000001E-2</v>
      </c>
      <c r="J15" s="87">
        <v>4.8500000000000008E-2</v>
      </c>
      <c r="K15" s="83">
        <v>617000</v>
      </c>
      <c r="L15" s="85">
        <v>103.324629</v>
      </c>
      <c r="M15" s="83">
        <v>637.51295999999991</v>
      </c>
      <c r="N15" s="73"/>
      <c r="O15" s="84">
        <f t="shared" si="0"/>
        <v>0.10267475059626323</v>
      </c>
      <c r="P15" s="84">
        <f>M15/'סכום נכסי הקרן'!$C$42</f>
        <v>6.222295722886393E-2</v>
      </c>
    </row>
    <row r="16" spans="2:16">
      <c r="B16" s="76" t="s">
        <v>1166</v>
      </c>
      <c r="C16" s="73" t="s">
        <v>1167</v>
      </c>
      <c r="D16" s="73" t="s">
        <v>210</v>
      </c>
      <c r="E16" s="73"/>
      <c r="F16" s="94">
        <v>43313</v>
      </c>
      <c r="G16" s="83">
        <v>9.41</v>
      </c>
      <c r="H16" s="86" t="s">
        <v>119</v>
      </c>
      <c r="I16" s="87">
        <v>4.8000000000000001E-2</v>
      </c>
      <c r="J16" s="87">
        <v>4.8599999999999997E-2</v>
      </c>
      <c r="K16" s="83">
        <v>436000</v>
      </c>
      <c r="L16" s="85">
        <v>101.94456</v>
      </c>
      <c r="M16" s="83">
        <v>444.47828000000004</v>
      </c>
      <c r="N16" s="73"/>
      <c r="O16" s="84">
        <f t="shared" si="0"/>
        <v>7.1585519680189821E-2</v>
      </c>
      <c r="P16" s="84">
        <f>M16/'סכום נכסי הקרן'!$C$42</f>
        <v>4.3382260033739573E-2</v>
      </c>
    </row>
    <row r="17" spans="2:16">
      <c r="B17" s="76" t="s">
        <v>1168</v>
      </c>
      <c r="C17" s="73" t="s">
        <v>1169</v>
      </c>
      <c r="D17" s="73" t="s">
        <v>210</v>
      </c>
      <c r="E17" s="73"/>
      <c r="F17" s="94">
        <v>43375</v>
      </c>
      <c r="G17" s="83">
        <v>9.5699999999999985</v>
      </c>
      <c r="H17" s="86" t="s">
        <v>119</v>
      </c>
      <c r="I17" s="87">
        <v>4.8000000000000001E-2</v>
      </c>
      <c r="J17" s="87">
        <v>4.8899999999999999E-2</v>
      </c>
      <c r="K17" s="83">
        <v>112000</v>
      </c>
      <c r="L17" s="85">
        <v>100.887688</v>
      </c>
      <c r="M17" s="83">
        <v>112.99421000000001</v>
      </c>
      <c r="N17" s="73"/>
      <c r="O17" s="84">
        <f t="shared" si="0"/>
        <v>1.8198300361724089E-2</v>
      </c>
      <c r="P17" s="84">
        <f>M17/'סכום נכסי הקרן'!$C$42</f>
        <v>1.1028534848827655E-2</v>
      </c>
    </row>
    <row r="18" spans="2:16">
      <c r="B18" s="76" t="s">
        <v>1170</v>
      </c>
      <c r="C18" s="73" t="s">
        <v>1171</v>
      </c>
      <c r="D18" s="73" t="s">
        <v>210</v>
      </c>
      <c r="E18" s="73"/>
      <c r="F18" s="94">
        <v>43435</v>
      </c>
      <c r="G18" s="83">
        <v>9.74</v>
      </c>
      <c r="H18" s="86" t="s">
        <v>119</v>
      </c>
      <c r="I18" s="87">
        <v>4.8000000000000001E-2</v>
      </c>
      <c r="J18" s="87">
        <v>4.8599999999999997E-2</v>
      </c>
      <c r="K18" s="83">
        <v>512000</v>
      </c>
      <c r="L18" s="85">
        <v>100.363443</v>
      </c>
      <c r="M18" s="83">
        <v>513.86082999999996</v>
      </c>
      <c r="N18" s="73"/>
      <c r="O18" s="84">
        <f t="shared" si="0"/>
        <v>8.2759937243375908E-2</v>
      </c>
      <c r="P18" s="84">
        <f>M18/'סכום נכסי הקרן'!$C$42</f>
        <v>5.0154181095672976E-2</v>
      </c>
    </row>
    <row r="19" spans="2:16">
      <c r="B19" s="76" t="s">
        <v>1172</v>
      </c>
      <c r="C19" s="73" t="s">
        <v>1173</v>
      </c>
      <c r="D19" s="73" t="s">
        <v>210</v>
      </c>
      <c r="E19" s="73"/>
      <c r="F19" s="94">
        <v>43497</v>
      </c>
      <c r="G19" s="83">
        <v>9.68</v>
      </c>
      <c r="H19" s="86" t="s">
        <v>119</v>
      </c>
      <c r="I19" s="87">
        <v>4.8000000000000001E-2</v>
      </c>
      <c r="J19" s="87">
        <v>4.8599999999999997E-2</v>
      </c>
      <c r="K19" s="83">
        <v>498000</v>
      </c>
      <c r="L19" s="85">
        <v>101.94219699999999</v>
      </c>
      <c r="M19" s="83">
        <v>507.67214000000001</v>
      </c>
      <c r="N19" s="73"/>
      <c r="O19" s="84">
        <f t="shared" si="0"/>
        <v>8.1763216796676946E-2</v>
      </c>
      <c r="P19" s="84">
        <f>M19/'סכום נכסי הקרן'!$C$42</f>
        <v>4.9550148523264261E-2</v>
      </c>
    </row>
    <row r="20" spans="2:16">
      <c r="B20" s="76" t="s">
        <v>1174</v>
      </c>
      <c r="C20" s="73" t="s">
        <v>1175</v>
      </c>
      <c r="D20" s="73" t="s">
        <v>210</v>
      </c>
      <c r="E20" s="73"/>
      <c r="F20" s="94">
        <v>43525</v>
      </c>
      <c r="G20" s="83">
        <v>9.76</v>
      </c>
      <c r="H20" s="86" t="s">
        <v>119</v>
      </c>
      <c r="I20" s="87">
        <v>4.8000000000000001E-2</v>
      </c>
      <c r="J20" s="87">
        <v>4.8499999999999995E-2</v>
      </c>
      <c r="K20" s="83">
        <v>1839000</v>
      </c>
      <c r="L20" s="85">
        <v>101.70986499999999</v>
      </c>
      <c r="M20" s="83">
        <v>1870.4444099999998</v>
      </c>
      <c r="N20" s="73"/>
      <c r="O20" s="84">
        <f t="shared" si="0"/>
        <v>0.30124472026564719</v>
      </c>
      <c r="P20" s="84">
        <f>M20/'סכום נכסי הקרן'!$C$42</f>
        <v>0.18256033967120863</v>
      </c>
    </row>
    <row r="21" spans="2:16">
      <c r="B21" s="76" t="s">
        <v>1176</v>
      </c>
      <c r="C21" s="73" t="s">
        <v>1177</v>
      </c>
      <c r="D21" s="73" t="s">
        <v>210</v>
      </c>
      <c r="E21" s="73"/>
      <c r="F21" s="94">
        <v>43586</v>
      </c>
      <c r="G21" s="83">
        <v>9.9300000000000015</v>
      </c>
      <c r="H21" s="86" t="s">
        <v>119</v>
      </c>
      <c r="I21" s="87">
        <v>4.8000000000000001E-2</v>
      </c>
      <c r="J21" s="87">
        <v>4.8399999999999999E-2</v>
      </c>
      <c r="K21" s="83">
        <v>654000</v>
      </c>
      <c r="L21" s="85">
        <v>100.892872</v>
      </c>
      <c r="M21" s="83">
        <v>659.83938000000001</v>
      </c>
      <c r="N21" s="73"/>
      <c r="O21" s="84">
        <f t="shared" si="0"/>
        <v>0.10627053570031418</v>
      </c>
      <c r="P21" s="84">
        <f>M21/'סכום נכסי הקרן'!$C$42</f>
        <v>6.4402075088261901E-2</v>
      </c>
    </row>
    <row r="22" spans="2:16">
      <c r="B22" s="76" t="s">
        <v>1178</v>
      </c>
      <c r="C22" s="73" t="s">
        <v>1179</v>
      </c>
      <c r="D22" s="73" t="s">
        <v>210</v>
      </c>
      <c r="E22" s="73"/>
      <c r="F22" s="94">
        <v>43678</v>
      </c>
      <c r="G22" s="83">
        <v>9.94</v>
      </c>
      <c r="H22" s="86" t="s">
        <v>119</v>
      </c>
      <c r="I22" s="87">
        <v>4.8000000000000001E-2</v>
      </c>
      <c r="J22" s="87">
        <v>4.8500000000000008E-2</v>
      </c>
      <c r="K22" s="83">
        <v>702000</v>
      </c>
      <c r="L22" s="85">
        <v>101.996185</v>
      </c>
      <c r="M22" s="83">
        <v>716.01321999999993</v>
      </c>
      <c r="N22" s="73"/>
      <c r="O22" s="84">
        <f t="shared" si="0"/>
        <v>0.11531762238547645</v>
      </c>
      <c r="P22" s="84">
        <f>M22/'סכום נכסי הקרן'!$C$42</f>
        <v>6.9884790990541026E-2</v>
      </c>
    </row>
    <row r="23" spans="2:16">
      <c r="B23" s="76" t="s">
        <v>1180</v>
      </c>
      <c r="C23" s="73" t="s">
        <v>1181</v>
      </c>
      <c r="D23" s="73" t="s">
        <v>210</v>
      </c>
      <c r="E23" s="73"/>
      <c r="F23" s="94">
        <v>43770</v>
      </c>
      <c r="G23" s="83">
        <v>10.190000000000001</v>
      </c>
      <c r="H23" s="86" t="s">
        <v>119</v>
      </c>
      <c r="I23" s="87">
        <v>4.8000000000000001E-2</v>
      </c>
      <c r="J23" s="87">
        <v>4.8499999999999995E-2</v>
      </c>
      <c r="K23" s="83">
        <v>415000</v>
      </c>
      <c r="L23" s="85">
        <v>100.79382699999999</v>
      </c>
      <c r="M23" s="83">
        <v>418.29437999999999</v>
      </c>
      <c r="N23" s="73"/>
      <c r="O23" s="84">
        <f t="shared" si="0"/>
        <v>6.7368467524673625E-2</v>
      </c>
      <c r="P23" s="84">
        <f>M23/'סכום נכסי הקרן'!$C$42</f>
        <v>4.0826641886329902E-2</v>
      </c>
    </row>
    <row r="24" spans="2:16">
      <c r="B24" s="76" t="s">
        <v>1182</v>
      </c>
      <c r="C24" s="73" t="s">
        <v>1183</v>
      </c>
      <c r="D24" s="73" t="s">
        <v>210</v>
      </c>
      <c r="E24" s="73"/>
      <c r="F24" s="94">
        <v>43863</v>
      </c>
      <c r="G24" s="83">
        <v>10.199999999999999</v>
      </c>
      <c r="H24" s="86" t="s">
        <v>119</v>
      </c>
      <c r="I24" s="87">
        <v>4.8000000000000001E-2</v>
      </c>
      <c r="J24" s="87">
        <v>4.8500000000000008E-2</v>
      </c>
      <c r="K24" s="83">
        <v>23000</v>
      </c>
      <c r="L24" s="85">
        <v>101.982739</v>
      </c>
      <c r="M24" s="83">
        <v>23.456029999999998</v>
      </c>
      <c r="N24" s="73"/>
      <c r="O24" s="84">
        <f t="shared" si="0"/>
        <v>3.7777146212501595E-3</v>
      </c>
      <c r="P24" s="84">
        <f>M24/'סכום נכסי הקרן'!$C$42</f>
        <v>2.289370794044641E-3</v>
      </c>
    </row>
    <row r="25" spans="2:16">
      <c r="B25" s="76" t="s">
        <v>1184</v>
      </c>
      <c r="C25" s="73" t="s">
        <v>1185</v>
      </c>
      <c r="D25" s="73" t="s">
        <v>210</v>
      </c>
      <c r="E25" s="73"/>
      <c r="F25" s="94">
        <v>44045</v>
      </c>
      <c r="G25" s="83">
        <v>10.450000000000001</v>
      </c>
      <c r="H25" s="86" t="s">
        <v>119</v>
      </c>
      <c r="I25" s="87">
        <v>4.8000000000000001E-2</v>
      </c>
      <c r="J25" s="87">
        <v>4.8499999999999995E-2</v>
      </c>
      <c r="K25" s="83">
        <v>297000</v>
      </c>
      <c r="L25" s="85">
        <v>102.186744</v>
      </c>
      <c r="M25" s="83">
        <v>303.49463000000003</v>
      </c>
      <c r="N25" s="73"/>
      <c r="O25" s="84">
        <f t="shared" si="0"/>
        <v>4.8879375632701165E-2</v>
      </c>
      <c r="P25" s="84">
        <f>M25/'סכום נכסי הקרן'!$C$42</f>
        <v>2.9621881540541371E-2</v>
      </c>
    </row>
    <row r="26" spans="2:16">
      <c r="B26" s="72"/>
      <c r="C26" s="73"/>
      <c r="D26" s="73"/>
      <c r="E26" s="73"/>
      <c r="F26" s="73"/>
      <c r="G26" s="73"/>
      <c r="H26" s="73"/>
      <c r="I26" s="73"/>
      <c r="J26" s="73"/>
      <c r="K26" s="83"/>
      <c r="L26" s="85"/>
      <c r="M26" s="73"/>
      <c r="N26" s="73"/>
      <c r="O26" s="84"/>
      <c r="P26" s="73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119" t="s">
        <v>102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119" t="s">
        <v>181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119" t="s">
        <v>189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2:16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2:16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2:16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2:16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</row>
    <row r="116" spans="2:16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</row>
    <row r="117" spans="2:16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</row>
    <row r="118" spans="2:16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</row>
    <row r="119" spans="2:16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</row>
    <row r="120" spans="2:16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spans="2:16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</row>
    <row r="122" spans="2:16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</row>
    <row r="123" spans="2:16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</row>
    <row r="124" spans="2:16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</row>
    <row r="125" spans="2:16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  <row r="201" spans="2:16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</row>
    <row r="202" spans="2:16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</row>
    <row r="203" spans="2:16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</row>
    <row r="204" spans="2:16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</row>
    <row r="205" spans="2:16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</row>
    <row r="206" spans="2:16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</row>
    <row r="207" spans="2:16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2:16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</row>
    <row r="209" spans="2:16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</row>
    <row r="210" spans="2:16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</row>
    <row r="211" spans="2:16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</row>
    <row r="212" spans="2:16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</row>
    <row r="213" spans="2:16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</row>
    <row r="214" spans="2:16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</row>
    <row r="215" spans="2:16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</row>
    <row r="216" spans="2:16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</row>
    <row r="217" spans="2:16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</row>
    <row r="218" spans="2:16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</row>
    <row r="219" spans="2:16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</row>
    <row r="220" spans="2:16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</row>
    <row r="221" spans="2:16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</row>
    <row r="222" spans="2:16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</row>
    <row r="223" spans="2:16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</row>
    <row r="224" spans="2:16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</row>
    <row r="225" spans="2:16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</row>
    <row r="226" spans="2:16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</row>
    <row r="227" spans="2:16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</row>
    <row r="228" spans="2:16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</row>
    <row r="229" spans="2:16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</row>
    <row r="230" spans="2:16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</row>
    <row r="231" spans="2:16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</row>
    <row r="232" spans="2:16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</row>
    <row r="233" spans="2:16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</row>
    <row r="234" spans="2:16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</row>
    <row r="235" spans="2:16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</row>
    <row r="236" spans="2:16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</row>
    <row r="237" spans="2:16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</row>
    <row r="238" spans="2:16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</row>
    <row r="239" spans="2:16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</row>
    <row r="240" spans="2:16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</row>
    <row r="241" spans="2:16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</row>
    <row r="242" spans="2:16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</row>
    <row r="243" spans="2:16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</row>
    <row r="244" spans="2:16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</row>
    <row r="245" spans="2:16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</row>
    <row r="246" spans="2:16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</row>
    <row r="247" spans="2:16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</row>
    <row r="248" spans="2:16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</row>
    <row r="249" spans="2:16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</row>
    <row r="250" spans="2:16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</row>
    <row r="251" spans="2:16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</row>
    <row r="252" spans="2:16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</row>
    <row r="253" spans="2:16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</row>
    <row r="254" spans="2:16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</row>
    <row r="255" spans="2:16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</row>
    <row r="256" spans="2:16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</row>
    <row r="257" spans="2:16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</row>
    <row r="258" spans="2:16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2:16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2:16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2:16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2:16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2:16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2:16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2:16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2:16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2:16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2:16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2:16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2:16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2:16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2:16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2:16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2:16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2:16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2:16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2:16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2:16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2:16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2:16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2:16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2:16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2:16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2:16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2:16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2:16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2:16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2:16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2:16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2:16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2:16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2:16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2:16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2:16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2:16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2:16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2:16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2:16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2:16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2:16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2:16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2:16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2:16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2:16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2:16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2:16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2:16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2:16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2:16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2:16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2:16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2:16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2:16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2:16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2:16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2:16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2:16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2:16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2:16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2:16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2:16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2:16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2:16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2:16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2:16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2:16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2:16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2:16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2:16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2:16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2:16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2:16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2:16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2:16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2:16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2:16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2:16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2:16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2:16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2:16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2:16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2:16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2:16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2:16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2:16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2:16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2:16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2:16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2:16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2:16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2:16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2:16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2:16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2:16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2:16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2:16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2:16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2:16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2:16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2:16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2:16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2:16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2:16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2:16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2:16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2:16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2:16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2:16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2:16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2:16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2:16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2:16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2:16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2:16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2:16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2:16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2:16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2:16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2:16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2:16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2:16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2:16">
      <c r="B382" s="121"/>
      <c r="C382" s="121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</row>
    <row r="383" spans="2:16">
      <c r="B383" s="121"/>
      <c r="C383" s="121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</row>
    <row r="384" spans="2:16">
      <c r="B384" s="121"/>
      <c r="C384" s="121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</row>
    <row r="385" spans="2:16">
      <c r="B385" s="121"/>
      <c r="C385" s="121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</row>
    <row r="386" spans="2:16">
      <c r="B386" s="121"/>
      <c r="C386" s="121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</row>
    <row r="387" spans="2:16">
      <c r="B387" s="121"/>
      <c r="C387" s="121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</row>
    <row r="388" spans="2:16">
      <c r="B388" s="121"/>
      <c r="C388" s="121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</row>
    <row r="389" spans="2:16">
      <c r="B389" s="121"/>
      <c r="C389" s="121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</row>
    <row r="390" spans="2:16">
      <c r="B390" s="121"/>
      <c r="C390" s="121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</row>
    <row r="391" spans="2:16">
      <c r="B391" s="121"/>
      <c r="C391" s="121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</row>
    <row r="392" spans="2:16">
      <c r="B392" s="121"/>
      <c r="C392" s="121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</row>
    <row r="393" spans="2:16">
      <c r="B393" s="121"/>
      <c r="C393" s="121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</row>
    <row r="394" spans="2:16">
      <c r="B394" s="121"/>
      <c r="C394" s="121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</row>
    <row r="395" spans="2:16">
      <c r="B395" s="121"/>
      <c r="C395" s="121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</row>
    <row r="396" spans="2:16">
      <c r="B396" s="121"/>
      <c r="C396" s="121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</row>
    <row r="397" spans="2:16">
      <c r="B397" s="121"/>
      <c r="C397" s="121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</row>
    <row r="398" spans="2:16">
      <c r="B398" s="121"/>
      <c r="C398" s="121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</row>
    <row r="399" spans="2:16">
      <c r="B399" s="121"/>
      <c r="C399" s="121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</row>
    <row r="400" spans="2:16">
      <c r="B400" s="121"/>
      <c r="C400" s="121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</row>
    <row r="401" spans="2:16">
      <c r="B401" s="121"/>
      <c r="C401" s="121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</row>
    <row r="402" spans="2:16">
      <c r="B402" s="121"/>
      <c r="C402" s="121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</row>
    <row r="403" spans="2:16">
      <c r="B403" s="121"/>
      <c r="C403" s="121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</row>
    <row r="404" spans="2:16">
      <c r="B404" s="121"/>
      <c r="C404" s="121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</row>
    <row r="405" spans="2:16">
      <c r="B405" s="121"/>
      <c r="C405" s="121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</row>
    <row r="406" spans="2:16">
      <c r="B406" s="121"/>
      <c r="C406" s="121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</row>
    <row r="407" spans="2:16">
      <c r="B407" s="121"/>
      <c r="C407" s="121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</row>
    <row r="408" spans="2:16">
      <c r="B408" s="121"/>
      <c r="C408" s="121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</row>
    <row r="409" spans="2:16">
      <c r="B409" s="121"/>
      <c r="C409" s="121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</row>
    <row r="410" spans="2:16">
      <c r="B410" s="121"/>
      <c r="C410" s="121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</row>
    <row r="411" spans="2:16">
      <c r="B411" s="121"/>
      <c r="C411" s="121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</row>
    <row r="412" spans="2:16">
      <c r="B412" s="121"/>
      <c r="C412" s="121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</row>
    <row r="413" spans="2:16">
      <c r="B413" s="121"/>
      <c r="C413" s="121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</row>
    <row r="414" spans="2:16">
      <c r="B414" s="121"/>
      <c r="C414" s="121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</row>
    <row r="415" spans="2:16">
      <c r="B415" s="121"/>
      <c r="C415" s="121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</row>
    <row r="416" spans="2:16">
      <c r="B416" s="121"/>
      <c r="C416" s="121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</row>
    <row r="417" spans="2:16">
      <c r="B417" s="121"/>
      <c r="C417" s="121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</row>
    <row r="418" spans="2:16">
      <c r="B418" s="121"/>
      <c r="C418" s="121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</row>
    <row r="419" spans="2:16">
      <c r="B419" s="121"/>
      <c r="C419" s="121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</row>
    <row r="420" spans="2:16">
      <c r="B420" s="121"/>
      <c r="C420" s="121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</row>
    <row r="421" spans="2:16">
      <c r="B421" s="121"/>
      <c r="C421" s="121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</row>
    <row r="422" spans="2:16">
      <c r="B422" s="121"/>
      <c r="C422" s="121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</row>
    <row r="423" spans="2:16">
      <c r="B423" s="121"/>
      <c r="C423" s="121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</row>
    <row r="424" spans="2:16">
      <c r="B424" s="121"/>
      <c r="C424" s="121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</row>
    <row r="425" spans="2:16">
      <c r="B425" s="121"/>
      <c r="C425" s="121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</row>
    <row r="426" spans="2:16">
      <c r="B426" s="121"/>
      <c r="C426" s="121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</row>
    <row r="427" spans="2:16">
      <c r="B427" s="121"/>
      <c r="C427" s="121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</row>
    <row r="428" spans="2:16">
      <c r="B428" s="121"/>
      <c r="C428" s="121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</row>
    <row r="429" spans="2:16">
      <c r="B429" s="121"/>
      <c r="C429" s="121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</row>
    <row r="430" spans="2:16">
      <c r="B430" s="121"/>
      <c r="C430" s="121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</row>
    <row r="431" spans="2:16">
      <c r="B431" s="121"/>
      <c r="C431" s="121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</row>
    <row r="432" spans="2:16">
      <c r="B432" s="121"/>
      <c r="C432" s="121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</row>
    <row r="433" spans="2:16">
      <c r="B433" s="121"/>
      <c r="C433" s="121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</row>
    <row r="434" spans="2:16">
      <c r="B434" s="121"/>
      <c r="C434" s="121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</row>
    <row r="435" spans="2:16">
      <c r="B435" s="121"/>
      <c r="C435" s="121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</row>
    <row r="436" spans="2:16">
      <c r="B436" s="121"/>
      <c r="C436" s="121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</row>
    <row r="437" spans="2:16">
      <c r="B437" s="121"/>
      <c r="C437" s="121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</row>
    <row r="438" spans="2:16">
      <c r="B438" s="121"/>
      <c r="C438" s="121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</row>
    <row r="439" spans="2:16">
      <c r="B439" s="121"/>
      <c r="C439" s="121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</row>
    <row r="440" spans="2:16">
      <c r="B440" s="121"/>
      <c r="C440" s="121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</row>
    <row r="441" spans="2:16">
      <c r="B441" s="121"/>
      <c r="C441" s="121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</row>
    <row r="442" spans="2:16">
      <c r="B442" s="121"/>
      <c r="C442" s="121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</row>
    <row r="443" spans="2:16">
      <c r="B443" s="121"/>
      <c r="C443" s="121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</row>
    <row r="444" spans="2:16">
      <c r="B444" s="121"/>
      <c r="C444" s="121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</row>
    <row r="445" spans="2:16">
      <c r="B445" s="121"/>
      <c r="C445" s="121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</row>
    <row r="446" spans="2:16">
      <c r="B446" s="121"/>
      <c r="C446" s="121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</row>
    <row r="447" spans="2:16">
      <c r="B447" s="121"/>
      <c r="C447" s="121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</row>
    <row r="448" spans="2:16">
      <c r="B448" s="121"/>
      <c r="C448" s="121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</row>
    <row r="449" spans="2:16">
      <c r="B449" s="121"/>
      <c r="C449" s="121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</row>
    <row r="450" spans="2:16">
      <c r="B450" s="121"/>
      <c r="C450" s="121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</row>
    <row r="451" spans="2:16">
      <c r="B451" s="121"/>
      <c r="C451" s="121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</row>
    <row r="452" spans="2:16">
      <c r="B452" s="121"/>
      <c r="C452" s="121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132</v>
      </c>
      <c r="C1" s="67" t="s" vm="1">
        <v>205</v>
      </c>
    </row>
    <row r="2" spans="2:19">
      <c r="B2" s="46" t="s">
        <v>131</v>
      </c>
      <c r="C2" s="67" t="s">
        <v>206</v>
      </c>
    </row>
    <row r="3" spans="2:19">
      <c r="B3" s="46" t="s">
        <v>133</v>
      </c>
      <c r="C3" s="67" t="s">
        <v>207</v>
      </c>
    </row>
    <row r="4" spans="2:19">
      <c r="B4" s="46" t="s">
        <v>134</v>
      </c>
      <c r="C4" s="67">
        <v>12148</v>
      </c>
    </row>
    <row r="6" spans="2:19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2:19" ht="26.25" customHeight="1">
      <c r="B7" s="132" t="s">
        <v>80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2:19" s="3" customFormat="1" ht="78.75">
      <c r="B8" s="21" t="s">
        <v>106</v>
      </c>
      <c r="C8" s="29" t="s">
        <v>40</v>
      </c>
      <c r="D8" s="29" t="s">
        <v>108</v>
      </c>
      <c r="E8" s="29" t="s">
        <v>107</v>
      </c>
      <c r="F8" s="29" t="s">
        <v>59</v>
      </c>
      <c r="G8" s="29" t="s">
        <v>14</v>
      </c>
      <c r="H8" s="29" t="s">
        <v>60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101</v>
      </c>
      <c r="Q8" s="29" t="s">
        <v>52</v>
      </c>
      <c r="R8" s="29" t="s">
        <v>135</v>
      </c>
      <c r="S8" s="30" t="s">
        <v>137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138</v>
      </c>
    </row>
    <row r="11" spans="2:19" s="4" customFormat="1" ht="18" customHeight="1">
      <c r="B11" s="124" t="s">
        <v>1399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5">
        <v>0</v>
      </c>
      <c r="Q11" s="88"/>
      <c r="R11" s="126">
        <v>0</v>
      </c>
      <c r="S11" s="126">
        <v>0</v>
      </c>
    </row>
    <row r="12" spans="2:19" ht="20.25" customHeight="1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</row>
    <row r="112" spans="2:19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2:19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</row>
    <row r="114" spans="2:19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</row>
    <row r="115" spans="2:19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</row>
    <row r="116" spans="2:19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</row>
    <row r="117" spans="2:19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</row>
    <row r="118" spans="2:19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2:19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</row>
    <row r="120" spans="2:19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</row>
    <row r="121" spans="2:19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</row>
    <row r="122" spans="2:19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</row>
    <row r="123" spans="2:19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</row>
    <row r="124" spans="2:19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2:19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</row>
    <row r="126" spans="2:19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</row>
    <row r="127" spans="2:19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</row>
    <row r="128" spans="2:19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</row>
    <row r="129" spans="2:19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</row>
    <row r="130" spans="2:19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</row>
    <row r="131" spans="2:19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</row>
    <row r="132" spans="2:19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</row>
    <row r="133" spans="2:19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</row>
    <row r="134" spans="2:19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</row>
    <row r="135" spans="2:19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</row>
    <row r="136" spans="2:19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</row>
    <row r="137" spans="2:19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</row>
    <row r="138" spans="2:19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</row>
    <row r="139" spans="2:19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</row>
    <row r="140" spans="2:19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</row>
    <row r="141" spans="2:19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</row>
    <row r="142" spans="2:19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</row>
    <row r="143" spans="2:19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</row>
    <row r="144" spans="2:19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</row>
    <row r="145" spans="2:19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</row>
    <row r="146" spans="2:19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</row>
    <row r="147" spans="2:19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</row>
    <row r="148" spans="2:19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</row>
    <row r="149" spans="2:19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0" spans="2:19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2:19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2" spans="2:19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</row>
    <row r="153" spans="2:19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</row>
    <row r="154" spans="2:19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</row>
    <row r="155" spans="2:19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</row>
    <row r="156" spans="2:19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</row>
    <row r="157" spans="2:19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</row>
    <row r="158" spans="2:19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</row>
    <row r="159" spans="2:19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</row>
    <row r="160" spans="2:19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</row>
    <row r="161" spans="2:19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</row>
    <row r="162" spans="2:19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</row>
    <row r="163" spans="2:19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</row>
    <row r="164" spans="2:19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</row>
    <row r="165" spans="2:19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</row>
    <row r="166" spans="2:19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</row>
    <row r="167" spans="2:19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</row>
    <row r="168" spans="2:19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</row>
    <row r="169" spans="2:19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</row>
    <row r="170" spans="2:19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</row>
    <row r="171" spans="2:19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</row>
    <row r="172" spans="2:19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</row>
    <row r="173" spans="2:19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</row>
    <row r="174" spans="2:19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</row>
    <row r="175" spans="2:19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</row>
    <row r="176" spans="2:19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</row>
    <row r="177" spans="2:19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</row>
    <row r="178" spans="2:19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</row>
    <row r="179" spans="2:19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</row>
    <row r="180" spans="2:19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</row>
    <row r="181" spans="2:19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</row>
    <row r="182" spans="2:19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</row>
    <row r="183" spans="2:19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</row>
    <row r="184" spans="2:19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</row>
    <row r="185" spans="2:19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</row>
    <row r="186" spans="2:19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</row>
    <row r="187" spans="2:19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</row>
    <row r="188" spans="2:19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</row>
    <row r="189" spans="2:19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</row>
    <row r="190" spans="2:19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</row>
    <row r="191" spans="2:19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</row>
    <row r="192" spans="2:19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</row>
    <row r="193" spans="2:19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</row>
    <row r="194" spans="2:19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</row>
    <row r="195" spans="2:19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</row>
    <row r="196" spans="2:19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</row>
    <row r="197" spans="2:19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</row>
    <row r="198" spans="2:19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</row>
    <row r="199" spans="2:19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</row>
    <row r="200" spans="2:19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</row>
    <row r="201" spans="2:19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</row>
    <row r="202" spans="2:19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</row>
    <row r="203" spans="2:19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</row>
    <row r="204" spans="2:19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</row>
    <row r="205" spans="2:19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</row>
    <row r="206" spans="2:19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</row>
    <row r="207" spans="2:19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</row>
    <row r="208" spans="2:19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</row>
    <row r="209" spans="2:19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</row>
    <row r="210" spans="2:19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</row>
    <row r="211" spans="2:19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</row>
    <row r="212" spans="2:19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</row>
    <row r="213" spans="2:19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</row>
    <row r="214" spans="2:19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</row>
    <row r="215" spans="2:19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</row>
    <row r="216" spans="2:19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</row>
    <row r="217" spans="2:19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</row>
    <row r="218" spans="2:19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</row>
    <row r="219" spans="2:19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</row>
    <row r="220" spans="2:19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2:19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2:19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2:19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2:19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2:19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2:19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2:19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2:19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2:19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2:19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2:19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2:19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2:19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2:19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2:19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2:19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2:19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2:19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2:19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2:19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2:19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2:19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2:19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2:19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2:19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2:19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2:19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2:19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2:19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2:19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2:19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2:19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2:19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2:19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2:19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2:19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2:19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2:19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2:19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2:19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2:19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2:19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2:19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2:19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2:19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2:19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2:19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2:19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2:19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2:19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2:19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2:19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2:19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2:19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2:19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2:19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2:19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2:19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2:19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2:19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2:19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2:19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2:19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2:19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2:19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2:19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2:19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2:19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</row>
    <row r="289" spans="2:19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2:19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2:19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2:19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2:19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2:19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2:19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2:19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2:19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2:19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2:19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2:19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2:19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2:19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2:19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2:19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2:19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2:19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2:19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2:19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2:19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2:19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2:19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5.71093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132</v>
      </c>
      <c r="C1" s="67" t="s" vm="1">
        <v>205</v>
      </c>
    </row>
    <row r="2" spans="2:30">
      <c r="B2" s="46" t="s">
        <v>131</v>
      </c>
      <c r="C2" s="67" t="s">
        <v>206</v>
      </c>
    </row>
    <row r="3" spans="2:30">
      <c r="B3" s="46" t="s">
        <v>133</v>
      </c>
      <c r="C3" s="67" t="s">
        <v>207</v>
      </c>
    </row>
    <row r="4" spans="2:30">
      <c r="B4" s="46" t="s">
        <v>134</v>
      </c>
      <c r="C4" s="67">
        <v>12148</v>
      </c>
    </row>
    <row r="6" spans="2:30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2:30" ht="26.25" customHeight="1"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2:30" s="3" customFormat="1" ht="78.75">
      <c r="B8" s="21" t="s">
        <v>106</v>
      </c>
      <c r="C8" s="29" t="s">
        <v>40</v>
      </c>
      <c r="D8" s="29" t="s">
        <v>108</v>
      </c>
      <c r="E8" s="29" t="s">
        <v>107</v>
      </c>
      <c r="F8" s="29" t="s">
        <v>59</v>
      </c>
      <c r="G8" s="29" t="s">
        <v>14</v>
      </c>
      <c r="H8" s="29" t="s">
        <v>60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101</v>
      </c>
      <c r="Q8" s="29" t="s">
        <v>52</v>
      </c>
      <c r="R8" s="29" t="s">
        <v>135</v>
      </c>
      <c r="S8" s="30" t="s">
        <v>137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138</v>
      </c>
      <c r="AA10" s="1"/>
    </row>
    <row r="11" spans="2:30" s="4" customFormat="1" ht="18" customHeight="1">
      <c r="B11" s="109" t="s">
        <v>45</v>
      </c>
      <c r="C11" s="104"/>
      <c r="D11" s="104"/>
      <c r="E11" s="104"/>
      <c r="F11" s="104"/>
      <c r="G11" s="104"/>
      <c r="H11" s="104"/>
      <c r="I11" s="104"/>
      <c r="J11" s="108">
        <v>6.3832011527576791</v>
      </c>
      <c r="K11" s="104"/>
      <c r="L11" s="104"/>
      <c r="M11" s="106">
        <v>1.2302490924940714E-2</v>
      </c>
      <c r="N11" s="105"/>
      <c r="O11" s="108"/>
      <c r="P11" s="105">
        <v>2.993960709</v>
      </c>
      <c r="Q11" s="104"/>
      <c r="R11" s="106">
        <f>IFERROR(P11/$P$11,0)</f>
        <v>1</v>
      </c>
      <c r="S11" s="106">
        <f>P11/'סכום נכסי הקרן'!$C$42</f>
        <v>2.9221851292404499E-4</v>
      </c>
      <c r="AA11" s="1"/>
      <c r="AD11" s="1"/>
    </row>
    <row r="12" spans="2:30" ht="17.25" customHeight="1">
      <c r="B12" s="110" t="s">
        <v>179</v>
      </c>
      <c r="C12" s="104"/>
      <c r="D12" s="104"/>
      <c r="E12" s="104"/>
      <c r="F12" s="104"/>
      <c r="G12" s="104"/>
      <c r="H12" s="104"/>
      <c r="I12" s="104"/>
      <c r="J12" s="108">
        <v>6.3832011527576791</v>
      </c>
      <c r="K12" s="104"/>
      <c r="L12" s="104"/>
      <c r="M12" s="106">
        <v>1.2302490924940712E-2</v>
      </c>
      <c r="N12" s="105"/>
      <c r="O12" s="108"/>
      <c r="P12" s="105">
        <v>2.993960709</v>
      </c>
      <c r="Q12" s="104"/>
      <c r="R12" s="106">
        <f t="shared" ref="R12:R34" si="0">IFERROR(P12/$P$11,0)</f>
        <v>1</v>
      </c>
      <c r="S12" s="106">
        <f>P12/'סכום נכסי הקרן'!$C$42</f>
        <v>2.9221851292404499E-4</v>
      </c>
    </row>
    <row r="13" spans="2:30">
      <c r="B13" s="95" t="s">
        <v>53</v>
      </c>
      <c r="C13" s="71"/>
      <c r="D13" s="71"/>
      <c r="E13" s="71"/>
      <c r="F13" s="71"/>
      <c r="G13" s="71"/>
      <c r="H13" s="71"/>
      <c r="I13" s="71"/>
      <c r="J13" s="82">
        <v>6.6150983654741005</v>
      </c>
      <c r="K13" s="71"/>
      <c r="L13" s="71"/>
      <c r="M13" s="81">
        <v>1.2082036600687669E-2</v>
      </c>
      <c r="N13" s="80"/>
      <c r="O13" s="82"/>
      <c r="P13" s="80">
        <v>2.7323168770000001</v>
      </c>
      <c r="Q13" s="71"/>
      <c r="R13" s="81">
        <f t="shared" si="0"/>
        <v>0.91260946370689333</v>
      </c>
      <c r="S13" s="81">
        <f>P13/'סכום נכסי הקרן'!$C$42</f>
        <v>2.6668138036483853E-4</v>
      </c>
    </row>
    <row r="14" spans="2:30">
      <c r="B14" s="96" t="s">
        <v>1186</v>
      </c>
      <c r="C14" s="73" t="s">
        <v>1187</v>
      </c>
      <c r="D14" s="86" t="s">
        <v>1188</v>
      </c>
      <c r="E14" s="73" t="s">
        <v>306</v>
      </c>
      <c r="F14" s="86" t="s">
        <v>115</v>
      </c>
      <c r="G14" s="73" t="s">
        <v>276</v>
      </c>
      <c r="H14" s="73" t="s">
        <v>277</v>
      </c>
      <c r="I14" s="94">
        <v>39076</v>
      </c>
      <c r="J14" s="85">
        <v>7.6199999953615363</v>
      </c>
      <c r="K14" s="86" t="s">
        <v>119</v>
      </c>
      <c r="L14" s="87">
        <v>4.9000000000000002E-2</v>
      </c>
      <c r="M14" s="84">
        <v>6.3999999854698775E-3</v>
      </c>
      <c r="N14" s="83">
        <v>219.66440399999999</v>
      </c>
      <c r="O14" s="85">
        <v>162.91999999999999</v>
      </c>
      <c r="P14" s="83">
        <v>0.35787724300000001</v>
      </c>
      <c r="Q14" s="84">
        <v>1.1889042321958212E-7</v>
      </c>
      <c r="R14" s="84">
        <f t="shared" si="0"/>
        <v>0.1195330459495352</v>
      </c>
      <c r="S14" s="84">
        <f>P14/'סכום נכסי הקרן'!$C$42</f>
        <v>3.4929768932654715E-5</v>
      </c>
    </row>
    <row r="15" spans="2:30">
      <c r="B15" s="96" t="s">
        <v>1189</v>
      </c>
      <c r="C15" s="73" t="s">
        <v>1190</v>
      </c>
      <c r="D15" s="86" t="s">
        <v>1188</v>
      </c>
      <c r="E15" s="73" t="s">
        <v>306</v>
      </c>
      <c r="F15" s="86" t="s">
        <v>115</v>
      </c>
      <c r="G15" s="73" t="s">
        <v>276</v>
      </c>
      <c r="H15" s="73" t="s">
        <v>277</v>
      </c>
      <c r="I15" s="94">
        <v>40738</v>
      </c>
      <c r="J15" s="85">
        <v>11.739999996741036</v>
      </c>
      <c r="K15" s="86" t="s">
        <v>119</v>
      </c>
      <c r="L15" s="87">
        <v>4.0999999999999995E-2</v>
      </c>
      <c r="M15" s="84">
        <v>1.0099999998642098E-2</v>
      </c>
      <c r="N15" s="83">
        <v>703.94762100000003</v>
      </c>
      <c r="O15" s="85">
        <v>146.46</v>
      </c>
      <c r="P15" s="83">
        <v>1.0310017140000001</v>
      </c>
      <c r="Q15" s="84">
        <v>1.7308613706737344E-7</v>
      </c>
      <c r="R15" s="84">
        <f t="shared" si="0"/>
        <v>0.34436046902711709</v>
      </c>
      <c r="S15" s="84">
        <f>P15/'סכום נכסי הקרן'!$C$42</f>
        <v>1.0062850416893081E-4</v>
      </c>
    </row>
    <row r="16" spans="2:30">
      <c r="B16" s="96" t="s">
        <v>1191</v>
      </c>
      <c r="C16" s="73" t="s">
        <v>1192</v>
      </c>
      <c r="D16" s="86" t="s">
        <v>1188</v>
      </c>
      <c r="E16" s="73" t="s">
        <v>1193</v>
      </c>
      <c r="F16" s="86" t="s">
        <v>1194</v>
      </c>
      <c r="G16" s="73" t="s">
        <v>276</v>
      </c>
      <c r="H16" s="73" t="s">
        <v>277</v>
      </c>
      <c r="I16" s="94">
        <v>38918</v>
      </c>
      <c r="J16" s="85">
        <v>0.3700005584853876</v>
      </c>
      <c r="K16" s="86" t="s">
        <v>119</v>
      </c>
      <c r="L16" s="87">
        <v>0.05</v>
      </c>
      <c r="M16" s="84">
        <v>2.9000151588890926E-3</v>
      </c>
      <c r="N16" s="83">
        <v>0.20727499999999999</v>
      </c>
      <c r="O16" s="85">
        <v>120.94</v>
      </c>
      <c r="P16" s="83">
        <v>2.50678E-4</v>
      </c>
      <c r="Q16" s="84">
        <v>5.3955762392124262E-8</v>
      </c>
      <c r="R16" s="84">
        <f t="shared" si="0"/>
        <v>8.372788568882986E-5</v>
      </c>
      <c r="S16" s="84">
        <f>P16/'סכום נכסי הקרן'!$C$42</f>
        <v>2.4466838246264289E-8</v>
      </c>
    </row>
    <row r="17" spans="2:19">
      <c r="B17" s="96" t="s">
        <v>1195</v>
      </c>
      <c r="C17" s="73" t="s">
        <v>1196</v>
      </c>
      <c r="D17" s="86" t="s">
        <v>1188</v>
      </c>
      <c r="E17" s="73" t="s">
        <v>1197</v>
      </c>
      <c r="F17" s="86" t="s">
        <v>1198</v>
      </c>
      <c r="G17" s="73" t="s">
        <v>289</v>
      </c>
      <c r="H17" s="73" t="s">
        <v>117</v>
      </c>
      <c r="I17" s="94">
        <v>42795</v>
      </c>
      <c r="J17" s="85">
        <v>6.8600000143231252</v>
      </c>
      <c r="K17" s="86" t="s">
        <v>119</v>
      </c>
      <c r="L17" s="87">
        <v>2.1400000000000002E-2</v>
      </c>
      <c r="M17" s="84">
        <v>1.100000001545661E-3</v>
      </c>
      <c r="N17" s="83">
        <v>166.17441900000003</v>
      </c>
      <c r="O17" s="85">
        <v>116.8</v>
      </c>
      <c r="P17" s="83">
        <v>0.19409172699999999</v>
      </c>
      <c r="Q17" s="84">
        <v>6.8566935030494462E-7</v>
      </c>
      <c r="R17" s="84">
        <f t="shared" si="0"/>
        <v>6.4827746876086334E-2</v>
      </c>
      <c r="S17" s="84">
        <f>P17/'סכום נכסי הקרן'!$C$42</f>
        <v>1.8943867788346351E-5</v>
      </c>
    </row>
    <row r="18" spans="2:19">
      <c r="B18" s="96" t="s">
        <v>1199</v>
      </c>
      <c r="C18" s="73" t="s">
        <v>1200</v>
      </c>
      <c r="D18" s="86" t="s">
        <v>1188</v>
      </c>
      <c r="E18" s="73" t="s">
        <v>294</v>
      </c>
      <c r="F18" s="86" t="s">
        <v>283</v>
      </c>
      <c r="G18" s="73" t="s">
        <v>328</v>
      </c>
      <c r="H18" s="73" t="s">
        <v>277</v>
      </c>
      <c r="I18" s="94">
        <v>36489</v>
      </c>
      <c r="J18" s="85">
        <v>4.559992190847022</v>
      </c>
      <c r="K18" s="86" t="s">
        <v>119</v>
      </c>
      <c r="L18" s="87">
        <v>6.0499999999999998E-2</v>
      </c>
      <c r="M18" s="84">
        <v>-3.5000189805801545E-3</v>
      </c>
      <c r="N18" s="83">
        <v>0.10567299999999999</v>
      </c>
      <c r="O18" s="85">
        <v>174.5</v>
      </c>
      <c r="P18" s="83">
        <v>1.8439899999999999E-4</v>
      </c>
      <c r="Q18" s="73"/>
      <c r="R18" s="84">
        <f t="shared" si="0"/>
        <v>6.1590320623008542E-5</v>
      </c>
      <c r="S18" s="84">
        <f>P18/'סכום נכסי הקרן'!$C$42</f>
        <v>1.7997831902970698E-8</v>
      </c>
    </row>
    <row r="19" spans="2:19">
      <c r="B19" s="96" t="s">
        <v>1201</v>
      </c>
      <c r="C19" s="73" t="s">
        <v>1202</v>
      </c>
      <c r="D19" s="86" t="s">
        <v>1188</v>
      </c>
      <c r="E19" s="73" t="s">
        <v>336</v>
      </c>
      <c r="F19" s="86" t="s">
        <v>115</v>
      </c>
      <c r="G19" s="73" t="s">
        <v>318</v>
      </c>
      <c r="H19" s="73" t="s">
        <v>117</v>
      </c>
      <c r="I19" s="94">
        <v>39084</v>
      </c>
      <c r="J19" s="85">
        <v>3.2900000020250602</v>
      </c>
      <c r="K19" s="86" t="s">
        <v>119</v>
      </c>
      <c r="L19" s="87">
        <v>5.5999999999999994E-2</v>
      </c>
      <c r="M19" s="84">
        <v>-3.9999999774993338E-3</v>
      </c>
      <c r="N19" s="83">
        <v>60.843496000000002</v>
      </c>
      <c r="O19" s="85">
        <v>146.09</v>
      </c>
      <c r="P19" s="83">
        <v>8.8886257999999996E-2</v>
      </c>
      <c r="Q19" s="84">
        <v>9.1294250191759435E-8</v>
      </c>
      <c r="R19" s="84">
        <f t="shared" si="0"/>
        <v>2.9688518534262433E-2</v>
      </c>
      <c r="S19" s="84">
        <f>P19/'סכום נכסי הקרן'!$C$42</f>
        <v>8.6755347370001147E-6</v>
      </c>
    </row>
    <row r="20" spans="2:19">
      <c r="B20" s="96" t="s">
        <v>1203</v>
      </c>
      <c r="C20" s="73" t="s">
        <v>1204</v>
      </c>
      <c r="D20" s="86" t="s">
        <v>1188</v>
      </c>
      <c r="E20" s="73" t="s">
        <v>395</v>
      </c>
      <c r="F20" s="86" t="s">
        <v>396</v>
      </c>
      <c r="G20" s="73" t="s">
        <v>355</v>
      </c>
      <c r="H20" s="73" t="s">
        <v>117</v>
      </c>
      <c r="I20" s="94">
        <v>40561</v>
      </c>
      <c r="J20" s="85">
        <v>1.0099999981751284</v>
      </c>
      <c r="K20" s="86" t="s">
        <v>119</v>
      </c>
      <c r="L20" s="87">
        <v>0.06</v>
      </c>
      <c r="M20" s="84">
        <v>8.0000000000000002E-3</v>
      </c>
      <c r="N20" s="83">
        <v>360.26276100000001</v>
      </c>
      <c r="O20" s="85">
        <v>114.08</v>
      </c>
      <c r="P20" s="83">
        <v>0.41098777499999994</v>
      </c>
      <c r="Q20" s="84">
        <v>1.1681832607054968E-7</v>
      </c>
      <c r="R20" s="84">
        <f t="shared" si="0"/>
        <v>0.1372722673896653</v>
      </c>
      <c r="S20" s="84">
        <f>P20/'סכום נכסי הקרן'!$C$42</f>
        <v>4.0113497842319873E-5</v>
      </c>
    </row>
    <row r="21" spans="2:19">
      <c r="B21" s="96" t="s">
        <v>1205</v>
      </c>
      <c r="C21" s="73" t="s">
        <v>1206</v>
      </c>
      <c r="D21" s="86" t="s">
        <v>1188</v>
      </c>
      <c r="E21" s="73" t="s">
        <v>537</v>
      </c>
      <c r="F21" s="86" t="s">
        <v>283</v>
      </c>
      <c r="G21" s="73" t="s">
        <v>449</v>
      </c>
      <c r="H21" s="73" t="s">
        <v>277</v>
      </c>
      <c r="I21" s="94">
        <v>39387</v>
      </c>
      <c r="J21" s="85">
        <v>1.7499999992011601</v>
      </c>
      <c r="K21" s="86" t="s">
        <v>119</v>
      </c>
      <c r="L21" s="87">
        <v>5.7500000000000002E-2</v>
      </c>
      <c r="M21" s="84">
        <v>-2.5999999948874229E-3</v>
      </c>
      <c r="N21" s="83">
        <v>473.13288</v>
      </c>
      <c r="O21" s="85">
        <v>132.29</v>
      </c>
      <c r="P21" s="83">
        <v>0.6259074819999999</v>
      </c>
      <c r="Q21" s="84">
        <v>3.6338930875576039E-7</v>
      </c>
      <c r="R21" s="84">
        <f t="shared" si="0"/>
        <v>0.20905667870606645</v>
      </c>
      <c r="S21" s="84">
        <f>P21/'סכום נכסי הקרן'!$C$42</f>
        <v>6.109023176832659E-5</v>
      </c>
    </row>
    <row r="22" spans="2:19">
      <c r="B22" s="96" t="s">
        <v>1207</v>
      </c>
      <c r="C22" s="73" t="s">
        <v>1208</v>
      </c>
      <c r="D22" s="86" t="s">
        <v>26</v>
      </c>
      <c r="E22" s="73">
        <v>1229</v>
      </c>
      <c r="F22" s="86" t="s">
        <v>649</v>
      </c>
      <c r="G22" s="73" t="s">
        <v>1209</v>
      </c>
      <c r="H22" s="73" t="s">
        <v>277</v>
      </c>
      <c r="I22" s="94">
        <v>38445</v>
      </c>
      <c r="J22" s="85">
        <v>0.10000008538331558</v>
      </c>
      <c r="K22" s="86" t="s">
        <v>119</v>
      </c>
      <c r="L22" s="87">
        <v>6.7000000000000004E-2</v>
      </c>
      <c r="M22" s="84">
        <v>0</v>
      </c>
      <c r="N22" s="83">
        <v>3.4133140443600007</v>
      </c>
      <c r="O22" s="85">
        <v>102.93711978731208</v>
      </c>
      <c r="P22" s="83">
        <v>3.513567E-3</v>
      </c>
      <c r="Q22" s="84">
        <v>3.3918844134641749E-7</v>
      </c>
      <c r="R22" s="84">
        <f t="shared" si="0"/>
        <v>1.1735514729495403E-3</v>
      </c>
      <c r="S22" s="84">
        <f>P22/'סכום נכסי הקרן'!$C$42</f>
        <v>3.4293346626513723E-7</v>
      </c>
    </row>
    <row r="23" spans="2:19">
      <c r="B23" s="96" t="s">
        <v>1210</v>
      </c>
      <c r="C23" s="73" t="s">
        <v>1211</v>
      </c>
      <c r="D23" s="86" t="s">
        <v>26</v>
      </c>
      <c r="E23" s="73">
        <v>1229</v>
      </c>
      <c r="F23" s="86" t="s">
        <v>649</v>
      </c>
      <c r="G23" s="73" t="s">
        <v>1209</v>
      </c>
      <c r="H23" s="73" t="s">
        <v>277</v>
      </c>
      <c r="I23" s="94">
        <v>38573</v>
      </c>
      <c r="J23" s="85">
        <v>0.2300006109274558</v>
      </c>
      <c r="K23" s="86" t="s">
        <v>119</v>
      </c>
      <c r="L23" s="87">
        <v>6.7000000000000004E-2</v>
      </c>
      <c r="M23" s="84">
        <v>0</v>
      </c>
      <c r="N23" s="83">
        <v>0.43179320052000003</v>
      </c>
      <c r="O23" s="85">
        <v>102.3524943949481</v>
      </c>
      <c r="P23" s="83">
        <v>4.41951E-4</v>
      </c>
      <c r="Q23" s="84">
        <v>4.6392051638478218E-8</v>
      </c>
      <c r="R23" s="84">
        <f t="shared" si="0"/>
        <v>1.4761416162592666E-4</v>
      </c>
      <c r="S23" s="84">
        <f>P23/'סכום נכסי הקרן'!$C$42</f>
        <v>4.3135590796857917E-8</v>
      </c>
    </row>
    <row r="24" spans="2:19">
      <c r="B24" s="96" t="s">
        <v>1212</v>
      </c>
      <c r="C24" s="73" t="s">
        <v>1213</v>
      </c>
      <c r="D24" s="86" t="s">
        <v>26</v>
      </c>
      <c r="E24" s="73">
        <v>1229</v>
      </c>
      <c r="F24" s="86" t="s">
        <v>649</v>
      </c>
      <c r="G24" s="73" t="s">
        <v>1209</v>
      </c>
      <c r="H24" s="73" t="s">
        <v>277</v>
      </c>
      <c r="I24" s="94">
        <v>38376</v>
      </c>
      <c r="J24" s="85">
        <v>8.0004189966641423E-2</v>
      </c>
      <c r="K24" s="86" t="s">
        <v>119</v>
      </c>
      <c r="L24" s="87">
        <v>7.0000000000000007E-2</v>
      </c>
      <c r="M24" s="84">
        <v>0</v>
      </c>
      <c r="N24" s="83">
        <v>0.12394999999999999</v>
      </c>
      <c r="O24" s="85">
        <v>100.12594199999999</v>
      </c>
      <c r="P24" s="83">
        <v>1.2410599999999999E-4</v>
      </c>
      <c r="Q24" s="84">
        <v>2.7195406510442092E-8</v>
      </c>
      <c r="R24" s="84">
        <f t="shared" si="0"/>
        <v>4.1452113792586176E-5</v>
      </c>
      <c r="S24" s="84">
        <f>P24/'סכום נכסי הקרן'!$C$42</f>
        <v>1.2113075050027827E-8</v>
      </c>
    </row>
    <row r="25" spans="2:19">
      <c r="B25" s="96" t="s">
        <v>1214</v>
      </c>
      <c r="C25" s="73" t="s">
        <v>1215</v>
      </c>
      <c r="D25" s="86" t="s">
        <v>26</v>
      </c>
      <c r="E25" s="73" t="s">
        <v>1216</v>
      </c>
      <c r="F25" s="86" t="s">
        <v>627</v>
      </c>
      <c r="G25" s="73" t="s">
        <v>610</v>
      </c>
      <c r="H25" s="73"/>
      <c r="I25" s="94">
        <v>39104</v>
      </c>
      <c r="J25" s="85">
        <v>5.6600000094488312</v>
      </c>
      <c r="K25" s="86" t="s">
        <v>119</v>
      </c>
      <c r="L25" s="87">
        <v>5.5999999999999994E-2</v>
      </c>
      <c r="M25" s="84">
        <v>0</v>
      </c>
      <c r="N25" s="83">
        <v>76.951654000000005</v>
      </c>
      <c r="O25" s="85">
        <v>24.755770999999999</v>
      </c>
      <c r="P25" s="83">
        <v>1.9049976999999999E-2</v>
      </c>
      <c r="Q25" s="84">
        <v>1.3387504256943481E-7</v>
      </c>
      <c r="R25" s="84">
        <f t="shared" si="0"/>
        <v>6.3628012694805208E-3</v>
      </c>
      <c r="S25" s="84">
        <f>P25/'סכום נכסי הקרן'!$C$42</f>
        <v>1.8593283249988231E-6</v>
      </c>
    </row>
    <row r="26" spans="2:19">
      <c r="B26" s="97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5" t="s">
        <v>54</v>
      </c>
      <c r="C27" s="71"/>
      <c r="D27" s="71"/>
      <c r="E27" s="71"/>
      <c r="F27" s="71"/>
      <c r="G27" s="71"/>
      <c r="H27" s="71"/>
      <c r="I27" s="71"/>
      <c r="J27" s="82">
        <v>3.9615248487875689</v>
      </c>
      <c r="K27" s="71"/>
      <c r="L27" s="71"/>
      <c r="M27" s="81">
        <v>1.4588514855569E-2</v>
      </c>
      <c r="N27" s="80"/>
      <c r="O27" s="82"/>
      <c r="P27" s="80">
        <v>0.26164383199999997</v>
      </c>
      <c r="Q27" s="71"/>
      <c r="R27" s="81">
        <f t="shared" si="0"/>
        <v>8.7390536293106696E-2</v>
      </c>
      <c r="S27" s="81">
        <f>P27/'סכום נכסי הקרן'!$C$42</f>
        <v>2.5537132559206419E-5</v>
      </c>
    </row>
    <row r="28" spans="2:19">
      <c r="B28" s="96" t="s">
        <v>1217</v>
      </c>
      <c r="C28" s="73" t="s">
        <v>1218</v>
      </c>
      <c r="D28" s="86" t="s">
        <v>1188</v>
      </c>
      <c r="E28" s="73" t="s">
        <v>1197</v>
      </c>
      <c r="F28" s="86" t="s">
        <v>1198</v>
      </c>
      <c r="G28" s="73" t="s">
        <v>289</v>
      </c>
      <c r="H28" s="73" t="s">
        <v>117</v>
      </c>
      <c r="I28" s="94">
        <v>42795</v>
      </c>
      <c r="J28" s="85">
        <v>6.4299999813951922</v>
      </c>
      <c r="K28" s="86" t="s">
        <v>119</v>
      </c>
      <c r="L28" s="87">
        <v>3.7400000000000003E-2</v>
      </c>
      <c r="M28" s="84">
        <v>1.5899999886395424E-2</v>
      </c>
      <c r="N28" s="83">
        <v>52.577033999999998</v>
      </c>
      <c r="O28" s="85">
        <v>115.52</v>
      </c>
      <c r="P28" s="83">
        <v>6.0736991000000011E-2</v>
      </c>
      <c r="Q28" s="84">
        <v>1.0936343671352179E-7</v>
      </c>
      <c r="R28" s="84">
        <f t="shared" si="0"/>
        <v>2.0286502363715559E-2</v>
      </c>
      <c r="S28" s="84">
        <f>P28/'סכום נכסי הקרן'!$C$42</f>
        <v>5.9280915531550835E-6</v>
      </c>
    </row>
    <row r="29" spans="2:19">
      <c r="B29" s="96" t="s">
        <v>1219</v>
      </c>
      <c r="C29" s="73" t="s">
        <v>1220</v>
      </c>
      <c r="D29" s="86" t="s">
        <v>1188</v>
      </c>
      <c r="E29" s="73" t="s">
        <v>1197</v>
      </c>
      <c r="F29" s="86" t="s">
        <v>1198</v>
      </c>
      <c r="G29" s="73" t="s">
        <v>289</v>
      </c>
      <c r="H29" s="73" t="s">
        <v>117</v>
      </c>
      <c r="I29" s="94">
        <v>42795</v>
      </c>
      <c r="J29" s="85">
        <v>2.630000017436247</v>
      </c>
      <c r="K29" s="86" t="s">
        <v>119</v>
      </c>
      <c r="L29" s="87">
        <v>2.5000000000000001E-2</v>
      </c>
      <c r="M29" s="84">
        <v>8.5000000147764827E-3</v>
      </c>
      <c r="N29" s="83">
        <v>64.378912999999997</v>
      </c>
      <c r="O29" s="85">
        <v>105.12</v>
      </c>
      <c r="P29" s="83">
        <v>6.7675113999999995E-2</v>
      </c>
      <c r="Q29" s="84">
        <v>1.0356114955852872E-7</v>
      </c>
      <c r="R29" s="84">
        <f t="shared" si="0"/>
        <v>2.2603875126538941E-2</v>
      </c>
      <c r="S29" s="84">
        <f>P29/'סכום נכסי הקרן'!$C$42</f>
        <v>6.6052707757980182E-6</v>
      </c>
    </row>
    <row r="30" spans="2:19">
      <c r="B30" s="96" t="s">
        <v>1221</v>
      </c>
      <c r="C30" s="73" t="s">
        <v>1222</v>
      </c>
      <c r="D30" s="86" t="s">
        <v>1188</v>
      </c>
      <c r="E30" s="73" t="s">
        <v>1223</v>
      </c>
      <c r="F30" s="86" t="s">
        <v>327</v>
      </c>
      <c r="G30" s="73" t="s">
        <v>355</v>
      </c>
      <c r="H30" s="73" t="s">
        <v>117</v>
      </c>
      <c r="I30" s="94">
        <v>42598</v>
      </c>
      <c r="J30" s="85">
        <v>4.3399999691969375</v>
      </c>
      <c r="K30" s="86" t="s">
        <v>119</v>
      </c>
      <c r="L30" s="87">
        <v>3.1E-2</v>
      </c>
      <c r="M30" s="84">
        <v>1.4999999791871204E-2</v>
      </c>
      <c r="N30" s="83">
        <v>44.849409000000009</v>
      </c>
      <c r="O30" s="85">
        <v>107.13</v>
      </c>
      <c r="P30" s="83">
        <v>4.8047172000000006E-2</v>
      </c>
      <c r="Q30" s="84">
        <v>5.1678546196162014E-8</v>
      </c>
      <c r="R30" s="84">
        <f t="shared" si="0"/>
        <v>1.6048030241535147E-2</v>
      </c>
      <c r="S30" s="84">
        <f>P30/'סכום נכסי הקרן'!$C$42</f>
        <v>4.6895315325415024E-6</v>
      </c>
    </row>
    <row r="31" spans="2:19">
      <c r="B31" s="96" t="s">
        <v>1224</v>
      </c>
      <c r="C31" s="73" t="s">
        <v>1225</v>
      </c>
      <c r="D31" s="86" t="s">
        <v>1188</v>
      </c>
      <c r="E31" s="73" t="s">
        <v>1226</v>
      </c>
      <c r="F31" s="86" t="s">
        <v>140</v>
      </c>
      <c r="G31" s="73" t="s">
        <v>449</v>
      </c>
      <c r="H31" s="73" t="s">
        <v>277</v>
      </c>
      <c r="I31" s="94">
        <v>44007</v>
      </c>
      <c r="J31" s="85">
        <v>5.3799999357616022</v>
      </c>
      <c r="K31" s="86" t="s">
        <v>119</v>
      </c>
      <c r="L31" s="87">
        <v>3.3500000000000002E-2</v>
      </c>
      <c r="M31" s="84">
        <v>2.8099999642617363E-2</v>
      </c>
      <c r="N31" s="83">
        <v>21.436345000000003</v>
      </c>
      <c r="O31" s="85">
        <v>103.12</v>
      </c>
      <c r="P31" s="83">
        <v>2.2105158999999999E-2</v>
      </c>
      <c r="Q31" s="84">
        <v>2.1436345000000002E-8</v>
      </c>
      <c r="R31" s="84">
        <f t="shared" si="0"/>
        <v>7.383249530814066E-3</v>
      </c>
      <c r="S31" s="84">
        <f>P31/'סכום נכסי הקרן'!$C$42</f>
        <v>2.1575221984416391E-6</v>
      </c>
    </row>
    <row r="32" spans="2:19">
      <c r="B32" s="96" t="s">
        <v>1227</v>
      </c>
      <c r="C32" s="73" t="s">
        <v>1228</v>
      </c>
      <c r="D32" s="86" t="s">
        <v>1188</v>
      </c>
      <c r="E32" s="73" t="s">
        <v>1229</v>
      </c>
      <c r="F32" s="86" t="s">
        <v>116</v>
      </c>
      <c r="G32" s="73" t="s">
        <v>453</v>
      </c>
      <c r="H32" s="73" t="s">
        <v>117</v>
      </c>
      <c r="I32" s="94">
        <v>43741</v>
      </c>
      <c r="J32" s="85">
        <v>0.98999998137894796</v>
      </c>
      <c r="K32" s="86" t="s">
        <v>119</v>
      </c>
      <c r="L32" s="87">
        <v>1.34E-2</v>
      </c>
      <c r="M32" s="84">
        <v>1.3499999775263163E-2</v>
      </c>
      <c r="N32" s="83">
        <v>31.045093000000001</v>
      </c>
      <c r="O32" s="85">
        <v>100.33</v>
      </c>
      <c r="P32" s="83">
        <v>3.1147542E-2</v>
      </c>
      <c r="Q32" s="84">
        <v>5.9519986331667677E-8</v>
      </c>
      <c r="R32" s="84">
        <f t="shared" si="0"/>
        <v>1.0403457168415366E-2</v>
      </c>
      <c r="S32" s="84">
        <f>P32/'סכום נכסי הקרן'!$C$42</f>
        <v>3.0400827830233339E-6</v>
      </c>
    </row>
    <row r="33" spans="2:19">
      <c r="B33" s="96" t="s">
        <v>1230</v>
      </c>
      <c r="C33" s="73" t="s">
        <v>1231</v>
      </c>
      <c r="D33" s="86" t="s">
        <v>1188</v>
      </c>
      <c r="E33" s="73" t="s">
        <v>1232</v>
      </c>
      <c r="F33" s="86" t="s">
        <v>327</v>
      </c>
      <c r="G33" s="73" t="s">
        <v>728</v>
      </c>
      <c r="H33" s="73" t="s">
        <v>277</v>
      </c>
      <c r="I33" s="94">
        <v>43310</v>
      </c>
      <c r="J33" s="85">
        <v>3.5400000084407144</v>
      </c>
      <c r="K33" s="86" t="s">
        <v>119</v>
      </c>
      <c r="L33" s="87">
        <v>3.5499999999999997E-2</v>
      </c>
      <c r="M33" s="84">
        <v>1.6200000253221426E-2</v>
      </c>
      <c r="N33" s="83">
        <v>28.795999999999999</v>
      </c>
      <c r="O33" s="85">
        <v>106.97</v>
      </c>
      <c r="P33" s="83">
        <v>3.0803081E-2</v>
      </c>
      <c r="Q33" s="84">
        <v>9.7812500000000003E-8</v>
      </c>
      <c r="R33" s="84">
        <f t="shared" si="0"/>
        <v>1.0288405224358607E-2</v>
      </c>
      <c r="S33" s="84">
        <f>P33/'סכום נכסי הקרן'!$C$42</f>
        <v>3.0064624750220473E-6</v>
      </c>
    </row>
    <row r="34" spans="2:19">
      <c r="B34" s="96" t="s">
        <v>1233</v>
      </c>
      <c r="C34" s="73" t="s">
        <v>1234</v>
      </c>
      <c r="D34" s="86" t="s">
        <v>1188</v>
      </c>
      <c r="E34" s="73" t="s">
        <v>1235</v>
      </c>
      <c r="F34" s="86" t="s">
        <v>327</v>
      </c>
      <c r="G34" s="73" t="s">
        <v>599</v>
      </c>
      <c r="H34" s="73" t="s">
        <v>117</v>
      </c>
      <c r="I34" s="94">
        <v>41903</v>
      </c>
      <c r="J34" s="85">
        <v>0.57999969878797597</v>
      </c>
      <c r="K34" s="86" t="s">
        <v>119</v>
      </c>
      <c r="L34" s="87">
        <v>5.1500000000000004E-2</v>
      </c>
      <c r="M34" s="84">
        <v>1.3000000885917717E-2</v>
      </c>
      <c r="N34" s="83">
        <v>1.0815109999999999</v>
      </c>
      <c r="O34" s="85">
        <v>104.37</v>
      </c>
      <c r="P34" s="83">
        <v>1.128773E-3</v>
      </c>
      <c r="Q34" s="84">
        <v>7.2100483384990923E-8</v>
      </c>
      <c r="R34" s="84">
        <f t="shared" si="0"/>
        <v>3.7701663772902907E-4</v>
      </c>
      <c r="S34" s="84">
        <f>P34/'סכום נכסי הקרן'!$C$42</f>
        <v>1.1017124122480026E-7</v>
      </c>
    </row>
    <row r="35" spans="2:19">
      <c r="B35" s="98"/>
      <c r="C35" s="99"/>
      <c r="D35" s="99"/>
      <c r="E35" s="99"/>
      <c r="F35" s="99"/>
      <c r="G35" s="99"/>
      <c r="H35" s="99"/>
      <c r="I35" s="99"/>
      <c r="J35" s="100"/>
      <c r="K35" s="99"/>
      <c r="L35" s="99"/>
      <c r="M35" s="101"/>
      <c r="N35" s="102"/>
      <c r="O35" s="100"/>
      <c r="P35" s="99"/>
      <c r="Q35" s="99"/>
      <c r="R35" s="101"/>
      <c r="S35" s="99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19" t="s">
        <v>198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19" t="s">
        <v>102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19" t="s">
        <v>181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19" t="s">
        <v>189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</row>
    <row r="136" spans="2:19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</row>
    <row r="137" spans="2:19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</row>
    <row r="138" spans="2:19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</row>
    <row r="139" spans="2:19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</row>
    <row r="140" spans="2:19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</row>
    <row r="141" spans="2:19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</row>
    <row r="142" spans="2:19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</row>
    <row r="143" spans="2:19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</row>
    <row r="144" spans="2:19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</row>
    <row r="145" spans="2:19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</row>
    <row r="146" spans="2:19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</row>
    <row r="147" spans="2:19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</row>
    <row r="148" spans="2:19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</row>
    <row r="149" spans="2:19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0" spans="2:19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2:19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2" spans="2:19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</row>
    <row r="153" spans="2:19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</row>
    <row r="154" spans="2:19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</row>
    <row r="155" spans="2:19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</row>
    <row r="156" spans="2:19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</row>
    <row r="157" spans="2:19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</row>
    <row r="158" spans="2:19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</row>
    <row r="159" spans="2:19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</row>
    <row r="160" spans="2:19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</row>
    <row r="161" spans="2:19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</row>
    <row r="162" spans="2:19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</row>
    <row r="163" spans="2:19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</row>
    <row r="164" spans="2:19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</row>
    <row r="165" spans="2:19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</row>
    <row r="166" spans="2:19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</row>
    <row r="167" spans="2:19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</row>
    <row r="168" spans="2:19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</row>
    <row r="169" spans="2:19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</row>
    <row r="170" spans="2:19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</row>
    <row r="171" spans="2:19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</row>
    <row r="172" spans="2:19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</row>
    <row r="173" spans="2:19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</row>
    <row r="174" spans="2:19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</row>
    <row r="175" spans="2:19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</row>
    <row r="176" spans="2:19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</row>
    <row r="177" spans="2:19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</row>
    <row r="178" spans="2:19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</row>
    <row r="179" spans="2:19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</row>
    <row r="180" spans="2:19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</row>
    <row r="181" spans="2:19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</row>
    <row r="182" spans="2:19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</row>
    <row r="183" spans="2:19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</row>
    <row r="184" spans="2:19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</row>
    <row r="185" spans="2:19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</row>
    <row r="186" spans="2:19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</row>
    <row r="187" spans="2:19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</row>
    <row r="188" spans="2:19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</row>
    <row r="189" spans="2:19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</row>
    <row r="190" spans="2:19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</row>
    <row r="191" spans="2:19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</row>
    <row r="192" spans="2:19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</row>
    <row r="193" spans="2:19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</row>
    <row r="194" spans="2:19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</row>
    <row r="195" spans="2:19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</row>
    <row r="196" spans="2:19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</row>
    <row r="197" spans="2:19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</row>
    <row r="198" spans="2:19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</row>
    <row r="199" spans="2:19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</row>
    <row r="200" spans="2:19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</row>
    <row r="201" spans="2:19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</row>
    <row r="202" spans="2:19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</row>
    <row r="203" spans="2:19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</row>
    <row r="204" spans="2:19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</row>
    <row r="205" spans="2:19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</row>
    <row r="206" spans="2:19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</row>
    <row r="207" spans="2:19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</row>
    <row r="208" spans="2:19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</row>
    <row r="209" spans="2:19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</row>
    <row r="210" spans="2:19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</row>
    <row r="211" spans="2:19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</row>
    <row r="212" spans="2:19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</row>
    <row r="213" spans="2:19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</row>
    <row r="214" spans="2:19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</row>
    <row r="215" spans="2:19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</row>
    <row r="216" spans="2:19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</row>
    <row r="217" spans="2:19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</row>
    <row r="218" spans="2:19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</row>
    <row r="219" spans="2:19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</row>
    <row r="220" spans="2:19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2:19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2:19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2:19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2:19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2:19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2:19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2:19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2:19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2:19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2:19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2:19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2:19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2:19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2:19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2:19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2:19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2:19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2:19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2:19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2:19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2:19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2:19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2:19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2:19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2:19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2:19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2:19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2:19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2:19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2:19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2:19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2:19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2:19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2:19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2:19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2:19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2:19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2:19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2:19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2:19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2:19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2:19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2:19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2:19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2:19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2:19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2:19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2:19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2:19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2:19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2:19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2:19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2:19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2:19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2:19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2:19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2:19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2:19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2:19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2:19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2:19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2:19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2:19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2:19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2:19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2:19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2:19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2:19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</row>
    <row r="289" spans="2:19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2:19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2:19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2:19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2:19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2:19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2:19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2:19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2:19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2:19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2:19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2:19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2:19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2:19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2:19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2:19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2:19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2:19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2:19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2:19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2:19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2:19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2:19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2:19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</row>
    <row r="313" spans="2:19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</row>
    <row r="314" spans="2:19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</row>
    <row r="315" spans="2:19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</row>
    <row r="316" spans="2:19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</row>
    <row r="317" spans="2:19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</row>
    <row r="318" spans="2:19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</row>
    <row r="319" spans="2:19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</row>
    <row r="320" spans="2:19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</row>
    <row r="321" spans="2:19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</row>
    <row r="322" spans="2:19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</row>
    <row r="323" spans="2:19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</row>
    <row r="324" spans="2:19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</row>
    <row r="325" spans="2:19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</row>
    <row r="326" spans="2:19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</row>
    <row r="327" spans="2:19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</row>
    <row r="328" spans="2:19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</row>
    <row r="329" spans="2:19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</row>
    <row r="330" spans="2:19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</row>
    <row r="331" spans="2:19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</row>
    <row r="332" spans="2:19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</row>
    <row r="333" spans="2:19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</row>
    <row r="334" spans="2:19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</row>
    <row r="335" spans="2:19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</row>
    <row r="336" spans="2:19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</row>
    <row r="337" spans="2:19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</row>
    <row r="338" spans="2:19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</row>
    <row r="339" spans="2:19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</row>
    <row r="340" spans="2:19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</row>
    <row r="341" spans="2:19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</row>
    <row r="342" spans="2:19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</row>
    <row r="343" spans="2:19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</row>
    <row r="344" spans="2:19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</row>
    <row r="345" spans="2:19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</row>
    <row r="346" spans="2:19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</row>
    <row r="347" spans="2:19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</row>
    <row r="348" spans="2:19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</row>
    <row r="349" spans="2:19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</row>
    <row r="350" spans="2:19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</row>
    <row r="351" spans="2:19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</row>
    <row r="352" spans="2:19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</row>
    <row r="353" spans="2:19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</row>
    <row r="354" spans="2:19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2:19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</row>
    <row r="356" spans="2:19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</row>
    <row r="357" spans="2:19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</row>
    <row r="358" spans="2:19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</row>
    <row r="359" spans="2:19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</row>
    <row r="360" spans="2:19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</row>
    <row r="361" spans="2:19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</row>
    <row r="362" spans="2:19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</row>
    <row r="363" spans="2:19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</row>
    <row r="364" spans="2:19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</row>
    <row r="365" spans="2:19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</row>
    <row r="366" spans="2:19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</row>
    <row r="367" spans="2:19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</row>
    <row r="368" spans="2:19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</row>
    <row r="369" spans="2:19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</row>
    <row r="370" spans="2:19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</row>
    <row r="371" spans="2:19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</row>
    <row r="372" spans="2:19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</row>
    <row r="373" spans="2:19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</row>
    <row r="374" spans="2:19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</row>
    <row r="375" spans="2:19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</row>
    <row r="376" spans="2:19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</row>
    <row r="377" spans="2:19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</row>
    <row r="378" spans="2:19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</row>
    <row r="379" spans="2:19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</row>
    <row r="380" spans="2:19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</row>
    <row r="381" spans="2:19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</row>
    <row r="382" spans="2:19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</row>
    <row r="383" spans="2:19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</row>
    <row r="384" spans="2:19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</row>
    <row r="385" spans="2:19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</row>
    <row r="386" spans="2:19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</row>
    <row r="387" spans="2:19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</row>
    <row r="388" spans="2:19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</row>
    <row r="389" spans="2:19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</row>
    <row r="390" spans="2:19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</row>
    <row r="391" spans="2:19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</row>
    <row r="392" spans="2:19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</row>
    <row r="393" spans="2:19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</row>
    <row r="394" spans="2:19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</row>
    <row r="395" spans="2:19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</row>
    <row r="396" spans="2:19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</row>
    <row r="397" spans="2:19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</row>
    <row r="398" spans="2:19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</row>
    <row r="399" spans="2:19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</row>
    <row r="400" spans="2:19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</row>
    <row r="401" spans="2:19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</row>
    <row r="402" spans="2:19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</row>
    <row r="403" spans="2:19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</row>
    <row r="404" spans="2:19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</row>
    <row r="405" spans="2:19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</row>
    <row r="406" spans="2:19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</row>
    <row r="407" spans="2:19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</row>
    <row r="408" spans="2:19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</row>
    <row r="409" spans="2:19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</row>
    <row r="410" spans="2:19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</row>
    <row r="411" spans="2:19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</row>
    <row r="412" spans="2:19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</row>
    <row r="413" spans="2:19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</row>
    <row r="414" spans="2:19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</row>
    <row r="415" spans="2:19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</row>
    <row r="416" spans="2:19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</row>
    <row r="417" spans="2:19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</row>
    <row r="418" spans="2:19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</row>
    <row r="419" spans="2:19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</row>
    <row r="420" spans="2:19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</row>
    <row r="421" spans="2:19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</row>
    <row r="422" spans="2:19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</row>
    <row r="423" spans="2:19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</row>
    <row r="424" spans="2:19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</row>
    <row r="425" spans="2:19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</row>
    <row r="426" spans="2:19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</row>
    <row r="427" spans="2:19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</row>
    <row r="428" spans="2:19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</row>
    <row r="429" spans="2:19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</row>
    <row r="430" spans="2:19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</row>
    <row r="431" spans="2:19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</row>
    <row r="432" spans="2:19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</row>
    <row r="433" spans="2:19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</row>
    <row r="434" spans="2:19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</row>
    <row r="435" spans="2:19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</row>
    <row r="436" spans="2:19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</row>
    <row r="437" spans="2:19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</row>
    <row r="438" spans="2:19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</row>
    <row r="439" spans="2:19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</row>
    <row r="440" spans="2:19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</row>
    <row r="441" spans="2:19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</row>
    <row r="442" spans="2:19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</row>
    <row r="443" spans="2:19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</row>
    <row r="444" spans="2:19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</row>
    <row r="445" spans="2:19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</row>
    <row r="446" spans="2:19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</row>
    <row r="447" spans="2:19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</row>
    <row r="448" spans="2:19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</row>
    <row r="449" spans="2:19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</row>
    <row r="450" spans="2:19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</row>
    <row r="451" spans="2:19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</row>
    <row r="452" spans="2:19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</row>
    <row r="453" spans="2:19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</row>
    <row r="454" spans="2:19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</row>
    <row r="455" spans="2:19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</row>
    <row r="456" spans="2:19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</row>
    <row r="457" spans="2:19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</row>
    <row r="458" spans="2:19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</row>
    <row r="459" spans="2:19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</row>
    <row r="460" spans="2:19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</row>
    <row r="461" spans="2:19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</row>
    <row r="462" spans="2:19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</row>
    <row r="463" spans="2:19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</row>
    <row r="464" spans="2:19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</row>
    <row r="465" spans="2:19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</row>
    <row r="466" spans="2:19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</row>
    <row r="467" spans="2:19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</row>
    <row r="468" spans="2:19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</row>
    <row r="469" spans="2:19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</row>
    <row r="470" spans="2:19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</row>
    <row r="471" spans="2:19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</row>
    <row r="472" spans="2:19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</row>
    <row r="473" spans="2:19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spans="2:19"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</row>
    <row r="475" spans="2:19"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</row>
    <row r="476" spans="2:19"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</row>
    <row r="477" spans="2:19"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</row>
    <row r="478" spans="2:19"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</row>
    <row r="479" spans="2:19"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</row>
    <row r="480" spans="2:19"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</row>
    <row r="481" spans="2:19"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</row>
    <row r="482" spans="2:19"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</row>
    <row r="483" spans="2:19"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</row>
    <row r="484" spans="2:19"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</row>
    <row r="485" spans="2:19"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</row>
    <row r="486" spans="2:19"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</row>
    <row r="487" spans="2:19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</row>
    <row r="488" spans="2:19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</row>
    <row r="489" spans="2:19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</row>
    <row r="490" spans="2:19"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</row>
    <row r="491" spans="2:19"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</row>
    <row r="492" spans="2:19"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</row>
    <row r="493" spans="2:19"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</row>
    <row r="494" spans="2:19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</row>
    <row r="495" spans="2:19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</row>
    <row r="496" spans="2:19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</row>
    <row r="497" spans="2:19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</row>
    <row r="498" spans="2:19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</row>
    <row r="499" spans="2:19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</row>
    <row r="500" spans="2:19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</row>
    <row r="501" spans="2:19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</row>
    <row r="502" spans="2:19"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</row>
    <row r="503" spans="2:19"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</row>
    <row r="504" spans="2:19"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</row>
    <row r="505" spans="2:19"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</row>
    <row r="506" spans="2:19"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</row>
    <row r="507" spans="2:19"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</row>
    <row r="508" spans="2:19"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</row>
    <row r="509" spans="2:19"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</row>
    <row r="510" spans="2:19"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</row>
    <row r="511" spans="2:19"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</row>
    <row r="512" spans="2:19"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</row>
    <row r="513" spans="2:19"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</row>
    <row r="514" spans="2:19"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</row>
    <row r="515" spans="2:19"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</row>
    <row r="516" spans="2:19"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</row>
    <row r="517" spans="2:19"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</row>
    <row r="518" spans="2:19"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</row>
    <row r="519" spans="2:19"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</row>
    <row r="520" spans="2:19"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</row>
    <row r="521" spans="2:19">
      <c r="B521" s="121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</row>
    <row r="522" spans="2:19">
      <c r="B522" s="121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</row>
    <row r="523" spans="2:19">
      <c r="B523" s="121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</row>
    <row r="524" spans="2:19">
      <c r="B524" s="121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</row>
    <row r="525" spans="2:19">
      <c r="B525" s="121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</row>
    <row r="526" spans="2:19">
      <c r="B526" s="121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</row>
    <row r="527" spans="2:19">
      <c r="B527" s="121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</row>
    <row r="528" spans="2:19">
      <c r="B528" s="121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</row>
    <row r="529" spans="2:19">
      <c r="B529" s="121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</row>
    <row r="530" spans="2:19">
      <c r="B530" s="121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</row>
    <row r="531" spans="2:19">
      <c r="B531" s="121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</row>
    <row r="532" spans="2:19">
      <c r="B532" s="121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</row>
    <row r="533" spans="2:19">
      <c r="B533" s="121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</row>
    <row r="534" spans="2:19">
      <c r="B534" s="121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</row>
    <row r="535" spans="2:19">
      <c r="B535" s="121"/>
      <c r="C535" s="121"/>
      <c r="D535" s="121"/>
      <c r="E535" s="12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</row>
    <row r="536" spans="2:19">
      <c r="B536" s="121"/>
      <c r="C536" s="121"/>
      <c r="D536" s="121"/>
      <c r="E536" s="12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</row>
    <row r="537" spans="2:19">
      <c r="B537" s="121"/>
      <c r="C537" s="121"/>
      <c r="D537" s="121"/>
      <c r="E537" s="12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</row>
    <row r="538" spans="2:19">
      <c r="B538" s="127"/>
      <c r="C538" s="121"/>
      <c r="D538" s="121"/>
      <c r="E538" s="12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</row>
    <row r="539" spans="2:19">
      <c r="B539" s="127"/>
      <c r="C539" s="121"/>
      <c r="D539" s="121"/>
      <c r="E539" s="121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</row>
    <row r="540" spans="2:19">
      <c r="B540" s="128"/>
      <c r="C540" s="121"/>
      <c r="D540" s="121"/>
      <c r="E540" s="121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</row>
    <row r="541" spans="2:19">
      <c r="B541" s="121"/>
      <c r="C541" s="121"/>
      <c r="D541" s="121"/>
      <c r="E541" s="121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</row>
    <row r="542" spans="2:19">
      <c r="B542" s="121"/>
      <c r="C542" s="121"/>
      <c r="D542" s="121"/>
      <c r="E542" s="121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</row>
    <row r="543" spans="2:19">
      <c r="B543" s="121"/>
      <c r="C543" s="121"/>
      <c r="D543" s="121"/>
      <c r="E543" s="121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</row>
    <row r="544" spans="2:19">
      <c r="B544" s="121"/>
      <c r="C544" s="121"/>
      <c r="D544" s="121"/>
      <c r="E544" s="121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</row>
    <row r="545" spans="2:19">
      <c r="B545" s="121"/>
      <c r="C545" s="121"/>
      <c r="D545" s="121"/>
      <c r="E545" s="121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</row>
    <row r="546" spans="2:19">
      <c r="B546" s="121"/>
      <c r="C546" s="121"/>
      <c r="D546" s="121"/>
      <c r="E546" s="121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</row>
    <row r="547" spans="2:19">
      <c r="B547" s="121"/>
      <c r="C547" s="121"/>
      <c r="D547" s="121"/>
      <c r="E547" s="121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</row>
    <row r="548" spans="2:19">
      <c r="B548" s="121"/>
      <c r="C548" s="121"/>
      <c r="D548" s="121"/>
      <c r="E548" s="121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</row>
    <row r="549" spans="2:19">
      <c r="B549" s="121"/>
      <c r="C549" s="121"/>
      <c r="D549" s="121"/>
      <c r="E549" s="121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</row>
    <row r="550" spans="2:19">
      <c r="B550" s="121"/>
      <c r="C550" s="121"/>
      <c r="D550" s="121"/>
      <c r="E550" s="121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</row>
    <row r="551" spans="2:19">
      <c r="B551" s="121"/>
      <c r="C551" s="121"/>
      <c r="D551" s="121"/>
      <c r="E551" s="121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</row>
    <row r="552" spans="2:19">
      <c r="B552" s="121"/>
      <c r="C552" s="121"/>
      <c r="D552" s="121"/>
      <c r="E552" s="121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</row>
    <row r="553" spans="2:19">
      <c r="B553" s="121"/>
      <c r="C553" s="121"/>
      <c r="D553" s="121"/>
      <c r="E553" s="121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</row>
    <row r="554" spans="2:19">
      <c r="B554" s="121"/>
      <c r="C554" s="121"/>
      <c r="D554" s="121"/>
      <c r="E554" s="121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</row>
    <row r="555" spans="2:19">
      <c r="B555" s="121"/>
      <c r="C555" s="121"/>
      <c r="D555" s="121"/>
      <c r="E555" s="121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</row>
    <row r="556" spans="2:19">
      <c r="B556" s="121"/>
      <c r="C556" s="121"/>
      <c r="D556" s="121"/>
      <c r="E556" s="121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</row>
    <row r="557" spans="2:19">
      <c r="B557" s="121"/>
      <c r="C557" s="121"/>
      <c r="D557" s="121"/>
      <c r="E557" s="121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</row>
    <row r="558" spans="2:19">
      <c r="B558" s="121"/>
      <c r="C558" s="121"/>
      <c r="D558" s="121"/>
      <c r="E558" s="121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</row>
    <row r="559" spans="2:19">
      <c r="B559" s="121"/>
      <c r="C559" s="121"/>
      <c r="D559" s="121"/>
      <c r="E559" s="121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</row>
    <row r="560" spans="2:19">
      <c r="B560" s="121"/>
      <c r="C560" s="121"/>
      <c r="D560" s="121"/>
      <c r="E560" s="121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</row>
    <row r="561" spans="2:19">
      <c r="B561" s="121"/>
      <c r="C561" s="121"/>
      <c r="D561" s="121"/>
      <c r="E561" s="121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</row>
    <row r="562" spans="2:19">
      <c r="B562" s="121"/>
      <c r="C562" s="121"/>
      <c r="D562" s="121"/>
      <c r="E562" s="121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</row>
    <row r="563" spans="2:19">
      <c r="B563" s="121"/>
      <c r="C563" s="121"/>
      <c r="D563" s="121"/>
      <c r="E563" s="121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</row>
    <row r="564" spans="2:19">
      <c r="B564" s="121"/>
      <c r="C564" s="121"/>
      <c r="D564" s="121"/>
      <c r="E564" s="121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</row>
    <row r="565" spans="2:19">
      <c r="B565" s="121"/>
      <c r="C565" s="121"/>
      <c r="D565" s="121"/>
      <c r="E565" s="121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</row>
    <row r="566" spans="2:19">
      <c r="B566" s="121"/>
      <c r="C566" s="121"/>
      <c r="D566" s="121"/>
      <c r="E566" s="121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</row>
    <row r="567" spans="2:19">
      <c r="B567" s="121"/>
      <c r="C567" s="121"/>
      <c r="D567" s="121"/>
      <c r="E567" s="121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</row>
    <row r="568" spans="2:19">
      <c r="B568" s="121"/>
      <c r="C568" s="121"/>
      <c r="D568" s="121"/>
      <c r="E568" s="121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</row>
    <row r="569" spans="2:19">
      <c r="B569" s="121"/>
      <c r="C569" s="121"/>
      <c r="D569" s="121"/>
      <c r="E569" s="121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</row>
    <row r="570" spans="2:19">
      <c r="B570" s="121"/>
      <c r="C570" s="121"/>
      <c r="D570" s="121"/>
      <c r="E570" s="121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</row>
    <row r="571" spans="2:19">
      <c r="B571" s="121"/>
      <c r="C571" s="121"/>
      <c r="D571" s="121"/>
      <c r="E571" s="121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</row>
    <row r="572" spans="2:19">
      <c r="B572" s="121"/>
      <c r="C572" s="121"/>
      <c r="D572" s="121"/>
      <c r="E572" s="121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</row>
    <row r="573" spans="2:19">
      <c r="B573" s="121"/>
      <c r="C573" s="121"/>
      <c r="D573" s="121"/>
      <c r="E573" s="121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</row>
    <row r="574" spans="2:19">
      <c r="B574" s="121"/>
      <c r="C574" s="121"/>
      <c r="D574" s="121"/>
      <c r="E574" s="121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</row>
    <row r="575" spans="2:19">
      <c r="B575" s="121"/>
      <c r="C575" s="121"/>
      <c r="D575" s="121"/>
      <c r="E575" s="121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</row>
    <row r="576" spans="2:19">
      <c r="B576" s="121"/>
      <c r="C576" s="121"/>
      <c r="D576" s="121"/>
      <c r="E576" s="121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</row>
    <row r="577" spans="2:19">
      <c r="B577" s="121"/>
      <c r="C577" s="121"/>
      <c r="D577" s="121"/>
      <c r="E577" s="121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</row>
    <row r="578" spans="2:19">
      <c r="B578" s="121"/>
      <c r="C578" s="121"/>
      <c r="D578" s="121"/>
      <c r="E578" s="121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</row>
    <row r="579" spans="2:19">
      <c r="B579" s="121"/>
      <c r="C579" s="121"/>
      <c r="D579" s="121"/>
      <c r="E579" s="121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</row>
    <row r="580" spans="2:19">
      <c r="B580" s="121"/>
      <c r="C580" s="121"/>
      <c r="D580" s="121"/>
      <c r="E580" s="121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</row>
    <row r="581" spans="2:19">
      <c r="B581" s="121"/>
      <c r="C581" s="121"/>
      <c r="D581" s="121"/>
      <c r="E581" s="121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</row>
    <row r="582" spans="2:19">
      <c r="B582" s="121"/>
      <c r="C582" s="121"/>
      <c r="D582" s="121"/>
      <c r="E582" s="121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</row>
    <row r="583" spans="2:19">
      <c r="B583" s="121"/>
      <c r="C583" s="121"/>
      <c r="D583" s="121"/>
      <c r="E583" s="121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</row>
    <row r="584" spans="2:19">
      <c r="B584" s="121"/>
      <c r="C584" s="121"/>
      <c r="D584" s="121"/>
      <c r="E584" s="121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</row>
    <row r="585" spans="2:19">
      <c r="B585" s="121"/>
      <c r="C585" s="121"/>
      <c r="D585" s="121"/>
      <c r="E585" s="121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</row>
    <row r="586" spans="2:19">
      <c r="B586" s="121"/>
      <c r="C586" s="121"/>
      <c r="D586" s="121"/>
      <c r="E586" s="121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</row>
    <row r="587" spans="2:19">
      <c r="B587" s="121"/>
      <c r="C587" s="121"/>
      <c r="D587" s="121"/>
      <c r="E587" s="121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</row>
    <row r="588" spans="2:19">
      <c r="B588" s="121"/>
      <c r="C588" s="121"/>
      <c r="D588" s="121"/>
      <c r="E588" s="121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</row>
    <row r="589" spans="2:19">
      <c r="B589" s="121"/>
      <c r="C589" s="121"/>
      <c r="D589" s="121"/>
      <c r="E589" s="121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</row>
    <row r="590" spans="2:19">
      <c r="B590" s="121"/>
      <c r="C590" s="121"/>
      <c r="D590" s="121"/>
      <c r="E590" s="121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</row>
    <row r="591" spans="2:19">
      <c r="B591" s="121"/>
      <c r="C591" s="121"/>
      <c r="D591" s="121"/>
      <c r="E591" s="121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</row>
    <row r="592" spans="2:19">
      <c r="B592" s="121"/>
      <c r="C592" s="121"/>
      <c r="D592" s="121"/>
      <c r="E592" s="121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</row>
    <row r="593" spans="2:19">
      <c r="B593" s="121"/>
      <c r="C593" s="121"/>
      <c r="D593" s="121"/>
      <c r="E593" s="121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</row>
    <row r="594" spans="2:19">
      <c r="B594" s="121"/>
      <c r="C594" s="121"/>
      <c r="D594" s="121"/>
      <c r="E594" s="121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</row>
    <row r="595" spans="2:19">
      <c r="B595" s="121"/>
      <c r="C595" s="121"/>
      <c r="D595" s="121"/>
      <c r="E595" s="121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</row>
    <row r="596" spans="2:19">
      <c r="B596" s="121"/>
      <c r="C596" s="121"/>
      <c r="D596" s="121"/>
      <c r="E596" s="121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</row>
    <row r="597" spans="2:19">
      <c r="B597" s="121"/>
      <c r="C597" s="121"/>
      <c r="D597" s="121"/>
      <c r="E597" s="121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</row>
    <row r="598" spans="2:19">
      <c r="B598" s="121"/>
      <c r="C598" s="121"/>
      <c r="D598" s="121"/>
      <c r="E598" s="121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</row>
    <row r="599" spans="2:19">
      <c r="B599" s="121"/>
      <c r="C599" s="121"/>
      <c r="D599" s="121"/>
      <c r="E599" s="121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</row>
    <row r="600" spans="2:19">
      <c r="B600" s="121"/>
      <c r="C600" s="121"/>
      <c r="D600" s="121"/>
      <c r="E600" s="121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</row>
    <row r="601" spans="2:19">
      <c r="B601" s="121"/>
      <c r="C601" s="121"/>
      <c r="D601" s="121"/>
      <c r="E601" s="121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</row>
    <row r="602" spans="2:19">
      <c r="B602" s="121"/>
      <c r="C602" s="121"/>
      <c r="D602" s="121"/>
      <c r="E602" s="121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</row>
    <row r="603" spans="2:19">
      <c r="B603" s="121"/>
      <c r="C603" s="121"/>
      <c r="D603" s="121"/>
      <c r="E603" s="121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</row>
    <row r="604" spans="2:19">
      <c r="B604" s="121"/>
      <c r="C604" s="121"/>
      <c r="D604" s="121"/>
      <c r="E604" s="121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</row>
    <row r="605" spans="2:19">
      <c r="B605" s="121"/>
      <c r="C605" s="121"/>
      <c r="D605" s="121"/>
      <c r="E605" s="121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</row>
    <row r="606" spans="2:19">
      <c r="B606" s="121"/>
      <c r="C606" s="121"/>
      <c r="D606" s="121"/>
      <c r="E606" s="121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</row>
    <row r="607" spans="2:19">
      <c r="B607" s="121"/>
      <c r="C607" s="121"/>
      <c r="D607" s="121"/>
      <c r="E607" s="121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</row>
    <row r="608" spans="2:19">
      <c r="B608" s="121"/>
      <c r="C608" s="121"/>
      <c r="D608" s="121"/>
      <c r="E608" s="121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</row>
    <row r="609" spans="2:19">
      <c r="B609" s="121"/>
      <c r="C609" s="121"/>
      <c r="D609" s="121"/>
      <c r="E609" s="121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</row>
    <row r="610" spans="2:19">
      <c r="B610" s="121"/>
      <c r="C610" s="121"/>
      <c r="D610" s="121"/>
      <c r="E610" s="121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</row>
    <row r="611" spans="2:19">
      <c r="B611" s="121"/>
      <c r="C611" s="121"/>
      <c r="D611" s="121"/>
      <c r="E611" s="121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</row>
    <row r="612" spans="2:19">
      <c r="B612" s="121"/>
      <c r="C612" s="121"/>
      <c r="D612" s="121"/>
      <c r="E612" s="121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</row>
    <row r="613" spans="2:19">
      <c r="B613" s="121"/>
      <c r="C613" s="121"/>
      <c r="D613" s="121"/>
      <c r="E613" s="121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</row>
    <row r="614" spans="2:19">
      <c r="B614" s="121"/>
      <c r="C614" s="121"/>
      <c r="D614" s="121"/>
      <c r="E614" s="121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</row>
    <row r="615" spans="2:19">
      <c r="B615" s="121"/>
      <c r="C615" s="121"/>
      <c r="D615" s="121"/>
      <c r="E615" s="121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</row>
    <row r="616" spans="2:19">
      <c r="B616" s="121"/>
      <c r="C616" s="121"/>
      <c r="D616" s="121"/>
      <c r="E616" s="121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</row>
    <row r="617" spans="2:19">
      <c r="B617" s="121"/>
      <c r="C617" s="121"/>
      <c r="D617" s="121"/>
      <c r="E617" s="121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</row>
    <row r="618" spans="2:19">
      <c r="B618" s="121"/>
      <c r="C618" s="121"/>
      <c r="D618" s="121"/>
      <c r="E618" s="121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</row>
    <row r="619" spans="2:19">
      <c r="B619" s="121"/>
      <c r="C619" s="121"/>
      <c r="D619" s="121"/>
      <c r="E619" s="121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</row>
    <row r="620" spans="2:19">
      <c r="B620" s="121"/>
      <c r="C620" s="121"/>
      <c r="D620" s="121"/>
      <c r="E620" s="121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</row>
    <row r="621" spans="2:19">
      <c r="B621" s="121"/>
      <c r="C621" s="121"/>
      <c r="D621" s="121"/>
      <c r="E621" s="121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</row>
    <row r="622" spans="2:19">
      <c r="B622" s="121"/>
      <c r="C622" s="121"/>
      <c r="D622" s="121"/>
      <c r="E622" s="121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</row>
    <row r="623" spans="2:19">
      <c r="B623" s="121"/>
      <c r="C623" s="121"/>
      <c r="D623" s="121"/>
      <c r="E623" s="121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</row>
    <row r="624" spans="2:19">
      <c r="B624" s="121"/>
      <c r="C624" s="121"/>
      <c r="D624" s="121"/>
      <c r="E624" s="121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</row>
    <row r="625" spans="2:19">
      <c r="B625" s="121"/>
      <c r="C625" s="121"/>
      <c r="D625" s="121"/>
      <c r="E625" s="121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</row>
    <row r="626" spans="2:19">
      <c r="B626" s="121"/>
      <c r="C626" s="121"/>
      <c r="D626" s="121"/>
      <c r="E626" s="121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</row>
    <row r="627" spans="2:19">
      <c r="B627" s="121"/>
      <c r="C627" s="121"/>
      <c r="D627" s="121"/>
      <c r="E627" s="121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</row>
    <row r="628" spans="2:19">
      <c r="B628" s="121"/>
      <c r="C628" s="121"/>
      <c r="D628" s="121"/>
      <c r="E628" s="121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</row>
    <row r="629" spans="2:19">
      <c r="B629" s="121"/>
      <c r="C629" s="121"/>
      <c r="D629" s="121"/>
      <c r="E629" s="121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</row>
    <row r="630" spans="2:19">
      <c r="B630" s="121"/>
      <c r="C630" s="121"/>
      <c r="D630" s="121"/>
      <c r="E630" s="121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</row>
    <row r="631" spans="2:19">
      <c r="B631" s="121"/>
      <c r="C631" s="121"/>
      <c r="D631" s="121"/>
      <c r="E631" s="121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</row>
    <row r="632" spans="2:19">
      <c r="B632" s="121"/>
      <c r="C632" s="121"/>
      <c r="D632" s="121"/>
      <c r="E632" s="121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</row>
    <row r="633" spans="2:19">
      <c r="B633" s="121"/>
      <c r="C633" s="121"/>
      <c r="D633" s="121"/>
      <c r="E633" s="121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</row>
    <row r="634" spans="2:19">
      <c r="B634" s="121"/>
      <c r="C634" s="121"/>
      <c r="D634" s="121"/>
      <c r="E634" s="121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</row>
    <row r="635" spans="2:19">
      <c r="B635" s="121"/>
      <c r="C635" s="121"/>
      <c r="D635" s="121"/>
      <c r="E635" s="121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</row>
    <row r="636" spans="2:19">
      <c r="B636" s="121"/>
      <c r="C636" s="121"/>
      <c r="D636" s="121"/>
      <c r="E636" s="121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</row>
    <row r="637" spans="2:19">
      <c r="B637" s="121"/>
      <c r="C637" s="121"/>
      <c r="D637" s="121"/>
      <c r="E637" s="121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</row>
    <row r="638" spans="2:19">
      <c r="B638" s="121"/>
      <c r="C638" s="121"/>
      <c r="D638" s="121"/>
      <c r="E638" s="121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</row>
    <row r="639" spans="2:19">
      <c r="B639" s="121"/>
      <c r="C639" s="121"/>
      <c r="D639" s="121"/>
      <c r="E639" s="121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</row>
    <row r="640" spans="2:19">
      <c r="B640" s="121"/>
      <c r="C640" s="121"/>
      <c r="D640" s="121"/>
      <c r="E640" s="121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</row>
    <row r="641" spans="2:19">
      <c r="B641" s="121"/>
      <c r="C641" s="121"/>
      <c r="D641" s="121"/>
      <c r="E641" s="121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</row>
    <row r="642" spans="2:19">
      <c r="B642" s="121"/>
      <c r="C642" s="121"/>
      <c r="D642" s="121"/>
      <c r="E642" s="121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</row>
    <row r="643" spans="2:19">
      <c r="B643" s="121"/>
      <c r="C643" s="121"/>
      <c r="D643" s="121"/>
      <c r="E643" s="121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</row>
    <row r="644" spans="2:19">
      <c r="B644" s="121"/>
      <c r="C644" s="121"/>
      <c r="D644" s="121"/>
      <c r="E644" s="121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</row>
    <row r="645" spans="2:19">
      <c r="B645" s="121"/>
      <c r="C645" s="121"/>
      <c r="D645" s="121"/>
      <c r="E645" s="121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</row>
    <row r="646" spans="2:19">
      <c r="B646" s="121"/>
      <c r="C646" s="121"/>
      <c r="D646" s="121"/>
      <c r="E646" s="121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</row>
    <row r="647" spans="2:19">
      <c r="B647" s="121"/>
      <c r="C647" s="121"/>
      <c r="D647" s="121"/>
      <c r="E647" s="121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</row>
    <row r="648" spans="2:19">
      <c r="B648" s="121"/>
      <c r="C648" s="121"/>
      <c r="D648" s="121"/>
      <c r="E648" s="121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</row>
    <row r="649" spans="2:19">
      <c r="B649" s="121"/>
      <c r="C649" s="121"/>
      <c r="D649" s="121"/>
      <c r="E649" s="121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</row>
    <row r="650" spans="2:19">
      <c r="B650" s="121"/>
      <c r="C650" s="121"/>
      <c r="D650" s="121"/>
      <c r="E650" s="121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</row>
    <row r="651" spans="2:19">
      <c r="B651" s="121"/>
      <c r="C651" s="121"/>
      <c r="D651" s="121"/>
      <c r="E651" s="121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</row>
    <row r="652" spans="2:19">
      <c r="B652" s="121"/>
      <c r="C652" s="121"/>
      <c r="D652" s="121"/>
      <c r="E652" s="121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</row>
    <row r="653" spans="2:19">
      <c r="B653" s="121"/>
      <c r="C653" s="121"/>
      <c r="D653" s="121"/>
      <c r="E653" s="121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</row>
    <row r="654" spans="2:19">
      <c r="B654" s="121"/>
      <c r="C654" s="121"/>
      <c r="D654" s="121"/>
      <c r="E654" s="121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</row>
    <row r="655" spans="2:19">
      <c r="B655" s="121"/>
      <c r="C655" s="121"/>
      <c r="D655" s="121"/>
      <c r="E655" s="121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</row>
    <row r="656" spans="2:19">
      <c r="B656" s="121"/>
      <c r="C656" s="121"/>
      <c r="D656" s="121"/>
      <c r="E656" s="121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</row>
    <row r="657" spans="2:19">
      <c r="B657" s="121"/>
      <c r="C657" s="121"/>
      <c r="D657" s="121"/>
      <c r="E657" s="121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</row>
    <row r="658" spans="2:19">
      <c r="B658" s="121"/>
      <c r="C658" s="121"/>
      <c r="D658" s="121"/>
      <c r="E658" s="121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</row>
    <row r="659" spans="2:19">
      <c r="B659" s="121"/>
      <c r="C659" s="121"/>
      <c r="D659" s="121"/>
      <c r="E659" s="121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</row>
    <row r="660" spans="2:19">
      <c r="B660" s="121"/>
      <c r="C660" s="121"/>
      <c r="D660" s="121"/>
      <c r="E660" s="121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</row>
    <row r="661" spans="2:19">
      <c r="B661" s="121"/>
      <c r="C661" s="121"/>
      <c r="D661" s="121"/>
      <c r="E661" s="121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</row>
    <row r="662" spans="2:19">
      <c r="B662" s="121"/>
      <c r="C662" s="121"/>
      <c r="D662" s="121"/>
      <c r="E662" s="121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</row>
    <row r="663" spans="2:19">
      <c r="B663" s="121"/>
      <c r="C663" s="121"/>
      <c r="D663" s="121"/>
      <c r="E663" s="121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</row>
    <row r="664" spans="2:19">
      <c r="B664" s="121"/>
      <c r="C664" s="121"/>
      <c r="D664" s="121"/>
      <c r="E664" s="121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</row>
    <row r="665" spans="2:19">
      <c r="B665" s="121"/>
      <c r="C665" s="121"/>
      <c r="D665" s="121"/>
      <c r="E665" s="121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</row>
    <row r="666" spans="2:19">
      <c r="B666" s="121"/>
      <c r="C666" s="121"/>
      <c r="D666" s="121"/>
      <c r="E666" s="121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</row>
    <row r="667" spans="2:19">
      <c r="B667" s="121"/>
      <c r="C667" s="121"/>
      <c r="D667" s="121"/>
      <c r="E667" s="121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</row>
    <row r="668" spans="2:19">
      <c r="B668" s="121"/>
      <c r="C668" s="121"/>
      <c r="D668" s="121"/>
      <c r="E668" s="121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132</v>
      </c>
      <c r="C1" s="67" t="s" vm="1">
        <v>205</v>
      </c>
    </row>
    <row r="2" spans="2:49">
      <c r="B2" s="46" t="s">
        <v>131</v>
      </c>
      <c r="C2" s="67" t="s">
        <v>206</v>
      </c>
    </row>
    <row r="3" spans="2:49">
      <c r="B3" s="46" t="s">
        <v>133</v>
      </c>
      <c r="C3" s="67" t="s">
        <v>207</v>
      </c>
    </row>
    <row r="4" spans="2:49">
      <c r="B4" s="46" t="s">
        <v>134</v>
      </c>
      <c r="C4" s="67">
        <v>12148</v>
      </c>
    </row>
    <row r="6" spans="2:49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2:49" ht="26.25" customHeight="1">
      <c r="B7" s="132" t="s">
        <v>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2:49" s="3" customFormat="1" ht="78.75">
      <c r="B8" s="21" t="s">
        <v>106</v>
      </c>
      <c r="C8" s="29" t="s">
        <v>40</v>
      </c>
      <c r="D8" s="29" t="s">
        <v>108</v>
      </c>
      <c r="E8" s="29" t="s">
        <v>107</v>
      </c>
      <c r="F8" s="29" t="s">
        <v>59</v>
      </c>
      <c r="G8" s="29" t="s">
        <v>93</v>
      </c>
      <c r="H8" s="29" t="s">
        <v>183</v>
      </c>
      <c r="I8" s="29" t="s">
        <v>182</v>
      </c>
      <c r="J8" s="29" t="s">
        <v>101</v>
      </c>
      <c r="K8" s="29" t="s">
        <v>52</v>
      </c>
      <c r="L8" s="29" t="s">
        <v>135</v>
      </c>
      <c r="M8" s="30" t="s">
        <v>137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24" t="s">
        <v>1400</v>
      </c>
      <c r="C11" s="88"/>
      <c r="D11" s="88"/>
      <c r="E11" s="88"/>
      <c r="F11" s="88"/>
      <c r="G11" s="88"/>
      <c r="H11" s="88"/>
      <c r="I11" s="88"/>
      <c r="J11" s="125">
        <v>0</v>
      </c>
      <c r="K11" s="88"/>
      <c r="L11" s="126">
        <v>0</v>
      </c>
      <c r="M11" s="12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</row>
    <row r="112" spans="2:13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</row>
    <row r="113" spans="2:13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</row>
    <row r="114" spans="2:13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</row>
    <row r="115" spans="2:13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</row>
    <row r="116" spans="2:13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</row>
    <row r="117" spans="2:13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</row>
    <row r="118" spans="2:13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</row>
    <row r="119" spans="2:13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</row>
    <row r="120" spans="2:13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</row>
    <row r="121" spans="2:13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</row>
    <row r="122" spans="2:13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</row>
    <row r="123" spans="2:13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</row>
    <row r="124" spans="2:13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</row>
    <row r="125" spans="2:13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</row>
    <row r="126" spans="2:13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</row>
    <row r="127" spans="2:13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</row>
    <row r="128" spans="2:13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</row>
    <row r="129" spans="2:13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</row>
    <row r="130" spans="2:13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</row>
    <row r="131" spans="2:13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</row>
    <row r="132" spans="2:13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</row>
    <row r="133" spans="2:13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</row>
    <row r="134" spans="2:13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</row>
    <row r="135" spans="2:13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</row>
    <row r="136" spans="2:13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</row>
    <row r="137" spans="2:13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</row>
    <row r="138" spans="2:13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</row>
    <row r="139" spans="2:13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</row>
    <row r="140" spans="2:13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</row>
    <row r="141" spans="2:13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</row>
    <row r="142" spans="2:13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</row>
    <row r="143" spans="2:13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</row>
    <row r="144" spans="2:13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</row>
    <row r="145" spans="2:13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</row>
    <row r="146" spans="2:13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</row>
    <row r="147" spans="2:13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</row>
    <row r="148" spans="2:13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</row>
    <row r="149" spans="2:13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</row>
    <row r="150" spans="2:13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</row>
    <row r="151" spans="2:13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</row>
    <row r="152" spans="2:13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</row>
    <row r="153" spans="2:13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</row>
    <row r="154" spans="2:13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</row>
    <row r="155" spans="2:13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</row>
    <row r="156" spans="2:13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</row>
    <row r="157" spans="2:13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</row>
    <row r="158" spans="2:13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</row>
    <row r="159" spans="2:13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</row>
    <row r="160" spans="2:13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</row>
    <row r="161" spans="2:13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</row>
    <row r="162" spans="2:13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</row>
    <row r="163" spans="2:13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</row>
    <row r="164" spans="2:13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</row>
    <row r="165" spans="2:13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</row>
    <row r="166" spans="2:13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</row>
    <row r="167" spans="2:13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</row>
    <row r="168" spans="2:13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</row>
    <row r="169" spans="2:13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</row>
    <row r="170" spans="2:13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</row>
    <row r="171" spans="2:13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</row>
    <row r="172" spans="2:13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</row>
    <row r="173" spans="2:13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</row>
    <row r="174" spans="2:13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</row>
    <row r="175" spans="2:13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</row>
    <row r="176" spans="2:13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</row>
    <row r="177" spans="2:13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</row>
    <row r="178" spans="2:13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</row>
    <row r="179" spans="2:13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</row>
    <row r="180" spans="2:13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</row>
    <row r="181" spans="2:13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</row>
    <row r="182" spans="2:13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</row>
    <row r="183" spans="2:13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</row>
    <row r="184" spans="2:13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</row>
    <row r="185" spans="2:13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</row>
    <row r="186" spans="2:13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</row>
    <row r="187" spans="2:13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</row>
    <row r="188" spans="2:13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</row>
    <row r="189" spans="2:13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</row>
    <row r="190" spans="2:13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</row>
    <row r="191" spans="2:13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</row>
    <row r="192" spans="2:13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</row>
    <row r="193" spans="2:13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</row>
    <row r="194" spans="2:13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</row>
    <row r="195" spans="2:13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</row>
    <row r="196" spans="2:13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</row>
    <row r="197" spans="2:13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</row>
    <row r="198" spans="2:13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</row>
    <row r="199" spans="2:13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</row>
    <row r="200" spans="2:13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</row>
    <row r="201" spans="2:13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</row>
    <row r="202" spans="2:13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</row>
    <row r="203" spans="2:13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</row>
    <row r="204" spans="2:13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</row>
    <row r="205" spans="2:13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</row>
    <row r="206" spans="2:13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</row>
    <row r="207" spans="2:13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</row>
    <row r="208" spans="2:13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</row>
    <row r="209" spans="2:13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</row>
    <row r="210" spans="2:13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</row>
    <row r="211" spans="2:13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</row>
    <row r="212" spans="2:13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</row>
    <row r="213" spans="2:13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</row>
    <row r="214" spans="2:13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</row>
    <row r="215" spans="2:13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</row>
    <row r="216" spans="2:13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</row>
    <row r="217" spans="2:13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</row>
    <row r="218" spans="2:13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</row>
    <row r="219" spans="2:13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</row>
    <row r="220" spans="2:13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</row>
    <row r="221" spans="2:13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</row>
    <row r="222" spans="2:13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</row>
    <row r="223" spans="2:13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</row>
    <row r="224" spans="2:13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</row>
    <row r="225" spans="2:13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</row>
    <row r="226" spans="2:13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</row>
    <row r="227" spans="2:13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</row>
    <row r="228" spans="2:13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</row>
    <row r="229" spans="2:13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</row>
    <row r="230" spans="2:13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</row>
    <row r="231" spans="2:13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</row>
    <row r="232" spans="2:13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</row>
    <row r="233" spans="2:13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</row>
    <row r="234" spans="2:13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</row>
    <row r="235" spans="2:13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</row>
    <row r="236" spans="2:13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</row>
    <row r="237" spans="2:13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</row>
    <row r="238" spans="2:13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</row>
    <row r="239" spans="2:13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</row>
    <row r="240" spans="2:13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</row>
    <row r="241" spans="2:13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</row>
    <row r="242" spans="2:13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</row>
    <row r="243" spans="2:13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</row>
    <row r="244" spans="2:13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</row>
    <row r="245" spans="2:13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</row>
    <row r="246" spans="2:13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</row>
    <row r="247" spans="2:13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</row>
    <row r="248" spans="2:13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</row>
    <row r="249" spans="2:13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</row>
    <row r="250" spans="2:13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</row>
    <row r="251" spans="2:13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</row>
    <row r="252" spans="2:13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</row>
    <row r="253" spans="2:13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</row>
    <row r="254" spans="2:13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</row>
    <row r="255" spans="2:13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</row>
    <row r="256" spans="2:13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</row>
    <row r="257" spans="2:13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</row>
    <row r="258" spans="2:13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</row>
    <row r="259" spans="2:13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</row>
    <row r="260" spans="2:13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</row>
    <row r="261" spans="2:13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</row>
    <row r="262" spans="2:13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</row>
    <row r="263" spans="2:13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</row>
    <row r="264" spans="2:13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</row>
    <row r="265" spans="2:13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</row>
    <row r="266" spans="2:13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</row>
    <row r="267" spans="2:13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</row>
    <row r="268" spans="2:13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</row>
    <row r="269" spans="2:13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</row>
    <row r="270" spans="2:13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</row>
    <row r="271" spans="2:13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</row>
    <row r="272" spans="2:13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</row>
    <row r="273" spans="2:13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</row>
    <row r="274" spans="2:13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</row>
    <row r="275" spans="2:13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</row>
    <row r="276" spans="2:13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</row>
    <row r="277" spans="2:13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</row>
    <row r="278" spans="2:13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</row>
    <row r="279" spans="2:13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</row>
    <row r="280" spans="2:13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</row>
    <row r="281" spans="2:13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</row>
    <row r="282" spans="2:13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</row>
    <row r="283" spans="2:13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</row>
    <row r="284" spans="2:13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</row>
    <row r="285" spans="2:13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</row>
    <row r="286" spans="2:13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</row>
    <row r="287" spans="2:13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</row>
    <row r="288" spans="2:13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</row>
    <row r="289" spans="2:13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</row>
    <row r="290" spans="2:13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</row>
    <row r="291" spans="2:13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</row>
    <row r="292" spans="2:13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</row>
    <row r="293" spans="2:13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</row>
    <row r="294" spans="2:13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</row>
    <row r="295" spans="2:13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</row>
    <row r="296" spans="2:13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</row>
    <row r="297" spans="2:13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</row>
    <row r="298" spans="2:13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</row>
    <row r="299" spans="2:13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</row>
    <row r="300" spans="2:13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</row>
    <row r="301" spans="2:13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</row>
    <row r="302" spans="2:13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132</v>
      </c>
      <c r="C1" s="67" t="s" vm="1">
        <v>205</v>
      </c>
    </row>
    <row r="2" spans="2:11">
      <c r="B2" s="46" t="s">
        <v>131</v>
      </c>
      <c r="C2" s="67" t="s">
        <v>206</v>
      </c>
    </row>
    <row r="3" spans="2:11">
      <c r="B3" s="46" t="s">
        <v>133</v>
      </c>
      <c r="C3" s="67" t="s">
        <v>207</v>
      </c>
    </row>
    <row r="4" spans="2:11">
      <c r="B4" s="46" t="s">
        <v>134</v>
      </c>
      <c r="C4" s="67">
        <v>12148</v>
      </c>
    </row>
    <row r="6" spans="2:11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ht="26.25" customHeight="1">
      <c r="B7" s="132" t="s">
        <v>88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1" s="3" customFormat="1" ht="78.75">
      <c r="B8" s="21" t="s">
        <v>106</v>
      </c>
      <c r="C8" s="29" t="s">
        <v>40</v>
      </c>
      <c r="D8" s="29" t="s">
        <v>93</v>
      </c>
      <c r="E8" s="29" t="s">
        <v>94</v>
      </c>
      <c r="F8" s="29" t="s">
        <v>183</v>
      </c>
      <c r="G8" s="29" t="s">
        <v>182</v>
      </c>
      <c r="H8" s="29" t="s">
        <v>101</v>
      </c>
      <c r="I8" s="29" t="s">
        <v>52</v>
      </c>
      <c r="J8" s="29" t="s">
        <v>135</v>
      </c>
      <c r="K8" s="30" t="s">
        <v>137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24" t="s">
        <v>1404</v>
      </c>
      <c r="C11" s="88"/>
      <c r="D11" s="88"/>
      <c r="E11" s="88"/>
      <c r="F11" s="88"/>
      <c r="G11" s="88"/>
      <c r="H11" s="125">
        <v>0</v>
      </c>
      <c r="I11" s="88"/>
      <c r="J11" s="126">
        <v>0</v>
      </c>
      <c r="K11" s="126">
        <v>0</v>
      </c>
    </row>
    <row r="12" spans="2:11" ht="21" customHeight="1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19" t="s">
        <v>181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19" t="s">
        <v>189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</row>
    <row r="112" spans="2:1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</row>
    <row r="113" spans="2:1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</row>
    <row r="114" spans="2:11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</row>
    <row r="115" spans="2:1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</row>
    <row r="116" spans="2:11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</row>
    <row r="117" spans="2:1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</row>
    <row r="118" spans="2:11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</row>
    <row r="119" spans="2:11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</row>
    <row r="120" spans="2:11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</row>
    <row r="121" spans="2:11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</row>
    <row r="122" spans="2:11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</row>
    <row r="123" spans="2:11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</row>
    <row r="124" spans="2:11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</row>
    <row r="125" spans="2:11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</row>
    <row r="126" spans="2:11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2:11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2:11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2:11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2:11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</row>
    <row r="131" spans="2:11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</row>
    <row r="132" spans="2:11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</row>
    <row r="133" spans="2:11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</row>
    <row r="134" spans="2:11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</row>
    <row r="135" spans="2:11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</row>
    <row r="136" spans="2:11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</row>
    <row r="137" spans="2:11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</row>
    <row r="138" spans="2:11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</row>
    <row r="139" spans="2:11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</row>
    <row r="140" spans="2:11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</row>
    <row r="141" spans="2:11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</row>
    <row r="142" spans="2:11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</row>
    <row r="143" spans="2:11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</row>
    <row r="144" spans="2:11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</row>
    <row r="145" spans="2:11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</row>
    <row r="146" spans="2:11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</row>
    <row r="147" spans="2:11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</row>
    <row r="148" spans="2:11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</row>
    <row r="149" spans="2:11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</row>
    <row r="150" spans="2:11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</row>
    <row r="151" spans="2:11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</row>
    <row r="152" spans="2:11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</row>
    <row r="153" spans="2:11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</row>
    <row r="154" spans="2:11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</row>
    <row r="155" spans="2:11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</row>
    <row r="156" spans="2:11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</row>
    <row r="157" spans="2:11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</row>
    <row r="158" spans="2:11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</row>
    <row r="159" spans="2:11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</row>
    <row r="160" spans="2:11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</row>
    <row r="161" spans="2:11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</row>
    <row r="162" spans="2:11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</row>
    <row r="163" spans="2:11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</row>
    <row r="164" spans="2:11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</row>
    <row r="165" spans="2:11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</row>
    <row r="166" spans="2:11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</row>
    <row r="167" spans="2:11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</row>
    <row r="168" spans="2:11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</row>
    <row r="169" spans="2:11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</row>
    <row r="170" spans="2:11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</row>
    <row r="171" spans="2:11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</row>
    <row r="172" spans="2:11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</row>
    <row r="173" spans="2:11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</row>
    <row r="174" spans="2:11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</row>
    <row r="175" spans="2:11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</row>
    <row r="176" spans="2:11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</row>
    <row r="177" spans="2:11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</row>
    <row r="178" spans="2:11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</row>
    <row r="179" spans="2:11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</row>
    <row r="180" spans="2:11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</row>
    <row r="181" spans="2:11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</row>
    <row r="182" spans="2:11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</row>
    <row r="183" spans="2:11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</row>
    <row r="184" spans="2:11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</row>
    <row r="185" spans="2:11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</row>
    <row r="186" spans="2:11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</row>
    <row r="187" spans="2:11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</row>
    <row r="188" spans="2:11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</row>
    <row r="189" spans="2:11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</row>
    <row r="190" spans="2:11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</row>
    <row r="191" spans="2:11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</row>
    <row r="192" spans="2:11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</row>
    <row r="193" spans="2:11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</row>
    <row r="194" spans="2:11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</row>
    <row r="195" spans="2:11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</row>
    <row r="196" spans="2:11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</row>
    <row r="197" spans="2:11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</row>
    <row r="198" spans="2:11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</row>
    <row r="199" spans="2:11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</row>
    <row r="200" spans="2:11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</row>
    <row r="201" spans="2:11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</row>
    <row r="202" spans="2:11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</row>
    <row r="203" spans="2:11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</row>
    <row r="204" spans="2:11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</row>
    <row r="205" spans="2:11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</row>
    <row r="206" spans="2:11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</row>
    <row r="207" spans="2:11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</row>
    <row r="208" spans="2:11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</row>
    <row r="209" spans="2:11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</row>
    <row r="210" spans="2:11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</row>
    <row r="211" spans="2:11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</row>
    <row r="212" spans="2:11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</row>
    <row r="213" spans="2:11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</row>
    <row r="214" spans="2:11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</row>
    <row r="215" spans="2:11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</row>
    <row r="216" spans="2:11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</row>
    <row r="217" spans="2:11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</row>
    <row r="218" spans="2:11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</row>
    <row r="219" spans="2:11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</row>
    <row r="220" spans="2:11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</row>
    <row r="221" spans="2:11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</row>
    <row r="222" spans="2:11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</row>
    <row r="223" spans="2:11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</row>
    <row r="224" spans="2:11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</row>
    <row r="225" spans="2:11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</row>
    <row r="226" spans="2:11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</row>
    <row r="227" spans="2:11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</row>
    <row r="228" spans="2:11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</row>
    <row r="229" spans="2:11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</row>
    <row r="230" spans="2:11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</row>
    <row r="231" spans="2:11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</row>
    <row r="232" spans="2:11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</row>
    <row r="233" spans="2:11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</row>
    <row r="234" spans="2:11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</row>
    <row r="235" spans="2:11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</row>
    <row r="236" spans="2:11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</row>
    <row r="237" spans="2:11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</row>
    <row r="238" spans="2:11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</row>
    <row r="239" spans="2:11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</row>
    <row r="240" spans="2:11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</row>
    <row r="241" spans="2:11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</row>
    <row r="242" spans="2:11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</row>
    <row r="243" spans="2:11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</row>
    <row r="244" spans="2:11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</row>
    <row r="245" spans="2:11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</row>
    <row r="246" spans="2:11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</row>
    <row r="247" spans="2:11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</row>
    <row r="248" spans="2:11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</row>
    <row r="249" spans="2:11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</row>
    <row r="250" spans="2:11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</row>
    <row r="251" spans="2:11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</row>
    <row r="252" spans="2:11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</row>
    <row r="253" spans="2:11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</row>
    <row r="254" spans="2:11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</row>
    <row r="255" spans="2:11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</row>
    <row r="256" spans="2:11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</row>
    <row r="257" spans="2:11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</row>
    <row r="258" spans="2:11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</row>
    <row r="259" spans="2:11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</row>
    <row r="260" spans="2:11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</row>
    <row r="261" spans="2:11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</row>
    <row r="262" spans="2:11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</row>
    <row r="263" spans="2:11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</row>
    <row r="264" spans="2:11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</row>
    <row r="265" spans="2:11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</row>
    <row r="266" spans="2:11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</row>
    <row r="267" spans="2:11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</row>
    <row r="268" spans="2:11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</row>
    <row r="269" spans="2:11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</row>
    <row r="270" spans="2:11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</row>
    <row r="271" spans="2:11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</row>
    <row r="272" spans="2:11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</row>
    <row r="273" spans="2:11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</row>
    <row r="274" spans="2:11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</row>
    <row r="275" spans="2:11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</row>
    <row r="276" spans="2:11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</row>
    <row r="277" spans="2:11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</row>
    <row r="278" spans="2:11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</row>
    <row r="279" spans="2:11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</row>
    <row r="280" spans="2:11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</row>
    <row r="281" spans="2:11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</row>
    <row r="282" spans="2:11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</row>
    <row r="283" spans="2:11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</row>
    <row r="284" spans="2:11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</row>
    <row r="285" spans="2:11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</row>
    <row r="286" spans="2:11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</row>
    <row r="287" spans="2:11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</row>
    <row r="288" spans="2:11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</row>
    <row r="289" spans="2:11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</row>
    <row r="290" spans="2:11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</row>
    <row r="291" spans="2:11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</row>
    <row r="292" spans="2:11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</row>
    <row r="293" spans="2:11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</row>
    <row r="294" spans="2:11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</row>
    <row r="295" spans="2:11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</row>
    <row r="296" spans="2:11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</row>
    <row r="297" spans="2:11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</row>
    <row r="298" spans="2:11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</row>
    <row r="299" spans="2:11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</row>
    <row r="300" spans="2:11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</row>
    <row r="301" spans="2:11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</row>
    <row r="302" spans="2:11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</row>
    <row r="303" spans="2:11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</row>
    <row r="304" spans="2:11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</row>
    <row r="305" spans="2:11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</row>
    <row r="306" spans="2:11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</row>
    <row r="307" spans="2:11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</row>
    <row r="308" spans="2:11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</row>
    <row r="309" spans="2:11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</row>
    <row r="310" spans="2:11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</row>
    <row r="311" spans="2:11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</row>
    <row r="312" spans="2:11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</row>
    <row r="313" spans="2:11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</row>
    <row r="314" spans="2:11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</row>
    <row r="315" spans="2:11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</row>
    <row r="316" spans="2:11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</row>
    <row r="317" spans="2:11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</row>
    <row r="318" spans="2:11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</row>
    <row r="319" spans="2:11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</row>
    <row r="320" spans="2:11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</row>
    <row r="321" spans="2:11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</row>
    <row r="322" spans="2:11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</row>
    <row r="323" spans="2:11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</row>
    <row r="324" spans="2:11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</row>
    <row r="325" spans="2:11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</row>
    <row r="326" spans="2:11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</row>
    <row r="327" spans="2:11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</row>
    <row r="328" spans="2:11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</row>
    <row r="329" spans="2:11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</row>
    <row r="330" spans="2:11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</row>
    <row r="331" spans="2:11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</row>
    <row r="332" spans="2:11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</row>
    <row r="333" spans="2:11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</row>
    <row r="334" spans="2:11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</row>
    <row r="335" spans="2:11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</row>
    <row r="336" spans="2:11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</row>
    <row r="337" spans="2:11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</row>
    <row r="338" spans="2:11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</row>
    <row r="339" spans="2:11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</row>
    <row r="340" spans="2:11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</row>
    <row r="341" spans="2:11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</row>
    <row r="342" spans="2:11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</row>
    <row r="343" spans="2:11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</row>
    <row r="344" spans="2:11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</row>
    <row r="345" spans="2:11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</row>
    <row r="346" spans="2:11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</row>
    <row r="347" spans="2:11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</row>
    <row r="348" spans="2:11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</row>
    <row r="349" spans="2:11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</row>
    <row r="350" spans="2:11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</row>
    <row r="351" spans="2:11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</row>
    <row r="352" spans="2:11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</row>
    <row r="353" spans="2:11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</row>
    <row r="354" spans="2:11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</row>
    <row r="355" spans="2:11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</row>
    <row r="356" spans="2:11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</row>
    <row r="357" spans="2:11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</row>
    <row r="358" spans="2:11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</row>
    <row r="359" spans="2:11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</row>
    <row r="360" spans="2:11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</row>
    <row r="361" spans="2:11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</row>
    <row r="362" spans="2:11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</row>
    <row r="363" spans="2:11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</row>
    <row r="364" spans="2:11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</row>
    <row r="365" spans="2:11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</row>
    <row r="366" spans="2:11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</row>
    <row r="367" spans="2:11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</row>
    <row r="368" spans="2:11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</row>
    <row r="369" spans="2:11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</row>
    <row r="370" spans="2:11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</row>
    <row r="371" spans="2:11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</row>
    <row r="372" spans="2:11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</row>
    <row r="373" spans="2:11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</row>
    <row r="374" spans="2:11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</row>
    <row r="375" spans="2:11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</row>
    <row r="376" spans="2:11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</row>
    <row r="377" spans="2:11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</row>
    <row r="378" spans="2:11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</row>
    <row r="379" spans="2:11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</row>
    <row r="380" spans="2:11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</row>
    <row r="381" spans="2:11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</row>
    <row r="382" spans="2:11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</row>
    <row r="383" spans="2:11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</row>
    <row r="384" spans="2:11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</row>
    <row r="385" spans="2:11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</row>
    <row r="386" spans="2:11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</row>
    <row r="387" spans="2:11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</row>
    <row r="388" spans="2:11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</row>
    <row r="389" spans="2:11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</row>
    <row r="390" spans="2:11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</row>
    <row r="391" spans="2:11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</row>
    <row r="392" spans="2:11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</row>
    <row r="393" spans="2:11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</row>
    <row r="394" spans="2:11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</row>
    <row r="395" spans="2:11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</row>
    <row r="396" spans="2:11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</row>
    <row r="397" spans="2:11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</row>
    <row r="398" spans="2:11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</row>
    <row r="399" spans="2:11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</row>
    <row r="400" spans="2:11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</row>
    <row r="401" spans="2:11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</row>
    <row r="402" spans="2:11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</row>
    <row r="403" spans="2:11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</row>
    <row r="404" spans="2:11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</row>
    <row r="405" spans="2:11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</row>
    <row r="406" spans="2:11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</row>
    <row r="407" spans="2:11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</row>
    <row r="408" spans="2:11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</row>
    <row r="409" spans="2:11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</row>
    <row r="410" spans="2:11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</row>
    <row r="411" spans="2:11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</row>
    <row r="412" spans="2:11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</row>
    <row r="413" spans="2:11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</row>
    <row r="414" spans="2:11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</row>
    <row r="415" spans="2:11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</row>
    <row r="416" spans="2:11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</row>
    <row r="417" spans="2:11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</row>
    <row r="418" spans="2:11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</row>
    <row r="419" spans="2:11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</row>
    <row r="420" spans="2:11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</row>
    <row r="421" spans="2:11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</row>
    <row r="422" spans="2:11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</row>
    <row r="423" spans="2:11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</row>
    <row r="424" spans="2:11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</row>
    <row r="425" spans="2:11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</row>
    <row r="426" spans="2:11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</row>
    <row r="427" spans="2:11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</row>
    <row r="428" spans="2:11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</row>
    <row r="429" spans="2:11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</row>
    <row r="430" spans="2:11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</row>
    <row r="431" spans="2:11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</row>
    <row r="432" spans="2:11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</row>
    <row r="433" spans="2:11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</row>
    <row r="434" spans="2:11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</row>
    <row r="435" spans="2:11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</row>
    <row r="436" spans="2:11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</row>
    <row r="437" spans="2:11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</row>
    <row r="438" spans="2:11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</row>
    <row r="439" spans="2:11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</row>
    <row r="440" spans="2:11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</row>
    <row r="441" spans="2:11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</row>
    <row r="442" spans="2:11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</row>
    <row r="443" spans="2:11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</row>
    <row r="444" spans="2:11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</row>
    <row r="445" spans="2:11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</row>
    <row r="446" spans="2:11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</row>
    <row r="447" spans="2:11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</row>
    <row r="448" spans="2:11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</row>
    <row r="449" spans="2:11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</row>
    <row r="450" spans="2:11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</row>
    <row r="451" spans="2:11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</row>
    <row r="452" spans="2:11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</row>
    <row r="453" spans="2:11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</row>
    <row r="454" spans="2:11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</row>
    <row r="455" spans="2:11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</row>
    <row r="456" spans="2:11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</row>
    <row r="457" spans="2:11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</row>
    <row r="458" spans="2:11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</row>
    <row r="459" spans="2:11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</row>
    <row r="460" spans="2:11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</row>
    <row r="461" spans="2:11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</row>
    <row r="462" spans="2:11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</row>
    <row r="463" spans="2:11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</row>
    <row r="464" spans="2:11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</row>
    <row r="465" spans="2:11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</row>
    <row r="466" spans="2:11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</row>
    <row r="467" spans="2:11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</row>
    <row r="468" spans="2:11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</row>
    <row r="469" spans="2:11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</row>
    <row r="470" spans="2:11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</row>
    <row r="471" spans="2:11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</row>
    <row r="472" spans="2:11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</row>
    <row r="473" spans="2:11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</row>
    <row r="474" spans="2:11"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</row>
    <row r="475" spans="2:11"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</row>
    <row r="476" spans="2:11"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</row>
    <row r="477" spans="2:11"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</row>
    <row r="478" spans="2:11"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</row>
    <row r="479" spans="2:11"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</row>
    <row r="480" spans="2:11"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</row>
    <row r="481" spans="2:11"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</row>
    <row r="482" spans="2:11"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</row>
    <row r="483" spans="2:11"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</row>
    <row r="484" spans="2:11"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</row>
    <row r="485" spans="2:11"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</row>
    <row r="486" spans="2:11"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</row>
    <row r="487" spans="2:11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</row>
    <row r="488" spans="2:11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</row>
    <row r="489" spans="2:11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</row>
    <row r="490" spans="2:11"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</row>
    <row r="491" spans="2:11"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</row>
    <row r="492" spans="2:11"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</row>
    <row r="493" spans="2:11"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</row>
    <row r="494" spans="2:11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</row>
    <row r="495" spans="2:11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</row>
    <row r="496" spans="2:11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</row>
    <row r="497" spans="2:11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</row>
    <row r="498" spans="2:11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</row>
    <row r="499" spans="2:11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</row>
    <row r="500" spans="2:11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132</v>
      </c>
      <c r="C1" s="67" t="s" vm="1">
        <v>205</v>
      </c>
    </row>
    <row r="2" spans="2:12">
      <c r="B2" s="46" t="s">
        <v>131</v>
      </c>
      <c r="C2" s="67" t="s">
        <v>206</v>
      </c>
    </row>
    <row r="3" spans="2:12">
      <c r="B3" s="46" t="s">
        <v>133</v>
      </c>
      <c r="C3" s="67" t="s">
        <v>207</v>
      </c>
    </row>
    <row r="4" spans="2:12">
      <c r="B4" s="46" t="s">
        <v>134</v>
      </c>
      <c r="C4" s="67">
        <v>12148</v>
      </c>
    </row>
    <row r="6" spans="2:12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89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78.75">
      <c r="B8" s="21" t="s">
        <v>106</v>
      </c>
      <c r="C8" s="29" t="s">
        <v>40</v>
      </c>
      <c r="D8" s="29" t="s">
        <v>59</v>
      </c>
      <c r="E8" s="29" t="s">
        <v>93</v>
      </c>
      <c r="F8" s="29" t="s">
        <v>94</v>
      </c>
      <c r="G8" s="29" t="s">
        <v>183</v>
      </c>
      <c r="H8" s="29" t="s">
        <v>182</v>
      </c>
      <c r="I8" s="29" t="s">
        <v>101</v>
      </c>
      <c r="J8" s="29" t="s">
        <v>52</v>
      </c>
      <c r="K8" s="29" t="s">
        <v>135</v>
      </c>
      <c r="L8" s="30" t="s">
        <v>137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4" t="s">
        <v>1401</v>
      </c>
      <c r="C11" s="88"/>
      <c r="D11" s="88"/>
      <c r="E11" s="88"/>
      <c r="F11" s="88"/>
      <c r="G11" s="88"/>
      <c r="H11" s="88"/>
      <c r="I11" s="125">
        <v>0</v>
      </c>
      <c r="J11" s="88"/>
      <c r="K11" s="126">
        <v>0</v>
      </c>
      <c r="L11" s="126">
        <v>0</v>
      </c>
    </row>
    <row r="12" spans="2:12" ht="21" customHeight="1">
      <c r="B12" s="120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0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0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2:12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2:12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2:12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2:12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2:12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2:12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2:12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2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</row>
    <row r="215" spans="2:12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</row>
    <row r="216" spans="2:12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</row>
    <row r="217" spans="2:12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</row>
    <row r="218" spans="2:12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</row>
    <row r="219" spans="2:12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</row>
    <row r="220" spans="2:12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</row>
    <row r="221" spans="2:12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</row>
    <row r="222" spans="2:12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2:12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</row>
    <row r="224" spans="2:12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</row>
    <row r="225" spans="2:12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</row>
    <row r="226" spans="2:12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</row>
    <row r="227" spans="2:12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</row>
    <row r="228" spans="2:12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</row>
    <row r="229" spans="2:12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</row>
    <row r="230" spans="2:12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</row>
    <row r="231" spans="2:12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</row>
    <row r="232" spans="2:12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</row>
    <row r="233" spans="2:12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</row>
    <row r="234" spans="2:12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</row>
    <row r="235" spans="2:12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2:12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2:12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2:12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2:12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2:12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</row>
    <row r="241" spans="2:12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</row>
    <row r="242" spans="2:12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</row>
    <row r="243" spans="2:12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</row>
    <row r="244" spans="2:12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</row>
    <row r="245" spans="2:12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</row>
    <row r="246" spans="2:12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</row>
    <row r="247" spans="2:12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</row>
    <row r="248" spans="2:12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49" spans="2:12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0" spans="2:12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</row>
    <row r="251" spans="2:12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2:12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2:12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2:12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2:12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2:12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</row>
    <row r="257" spans="2:12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</row>
    <row r="258" spans="2:12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</row>
    <row r="259" spans="2:12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</row>
    <row r="260" spans="2:12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</row>
    <row r="261" spans="2:12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</row>
    <row r="262" spans="2:12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</row>
    <row r="263" spans="2:12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2:12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2:12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</row>
    <row r="266" spans="2:12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</row>
    <row r="267" spans="2:12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</row>
    <row r="268" spans="2:12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</row>
    <row r="269" spans="2:12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2:12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</row>
    <row r="271" spans="2:12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</row>
    <row r="272" spans="2:12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</row>
    <row r="273" spans="2:12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</row>
    <row r="274" spans="2:12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</row>
    <row r="275" spans="2:12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</row>
    <row r="276" spans="2:12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</row>
    <row r="277" spans="2:12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</row>
    <row r="278" spans="2:12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</row>
    <row r="279" spans="2:12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</row>
    <row r="280" spans="2:12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</row>
    <row r="281" spans="2:12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</row>
    <row r="282" spans="2:12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</row>
    <row r="283" spans="2:12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</row>
    <row r="284" spans="2:12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</row>
    <row r="285" spans="2:12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2:12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2:12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</row>
    <row r="288" spans="2:12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</row>
    <row r="289" spans="2:12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</row>
    <row r="290" spans="2:12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</row>
    <row r="291" spans="2:12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</row>
    <row r="292" spans="2:12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</row>
    <row r="293" spans="2:12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</row>
    <row r="294" spans="2:12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</row>
    <row r="295" spans="2:12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</row>
    <row r="296" spans="2:12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</row>
    <row r="297" spans="2:12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</row>
    <row r="298" spans="2:12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</row>
    <row r="299" spans="2:12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</row>
    <row r="300" spans="2:12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</row>
    <row r="301" spans="2:12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</row>
    <row r="302" spans="2:12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</row>
    <row r="303" spans="2:12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</row>
    <row r="304" spans="2:12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</row>
    <row r="305" spans="2:12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</row>
    <row r="306" spans="2:12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</row>
    <row r="307" spans="2:12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</row>
    <row r="308" spans="2:12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</row>
    <row r="309" spans="2:12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</row>
    <row r="310" spans="2:12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</row>
    <row r="311" spans="2:12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</row>
    <row r="312" spans="2:12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</row>
    <row r="313" spans="2:12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</row>
    <row r="314" spans="2:12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</row>
    <row r="315" spans="2:12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</row>
    <row r="316" spans="2:12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</row>
    <row r="317" spans="2:12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</row>
    <row r="318" spans="2:12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</row>
    <row r="319" spans="2:12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</row>
    <row r="320" spans="2:12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</row>
    <row r="321" spans="2:12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</row>
    <row r="322" spans="2:12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</row>
    <row r="323" spans="2:12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</row>
    <row r="324" spans="2:12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</row>
    <row r="325" spans="2:12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</row>
    <row r="326" spans="2:12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</row>
    <row r="327" spans="2:12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</row>
    <row r="328" spans="2:12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</row>
    <row r="329" spans="2:12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</row>
    <row r="330" spans="2:12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</row>
    <row r="331" spans="2:12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</row>
    <row r="332" spans="2:12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</row>
    <row r="333" spans="2:12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</row>
    <row r="334" spans="2:12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2:12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</row>
    <row r="336" spans="2:12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2:12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</row>
    <row r="338" spans="2:12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</row>
    <row r="339" spans="2:12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</row>
    <row r="340" spans="2:12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</row>
    <row r="341" spans="2:12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</row>
    <row r="342" spans="2:12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</row>
    <row r="343" spans="2:12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</row>
    <row r="344" spans="2:12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</row>
    <row r="345" spans="2:12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</row>
    <row r="346" spans="2:12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</row>
    <row r="347" spans="2:12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</row>
    <row r="348" spans="2:12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</row>
    <row r="349" spans="2:12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</row>
    <row r="350" spans="2:12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</row>
    <row r="351" spans="2:12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</row>
    <row r="352" spans="2:12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</row>
    <row r="353" spans="2:12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</row>
    <row r="354" spans="2:12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2:12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2:12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2:12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2:12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2:12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2:12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</row>
    <row r="361" spans="2:12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</row>
    <row r="362" spans="2:12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</row>
    <row r="363" spans="2:12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</row>
    <row r="364" spans="2:12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</row>
    <row r="365" spans="2:12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</row>
    <row r="366" spans="2:12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</row>
    <row r="367" spans="2:12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</row>
    <row r="368" spans="2:12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</row>
    <row r="369" spans="2:12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</row>
    <row r="370" spans="2:12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</row>
    <row r="371" spans="2:12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</row>
    <row r="372" spans="2:12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2:12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2:12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2:12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</row>
    <row r="376" spans="2:12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</row>
    <row r="377" spans="2:12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</row>
    <row r="378" spans="2:12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</row>
    <row r="379" spans="2:12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</row>
    <row r="380" spans="2:12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</row>
    <row r="381" spans="2:12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</row>
    <row r="382" spans="2:12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</row>
    <row r="383" spans="2:12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</row>
    <row r="384" spans="2:12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</row>
    <row r="385" spans="2:12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</row>
    <row r="386" spans="2:12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2:12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2:12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2:12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2:12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2:12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2:12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2:12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2:12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2:12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2:12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2:12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2:12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2:12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2:12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</row>
    <row r="401" spans="2:12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2:12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</row>
    <row r="403" spans="2:12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</row>
    <row r="404" spans="2:12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</row>
    <row r="405" spans="2:12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</row>
    <row r="406" spans="2:12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</row>
    <row r="407" spans="2:12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</row>
    <row r="408" spans="2:12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</row>
    <row r="409" spans="2:12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</row>
    <row r="410" spans="2:12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</row>
    <row r="411" spans="2:12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</row>
    <row r="412" spans="2:12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</row>
    <row r="413" spans="2:12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</row>
    <row r="414" spans="2:12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</row>
    <row r="415" spans="2:12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</row>
    <row r="416" spans="2:12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</row>
    <row r="417" spans="2:12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</row>
    <row r="418" spans="2:12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</row>
    <row r="419" spans="2:12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</row>
    <row r="420" spans="2:12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</row>
    <row r="421" spans="2:12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</row>
    <row r="422" spans="2:12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</row>
    <row r="423" spans="2:12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</row>
    <row r="424" spans="2:12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</row>
    <row r="425" spans="2:12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2:12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2:12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2:12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</row>
    <row r="429" spans="2:12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</row>
    <row r="430" spans="2:12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</row>
    <row r="431" spans="2:12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</row>
    <row r="432" spans="2:12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</row>
    <row r="433" spans="2:12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</row>
    <row r="434" spans="2:12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</row>
    <row r="435" spans="2:12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</row>
    <row r="436" spans="2:12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</row>
    <row r="437" spans="2:12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</row>
    <row r="438" spans="2:12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</row>
    <row r="439" spans="2:12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</row>
    <row r="440" spans="2:12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</row>
    <row r="441" spans="2:12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</row>
    <row r="442" spans="2:12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</row>
    <row r="443" spans="2:12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</row>
    <row r="444" spans="2:12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</row>
    <row r="445" spans="2:12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</row>
    <row r="446" spans="2:12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</row>
    <row r="447" spans="2:12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</row>
    <row r="448" spans="2:12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</row>
    <row r="449" spans="2:12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</row>
    <row r="450" spans="2:12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</row>
    <row r="451" spans="2:12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</row>
    <row r="452" spans="2:12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</row>
    <row r="453" spans="2:12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</row>
    <row r="454" spans="2:12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</row>
    <row r="455" spans="2:12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</row>
    <row r="456" spans="2:12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</row>
    <row r="457" spans="2:12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</row>
    <row r="458" spans="2:12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</row>
    <row r="459" spans="2:12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</row>
    <row r="460" spans="2:12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</row>
    <row r="461" spans="2:12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</row>
    <row r="462" spans="2:12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</row>
    <row r="463" spans="2:12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</row>
    <row r="464" spans="2:12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</row>
    <row r="465" spans="2:12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</row>
    <row r="466" spans="2:12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</row>
    <row r="467" spans="2:12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</row>
    <row r="468" spans="2:12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</row>
    <row r="469" spans="2:12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</row>
    <row r="470" spans="2:12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</row>
    <row r="471" spans="2:12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</row>
    <row r="472" spans="2:12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</row>
    <row r="473" spans="2:12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</row>
    <row r="474" spans="2:12"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</row>
    <row r="475" spans="2:12"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</row>
    <row r="476" spans="2:12"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</row>
    <row r="477" spans="2:12"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</row>
    <row r="478" spans="2:12"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</row>
    <row r="479" spans="2:12"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</row>
    <row r="480" spans="2:12"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</row>
    <row r="481" spans="2:12"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</row>
    <row r="482" spans="2:12"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</row>
    <row r="483" spans="2:12"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</row>
    <row r="484" spans="2:12"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</row>
    <row r="485" spans="2:12"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</row>
    <row r="486" spans="2:12"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</row>
    <row r="487" spans="2:12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</row>
    <row r="488" spans="2:12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</row>
    <row r="489" spans="2:12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</row>
    <row r="490" spans="2:12"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</row>
    <row r="491" spans="2:12"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</row>
    <row r="492" spans="2:12"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</row>
    <row r="493" spans="2:12"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</row>
    <row r="494" spans="2:12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</row>
    <row r="495" spans="2:12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</row>
    <row r="496" spans="2:12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</row>
    <row r="497" spans="2:12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</row>
    <row r="498" spans="2:12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</row>
    <row r="499" spans="2:12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</row>
    <row r="500" spans="2:12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</row>
    <row r="501" spans="2:12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</row>
    <row r="502" spans="2:12"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</row>
    <row r="503" spans="2:12"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</row>
    <row r="504" spans="2:12"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</row>
    <row r="505" spans="2:12"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</row>
    <row r="506" spans="2:12"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</row>
    <row r="507" spans="2:12"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</row>
    <row r="508" spans="2:12"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</row>
    <row r="509" spans="2:12"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</row>
    <row r="510" spans="2:12"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</row>
    <row r="511" spans="2:12"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</row>
    <row r="512" spans="2:12"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</row>
    <row r="513" spans="2:12"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</row>
    <row r="514" spans="2:12"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</row>
    <row r="515" spans="2:12"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</row>
    <row r="516" spans="2:12"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</row>
    <row r="517" spans="2:12"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</row>
    <row r="518" spans="2:12"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</row>
    <row r="519" spans="2:12"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</row>
    <row r="520" spans="2:12"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</row>
    <row r="521" spans="2:12">
      <c r="B521" s="121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</row>
    <row r="522" spans="2:12">
      <c r="B522" s="121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</row>
    <row r="523" spans="2:12">
      <c r="B523" s="121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</row>
    <row r="524" spans="2:12">
      <c r="B524" s="121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</row>
    <row r="525" spans="2:12">
      <c r="B525" s="121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</row>
    <row r="526" spans="2:12">
      <c r="B526" s="121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</row>
    <row r="527" spans="2:12">
      <c r="B527" s="121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</row>
    <row r="528" spans="2:12">
      <c r="B528" s="121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</row>
    <row r="529" spans="2:12">
      <c r="B529" s="121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</row>
    <row r="530" spans="2:12">
      <c r="B530" s="121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</row>
    <row r="531" spans="2:12">
      <c r="B531" s="121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</row>
    <row r="532" spans="2:12">
      <c r="B532" s="121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</row>
    <row r="533" spans="2:12">
      <c r="B533" s="121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</row>
    <row r="534" spans="2:12">
      <c r="B534" s="121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</row>
    <row r="535" spans="2:12">
      <c r="B535" s="121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</row>
    <row r="536" spans="2:12">
      <c r="B536" s="121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</row>
    <row r="537" spans="2:12">
      <c r="B537" s="121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</row>
    <row r="538" spans="2:12">
      <c r="B538" s="121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</row>
    <row r="539" spans="2:12">
      <c r="B539" s="121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</row>
    <row r="540" spans="2:12">
      <c r="B540" s="121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</row>
    <row r="541" spans="2:12">
      <c r="B541" s="121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</row>
    <row r="542" spans="2:12">
      <c r="B542" s="121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</row>
    <row r="543" spans="2:12">
      <c r="B543" s="121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</row>
    <row r="544" spans="2:12">
      <c r="B544" s="121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</row>
    <row r="545" spans="2:12">
      <c r="B545" s="121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</row>
    <row r="546" spans="2:12">
      <c r="B546" s="121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</row>
    <row r="547" spans="2:12">
      <c r="B547" s="121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</row>
    <row r="548" spans="2:12">
      <c r="B548" s="121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</row>
    <row r="549" spans="2:12">
      <c r="B549" s="121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</row>
    <row r="550" spans="2:12">
      <c r="B550" s="121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</row>
    <row r="551" spans="2:12">
      <c r="B551" s="121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</row>
    <row r="552" spans="2:12">
      <c r="B552" s="121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</row>
    <row r="553" spans="2:12">
      <c r="B553" s="121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</row>
    <row r="554" spans="2:12">
      <c r="B554" s="121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</row>
    <row r="555" spans="2:12">
      <c r="B555" s="121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</row>
    <row r="556" spans="2:12">
      <c r="B556" s="121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</row>
    <row r="557" spans="2:12">
      <c r="B557" s="121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</row>
    <row r="558" spans="2:12">
      <c r="B558" s="121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</row>
    <row r="559" spans="2:12">
      <c r="B559" s="121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</row>
    <row r="560" spans="2:12">
      <c r="B560" s="121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</row>
    <row r="561" spans="2:12">
      <c r="B561" s="121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</row>
    <row r="562" spans="2:12">
      <c r="B562" s="121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</row>
    <row r="563" spans="2:12">
      <c r="B563" s="121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</row>
    <row r="564" spans="2:12">
      <c r="B564" s="121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</row>
    <row r="565" spans="2:12">
      <c r="B565" s="121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</row>
    <row r="566" spans="2:12">
      <c r="B566" s="121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</row>
    <row r="567" spans="2:12">
      <c r="B567" s="121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</row>
    <row r="568" spans="2:12">
      <c r="B568" s="121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</row>
    <row r="569" spans="2:12">
      <c r="B569" s="121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</row>
    <row r="570" spans="2:12">
      <c r="B570" s="121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132</v>
      </c>
      <c r="C1" s="67" t="s" vm="1">
        <v>205</v>
      </c>
    </row>
    <row r="2" spans="2:12">
      <c r="B2" s="46" t="s">
        <v>131</v>
      </c>
      <c r="C2" s="67" t="s">
        <v>206</v>
      </c>
    </row>
    <row r="3" spans="2:12">
      <c r="B3" s="46" t="s">
        <v>133</v>
      </c>
      <c r="C3" s="67" t="s">
        <v>207</v>
      </c>
    </row>
    <row r="4" spans="2:12">
      <c r="B4" s="46" t="s">
        <v>134</v>
      </c>
      <c r="C4" s="67">
        <v>12148</v>
      </c>
    </row>
    <row r="6" spans="2:12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90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78.75">
      <c r="B8" s="21" t="s">
        <v>106</v>
      </c>
      <c r="C8" s="29" t="s">
        <v>40</v>
      </c>
      <c r="D8" s="29" t="s">
        <v>59</v>
      </c>
      <c r="E8" s="29" t="s">
        <v>93</v>
      </c>
      <c r="F8" s="29" t="s">
        <v>94</v>
      </c>
      <c r="G8" s="29" t="s">
        <v>183</v>
      </c>
      <c r="H8" s="29" t="s">
        <v>182</v>
      </c>
      <c r="I8" s="29" t="s">
        <v>101</v>
      </c>
      <c r="J8" s="29" t="s">
        <v>52</v>
      </c>
      <c r="K8" s="29" t="s">
        <v>135</v>
      </c>
      <c r="L8" s="30" t="s">
        <v>137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4" t="s">
        <v>1402</v>
      </c>
      <c r="C11" s="88"/>
      <c r="D11" s="88"/>
      <c r="E11" s="88"/>
      <c r="F11" s="88"/>
      <c r="G11" s="88"/>
      <c r="H11" s="88"/>
      <c r="I11" s="125">
        <v>0</v>
      </c>
      <c r="J11" s="88"/>
      <c r="K11" s="126">
        <v>0</v>
      </c>
      <c r="L11" s="126">
        <v>0</v>
      </c>
    </row>
    <row r="12" spans="2:12" ht="19.5" customHeight="1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2:12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2:12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2:12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2:12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2:12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2:12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2:12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2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</row>
    <row r="215" spans="2:12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</row>
    <row r="216" spans="2:12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</row>
    <row r="217" spans="2:12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</row>
    <row r="218" spans="2:12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</row>
    <row r="219" spans="2:12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</row>
    <row r="220" spans="2:12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</row>
    <row r="221" spans="2:12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</row>
    <row r="222" spans="2:12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2:12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</row>
    <row r="224" spans="2:12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</row>
    <row r="225" spans="2:12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</row>
    <row r="226" spans="2:12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</row>
    <row r="227" spans="2:12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</row>
    <row r="228" spans="2:12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</row>
    <row r="229" spans="2:12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</row>
    <row r="230" spans="2:12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</row>
    <row r="231" spans="2:12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</row>
    <row r="232" spans="2:12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</row>
    <row r="233" spans="2:12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</row>
    <row r="234" spans="2:12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</row>
    <row r="235" spans="2:12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2:12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2:12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2:12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2:12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2:12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</row>
    <row r="241" spans="2:12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</row>
    <row r="242" spans="2:12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</row>
    <row r="243" spans="2:12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</row>
    <row r="244" spans="2:12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</row>
    <row r="245" spans="2:12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</row>
    <row r="246" spans="2:12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</row>
    <row r="247" spans="2:12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</row>
    <row r="248" spans="2:12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49" spans="2:12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0" spans="2:12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</row>
    <row r="251" spans="2:12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2:12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2:12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2:12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2:12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2:12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</row>
    <row r="257" spans="2:12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</row>
    <row r="258" spans="2:12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</row>
    <row r="259" spans="2:12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</row>
    <row r="260" spans="2:12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</row>
    <row r="261" spans="2:12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</row>
    <row r="262" spans="2:12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</row>
    <row r="263" spans="2:12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2:12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2:12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</row>
    <row r="266" spans="2:12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</row>
    <row r="267" spans="2:12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</row>
    <row r="268" spans="2:12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</row>
    <row r="269" spans="2:12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2:12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</row>
    <row r="271" spans="2:12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</row>
    <row r="272" spans="2:12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</row>
    <row r="273" spans="2:12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</row>
    <row r="274" spans="2:12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</row>
    <row r="275" spans="2:12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</row>
    <row r="276" spans="2:12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</row>
    <row r="277" spans="2:12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</row>
    <row r="278" spans="2:12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</row>
    <row r="279" spans="2:12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</row>
    <row r="280" spans="2:12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</row>
    <row r="281" spans="2:12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</row>
    <row r="282" spans="2:12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</row>
    <row r="283" spans="2:12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</row>
    <row r="284" spans="2:12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</row>
    <row r="285" spans="2:12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2:12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2:12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</row>
    <row r="288" spans="2:12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</row>
    <row r="289" spans="2:12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</row>
    <row r="290" spans="2:12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</row>
    <row r="291" spans="2:12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</row>
    <row r="292" spans="2:12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</row>
    <row r="293" spans="2:12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</row>
    <row r="294" spans="2:12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</row>
    <row r="295" spans="2:12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</row>
    <row r="296" spans="2:12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</row>
    <row r="297" spans="2:12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</row>
    <row r="298" spans="2:12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</row>
    <row r="299" spans="2:12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</row>
    <row r="300" spans="2:12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</row>
    <row r="301" spans="2:12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</row>
    <row r="302" spans="2:12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</row>
    <row r="303" spans="2:12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</row>
    <row r="304" spans="2:12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</row>
    <row r="305" spans="2:12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</row>
    <row r="306" spans="2:12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</row>
    <row r="307" spans="2:12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</row>
    <row r="308" spans="2:12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</row>
    <row r="309" spans="2:12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</row>
    <row r="310" spans="2:12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</row>
    <row r="311" spans="2:12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</row>
    <row r="312" spans="2:12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</row>
    <row r="313" spans="2:12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</row>
    <row r="314" spans="2:12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</row>
    <row r="315" spans="2:12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</row>
    <row r="316" spans="2:12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</row>
    <row r="317" spans="2:12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</row>
    <row r="318" spans="2:12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</row>
    <row r="319" spans="2:12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</row>
    <row r="320" spans="2:12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</row>
    <row r="321" spans="2:12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</row>
    <row r="322" spans="2:12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</row>
    <row r="323" spans="2:12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</row>
    <row r="324" spans="2:12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</row>
    <row r="325" spans="2:12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</row>
    <row r="326" spans="2:12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</row>
    <row r="327" spans="2:12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</row>
    <row r="328" spans="2:12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</row>
    <row r="329" spans="2:12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</row>
    <row r="330" spans="2:12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</row>
    <row r="331" spans="2:12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</row>
    <row r="332" spans="2:12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</row>
    <row r="333" spans="2:12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</row>
    <row r="334" spans="2:12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2:12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</row>
    <row r="336" spans="2:12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2:12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</row>
    <row r="338" spans="2:12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</row>
    <row r="339" spans="2:12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</row>
    <row r="340" spans="2:12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</row>
    <row r="341" spans="2:12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</row>
    <row r="342" spans="2:12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</row>
    <row r="343" spans="2:12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</row>
    <row r="344" spans="2:12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</row>
    <row r="345" spans="2:12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</row>
    <row r="346" spans="2:12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</row>
    <row r="347" spans="2:12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</row>
    <row r="348" spans="2:12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</row>
    <row r="349" spans="2:12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</row>
    <row r="350" spans="2:12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</row>
    <row r="351" spans="2:12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</row>
    <row r="352" spans="2:12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</row>
    <row r="353" spans="2:12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</row>
    <row r="354" spans="2:12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2:12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2:12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2:12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2:12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2:12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2:12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</row>
    <row r="361" spans="2:12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</row>
    <row r="362" spans="2:12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</row>
    <row r="363" spans="2:12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</row>
    <row r="364" spans="2:12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</row>
    <row r="365" spans="2:12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</row>
    <row r="366" spans="2:12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</row>
    <row r="367" spans="2:12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</row>
    <row r="368" spans="2:12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</row>
    <row r="369" spans="2:12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</row>
    <row r="370" spans="2:12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</row>
    <row r="371" spans="2:12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</row>
    <row r="372" spans="2:12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2:12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2:12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2:12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</row>
    <row r="376" spans="2:12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</row>
    <row r="377" spans="2:12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</row>
    <row r="378" spans="2:12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</row>
    <row r="379" spans="2:12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</row>
    <row r="380" spans="2:12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</row>
    <row r="381" spans="2:12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</row>
    <row r="382" spans="2:12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</row>
    <row r="383" spans="2:12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</row>
    <row r="384" spans="2:12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</row>
    <row r="385" spans="2:12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</row>
    <row r="386" spans="2:12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2:12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2:12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2:12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2:12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2:12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2:12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2:12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2:12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2:12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2:12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2:12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2:12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2:12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2:12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</row>
    <row r="401" spans="2:12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2:12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</row>
    <row r="403" spans="2:12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</row>
    <row r="404" spans="2:12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</row>
    <row r="405" spans="2:12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</row>
    <row r="406" spans="2:12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</row>
    <row r="407" spans="2:12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</row>
    <row r="408" spans="2:12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</row>
    <row r="409" spans="2:12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</row>
    <row r="410" spans="2:12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</row>
    <row r="411" spans="2:12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</row>
    <row r="412" spans="2:12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</row>
    <row r="413" spans="2:12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</row>
    <row r="414" spans="2:12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</row>
    <row r="415" spans="2:12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</row>
    <row r="416" spans="2:12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</row>
    <row r="417" spans="2:12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</row>
    <row r="418" spans="2:12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</row>
    <row r="419" spans="2:12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</row>
    <row r="420" spans="2:12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</row>
    <row r="421" spans="2:12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</row>
    <row r="422" spans="2:12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</row>
    <row r="423" spans="2:12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</row>
    <row r="424" spans="2:12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</row>
    <row r="425" spans="2:12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2:12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2:12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2:12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</row>
    <row r="429" spans="2:12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</row>
    <row r="430" spans="2:12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</row>
    <row r="431" spans="2:12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</row>
    <row r="432" spans="2:12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</row>
    <row r="433" spans="2:12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</row>
    <row r="434" spans="2:12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</row>
    <row r="435" spans="2:12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</row>
    <row r="436" spans="2:12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</row>
    <row r="437" spans="2:12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</row>
    <row r="438" spans="2:12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</row>
    <row r="439" spans="2:12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</row>
    <row r="440" spans="2:12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</row>
    <row r="441" spans="2:12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</row>
    <row r="442" spans="2:12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</row>
    <row r="443" spans="2:12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</row>
    <row r="444" spans="2:12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</row>
    <row r="445" spans="2:12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</row>
    <row r="446" spans="2:12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</row>
    <row r="447" spans="2:12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</row>
    <row r="448" spans="2:12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</row>
    <row r="449" spans="2:12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</row>
    <row r="450" spans="2:12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</row>
    <row r="451" spans="2:12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</row>
    <row r="452" spans="2:12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</row>
    <row r="453" spans="2:12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</row>
    <row r="454" spans="2:12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</row>
    <row r="455" spans="2:12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</row>
    <row r="456" spans="2:12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</row>
    <row r="457" spans="2:12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</row>
    <row r="458" spans="2:12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</row>
    <row r="459" spans="2:12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</row>
    <row r="460" spans="2:12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</row>
    <row r="461" spans="2:12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</row>
    <row r="462" spans="2:12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</row>
    <row r="463" spans="2:12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</row>
    <row r="464" spans="2:12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</row>
    <row r="465" spans="2:12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</row>
    <row r="466" spans="2:12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</row>
    <row r="467" spans="2:12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</row>
    <row r="468" spans="2:12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</row>
    <row r="469" spans="2:12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</row>
    <row r="470" spans="2:12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</row>
    <row r="471" spans="2:12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</row>
    <row r="472" spans="2:12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</row>
    <row r="473" spans="2:12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</row>
    <row r="474" spans="2:12">
      <c r="B474" s="121"/>
      <c r="C474" s="121"/>
      <c r="D474" s="121"/>
      <c r="E474" s="122"/>
      <c r="F474" s="122"/>
      <c r="G474" s="122"/>
      <c r="H474" s="122"/>
      <c r="I474" s="122"/>
      <c r="J474" s="122"/>
      <c r="K474" s="122"/>
      <c r="L474" s="122"/>
    </row>
    <row r="475" spans="2:12">
      <c r="B475" s="121"/>
      <c r="C475" s="121"/>
      <c r="D475" s="121"/>
      <c r="E475" s="122"/>
      <c r="F475" s="122"/>
      <c r="G475" s="122"/>
      <c r="H475" s="122"/>
      <c r="I475" s="122"/>
      <c r="J475" s="122"/>
      <c r="K475" s="122"/>
      <c r="L475" s="122"/>
    </row>
    <row r="476" spans="2:12">
      <c r="B476" s="121"/>
      <c r="C476" s="121"/>
      <c r="D476" s="121"/>
      <c r="E476" s="122"/>
      <c r="F476" s="122"/>
      <c r="G476" s="122"/>
      <c r="H476" s="122"/>
      <c r="I476" s="122"/>
      <c r="J476" s="122"/>
      <c r="K476" s="122"/>
      <c r="L476" s="122"/>
    </row>
    <row r="477" spans="2:12">
      <c r="B477" s="121"/>
      <c r="C477" s="121"/>
      <c r="D477" s="121"/>
      <c r="E477" s="122"/>
      <c r="F477" s="122"/>
      <c r="G477" s="122"/>
      <c r="H477" s="122"/>
      <c r="I477" s="122"/>
      <c r="J477" s="122"/>
      <c r="K477" s="122"/>
      <c r="L477" s="122"/>
    </row>
    <row r="478" spans="2:12">
      <c r="B478" s="121"/>
      <c r="C478" s="121"/>
      <c r="D478" s="121"/>
      <c r="E478" s="122"/>
      <c r="F478" s="122"/>
      <c r="G478" s="122"/>
      <c r="H478" s="122"/>
      <c r="I478" s="122"/>
      <c r="J478" s="122"/>
      <c r="K478" s="122"/>
      <c r="L478" s="122"/>
    </row>
    <row r="479" spans="2:12">
      <c r="B479" s="121"/>
      <c r="C479" s="121"/>
      <c r="D479" s="121"/>
      <c r="E479" s="122"/>
      <c r="F479" s="122"/>
      <c r="G479" s="122"/>
      <c r="H479" s="122"/>
      <c r="I479" s="122"/>
      <c r="J479" s="122"/>
      <c r="K479" s="122"/>
      <c r="L479" s="122"/>
    </row>
    <row r="480" spans="2:12">
      <c r="B480" s="121"/>
      <c r="C480" s="121"/>
      <c r="D480" s="121"/>
      <c r="E480" s="122"/>
      <c r="F480" s="122"/>
      <c r="G480" s="122"/>
      <c r="H480" s="122"/>
      <c r="I480" s="122"/>
      <c r="J480" s="122"/>
      <c r="K480" s="122"/>
      <c r="L480" s="122"/>
    </row>
    <row r="481" spans="2:12">
      <c r="B481" s="121"/>
      <c r="C481" s="121"/>
      <c r="D481" s="121"/>
      <c r="E481" s="122"/>
      <c r="F481" s="122"/>
      <c r="G481" s="122"/>
      <c r="H481" s="122"/>
      <c r="I481" s="122"/>
      <c r="J481" s="122"/>
      <c r="K481" s="122"/>
      <c r="L481" s="122"/>
    </row>
    <row r="482" spans="2:12">
      <c r="B482" s="121"/>
      <c r="C482" s="121"/>
      <c r="D482" s="121"/>
      <c r="E482" s="122"/>
      <c r="F482" s="122"/>
      <c r="G482" s="122"/>
      <c r="H482" s="122"/>
      <c r="I482" s="122"/>
      <c r="J482" s="122"/>
      <c r="K482" s="122"/>
      <c r="L482" s="122"/>
    </row>
    <row r="483" spans="2:12">
      <c r="B483" s="121"/>
      <c r="C483" s="121"/>
      <c r="D483" s="121"/>
      <c r="E483" s="122"/>
      <c r="F483" s="122"/>
      <c r="G483" s="122"/>
      <c r="H483" s="122"/>
      <c r="I483" s="122"/>
      <c r="J483" s="122"/>
      <c r="K483" s="122"/>
      <c r="L483" s="122"/>
    </row>
    <row r="484" spans="2:12">
      <c r="B484" s="121"/>
      <c r="C484" s="121"/>
      <c r="D484" s="121"/>
      <c r="E484" s="122"/>
      <c r="F484" s="122"/>
      <c r="G484" s="122"/>
      <c r="H484" s="122"/>
      <c r="I484" s="122"/>
      <c r="J484" s="122"/>
      <c r="K484" s="122"/>
      <c r="L484" s="122"/>
    </row>
    <row r="485" spans="2:12">
      <c r="B485" s="121"/>
      <c r="C485" s="121"/>
      <c r="D485" s="121"/>
      <c r="E485" s="122"/>
      <c r="F485" s="122"/>
      <c r="G485" s="122"/>
      <c r="H485" s="122"/>
      <c r="I485" s="122"/>
      <c r="J485" s="122"/>
      <c r="K485" s="122"/>
      <c r="L485" s="122"/>
    </row>
    <row r="486" spans="2:12">
      <c r="B486" s="121"/>
      <c r="C486" s="121"/>
      <c r="D486" s="121"/>
      <c r="E486" s="122"/>
      <c r="F486" s="122"/>
      <c r="G486" s="122"/>
      <c r="H486" s="122"/>
      <c r="I486" s="122"/>
      <c r="J486" s="122"/>
      <c r="K486" s="122"/>
      <c r="L486" s="122"/>
    </row>
    <row r="487" spans="2:12">
      <c r="B487" s="121"/>
      <c r="C487" s="121"/>
      <c r="D487" s="121"/>
      <c r="E487" s="122"/>
      <c r="F487" s="122"/>
      <c r="G487" s="122"/>
      <c r="H487" s="122"/>
      <c r="I487" s="122"/>
      <c r="J487" s="122"/>
      <c r="K487" s="122"/>
      <c r="L487" s="122"/>
    </row>
    <row r="488" spans="2:12">
      <c r="B488" s="121"/>
      <c r="C488" s="121"/>
      <c r="D488" s="121"/>
      <c r="E488" s="122"/>
      <c r="F488" s="122"/>
      <c r="G488" s="122"/>
      <c r="H488" s="122"/>
      <c r="I488" s="122"/>
      <c r="J488" s="122"/>
      <c r="K488" s="122"/>
      <c r="L488" s="122"/>
    </row>
    <row r="489" spans="2:12">
      <c r="B489" s="121"/>
      <c r="C489" s="121"/>
      <c r="D489" s="121"/>
      <c r="E489" s="122"/>
      <c r="F489" s="122"/>
      <c r="G489" s="122"/>
      <c r="H489" s="122"/>
      <c r="I489" s="122"/>
      <c r="J489" s="122"/>
      <c r="K489" s="122"/>
      <c r="L489" s="122"/>
    </row>
    <row r="490" spans="2:12">
      <c r="B490" s="121"/>
      <c r="C490" s="121"/>
      <c r="D490" s="121"/>
      <c r="E490" s="122"/>
      <c r="F490" s="122"/>
      <c r="G490" s="122"/>
      <c r="H490" s="122"/>
      <c r="I490" s="122"/>
      <c r="J490" s="122"/>
      <c r="K490" s="122"/>
      <c r="L490" s="122"/>
    </row>
    <row r="491" spans="2:12">
      <c r="B491" s="121"/>
      <c r="C491" s="121"/>
      <c r="D491" s="121"/>
      <c r="E491" s="122"/>
      <c r="F491" s="122"/>
      <c r="G491" s="122"/>
      <c r="H491" s="122"/>
      <c r="I491" s="122"/>
      <c r="J491" s="122"/>
      <c r="K491" s="122"/>
      <c r="L491" s="122"/>
    </row>
    <row r="492" spans="2:12">
      <c r="B492" s="121"/>
      <c r="C492" s="121"/>
      <c r="D492" s="121"/>
      <c r="E492" s="122"/>
      <c r="F492" s="122"/>
      <c r="G492" s="122"/>
      <c r="H492" s="122"/>
      <c r="I492" s="122"/>
      <c r="J492" s="122"/>
      <c r="K492" s="122"/>
      <c r="L492" s="122"/>
    </row>
    <row r="493" spans="2:12">
      <c r="B493" s="121"/>
      <c r="C493" s="121"/>
      <c r="D493" s="121"/>
      <c r="E493" s="122"/>
      <c r="F493" s="122"/>
      <c r="G493" s="122"/>
      <c r="H493" s="122"/>
      <c r="I493" s="122"/>
      <c r="J493" s="122"/>
      <c r="K493" s="122"/>
      <c r="L493" s="122"/>
    </row>
    <row r="494" spans="2:12">
      <c r="B494" s="121"/>
      <c r="C494" s="121"/>
      <c r="D494" s="121"/>
      <c r="E494" s="122"/>
      <c r="F494" s="122"/>
      <c r="G494" s="122"/>
      <c r="H494" s="122"/>
      <c r="I494" s="122"/>
      <c r="J494" s="122"/>
      <c r="K494" s="122"/>
      <c r="L494" s="122"/>
    </row>
    <row r="495" spans="2:12">
      <c r="B495" s="121"/>
      <c r="C495" s="121"/>
      <c r="D495" s="121"/>
      <c r="E495" s="122"/>
      <c r="F495" s="122"/>
      <c r="G495" s="122"/>
      <c r="H495" s="122"/>
      <c r="I495" s="122"/>
      <c r="J495" s="122"/>
      <c r="K495" s="122"/>
      <c r="L495" s="122"/>
    </row>
    <row r="496" spans="2:12">
      <c r="B496" s="121"/>
      <c r="C496" s="121"/>
      <c r="D496" s="121"/>
      <c r="E496" s="122"/>
      <c r="F496" s="122"/>
      <c r="G496" s="122"/>
      <c r="H496" s="122"/>
      <c r="I496" s="122"/>
      <c r="J496" s="122"/>
      <c r="K496" s="122"/>
      <c r="L496" s="122"/>
    </row>
    <row r="497" spans="2:12">
      <c r="B497" s="121"/>
      <c r="C497" s="121"/>
      <c r="D497" s="121"/>
      <c r="E497" s="122"/>
      <c r="F497" s="122"/>
      <c r="G497" s="122"/>
      <c r="H497" s="122"/>
      <c r="I497" s="122"/>
      <c r="J497" s="122"/>
      <c r="K497" s="122"/>
      <c r="L497" s="122"/>
    </row>
    <row r="498" spans="2:12">
      <c r="B498" s="121"/>
      <c r="C498" s="121"/>
      <c r="D498" s="121"/>
      <c r="E498" s="122"/>
      <c r="F498" s="122"/>
      <c r="G498" s="122"/>
      <c r="H498" s="122"/>
      <c r="I498" s="122"/>
      <c r="J498" s="122"/>
      <c r="K498" s="122"/>
      <c r="L498" s="122"/>
    </row>
    <row r="499" spans="2:12">
      <c r="B499" s="121"/>
      <c r="C499" s="121"/>
      <c r="D499" s="121"/>
      <c r="E499" s="122"/>
      <c r="F499" s="122"/>
      <c r="G499" s="122"/>
      <c r="H499" s="122"/>
      <c r="I499" s="122"/>
      <c r="J499" s="122"/>
      <c r="K499" s="122"/>
      <c r="L499" s="122"/>
    </row>
    <row r="500" spans="2:12">
      <c r="B500" s="121"/>
      <c r="C500" s="121"/>
      <c r="D500" s="121"/>
      <c r="E500" s="122"/>
      <c r="F500" s="122"/>
      <c r="G500" s="122"/>
      <c r="H500" s="122"/>
      <c r="I500" s="122"/>
      <c r="J500" s="122"/>
      <c r="K500" s="122"/>
      <c r="L500" s="122"/>
    </row>
    <row r="501" spans="2:12">
      <c r="B501" s="121"/>
      <c r="C501" s="121"/>
      <c r="D501" s="121"/>
      <c r="E501" s="122"/>
      <c r="F501" s="122"/>
      <c r="G501" s="122"/>
      <c r="H501" s="122"/>
      <c r="I501" s="122"/>
      <c r="J501" s="122"/>
      <c r="K501" s="122"/>
      <c r="L501" s="122"/>
    </row>
    <row r="502" spans="2:12">
      <c r="B502" s="121"/>
      <c r="C502" s="121"/>
      <c r="D502" s="121"/>
      <c r="E502" s="122"/>
      <c r="F502" s="122"/>
      <c r="G502" s="122"/>
      <c r="H502" s="122"/>
      <c r="I502" s="122"/>
      <c r="J502" s="122"/>
      <c r="K502" s="122"/>
      <c r="L502" s="122"/>
    </row>
    <row r="503" spans="2:12">
      <c r="B503" s="121"/>
      <c r="C503" s="121"/>
      <c r="D503" s="121"/>
      <c r="E503" s="122"/>
      <c r="F503" s="122"/>
      <c r="G503" s="122"/>
      <c r="H503" s="122"/>
      <c r="I503" s="122"/>
      <c r="J503" s="122"/>
      <c r="K503" s="122"/>
      <c r="L503" s="122"/>
    </row>
    <row r="504" spans="2:12">
      <c r="B504" s="121"/>
      <c r="C504" s="121"/>
      <c r="D504" s="121"/>
      <c r="E504" s="122"/>
      <c r="F504" s="122"/>
      <c r="G504" s="122"/>
      <c r="H504" s="122"/>
      <c r="I504" s="122"/>
      <c r="J504" s="122"/>
      <c r="K504" s="122"/>
      <c r="L504" s="122"/>
    </row>
    <row r="505" spans="2:12">
      <c r="B505" s="121"/>
      <c r="C505" s="121"/>
      <c r="D505" s="121"/>
      <c r="E505" s="122"/>
      <c r="F505" s="122"/>
      <c r="G505" s="122"/>
      <c r="H505" s="122"/>
      <c r="I505" s="122"/>
      <c r="J505" s="122"/>
      <c r="K505" s="122"/>
      <c r="L505" s="122"/>
    </row>
    <row r="506" spans="2:12">
      <c r="B506" s="121"/>
      <c r="C506" s="121"/>
      <c r="D506" s="121"/>
      <c r="E506" s="122"/>
      <c r="F506" s="122"/>
      <c r="G506" s="122"/>
      <c r="H506" s="122"/>
      <c r="I506" s="122"/>
      <c r="J506" s="122"/>
      <c r="K506" s="122"/>
      <c r="L506" s="122"/>
    </row>
    <row r="507" spans="2:12">
      <c r="B507" s="121"/>
      <c r="C507" s="121"/>
      <c r="D507" s="121"/>
      <c r="E507" s="122"/>
      <c r="F507" s="122"/>
      <c r="G507" s="122"/>
      <c r="H507" s="122"/>
      <c r="I507" s="122"/>
      <c r="J507" s="122"/>
      <c r="K507" s="122"/>
      <c r="L507" s="122"/>
    </row>
    <row r="508" spans="2:12">
      <c r="B508" s="121"/>
      <c r="C508" s="121"/>
      <c r="D508" s="121"/>
      <c r="E508" s="122"/>
      <c r="F508" s="122"/>
      <c r="G508" s="122"/>
      <c r="H508" s="122"/>
      <c r="I508" s="122"/>
      <c r="J508" s="122"/>
      <c r="K508" s="122"/>
      <c r="L508" s="122"/>
    </row>
    <row r="509" spans="2:12">
      <c r="B509" s="121"/>
      <c r="C509" s="121"/>
      <c r="D509" s="121"/>
      <c r="E509" s="122"/>
      <c r="F509" s="122"/>
      <c r="G509" s="122"/>
      <c r="H509" s="122"/>
      <c r="I509" s="122"/>
      <c r="J509" s="122"/>
      <c r="K509" s="122"/>
      <c r="L509" s="122"/>
    </row>
    <row r="510" spans="2:12">
      <c r="B510" s="121"/>
      <c r="C510" s="121"/>
      <c r="D510" s="121"/>
      <c r="E510" s="122"/>
      <c r="F510" s="122"/>
      <c r="G510" s="122"/>
      <c r="H510" s="122"/>
      <c r="I510" s="122"/>
      <c r="J510" s="122"/>
      <c r="K510" s="122"/>
      <c r="L510" s="122"/>
    </row>
    <row r="511" spans="2:12">
      <c r="B511" s="121"/>
      <c r="C511" s="121"/>
      <c r="D511" s="121"/>
      <c r="E511" s="122"/>
      <c r="F511" s="122"/>
      <c r="G511" s="122"/>
      <c r="H511" s="122"/>
      <c r="I511" s="122"/>
      <c r="J511" s="122"/>
      <c r="K511" s="122"/>
      <c r="L511" s="122"/>
    </row>
    <row r="512" spans="2:12">
      <c r="B512" s="121"/>
      <c r="C512" s="121"/>
      <c r="D512" s="121"/>
      <c r="E512" s="122"/>
      <c r="F512" s="122"/>
      <c r="G512" s="122"/>
      <c r="H512" s="122"/>
      <c r="I512" s="122"/>
      <c r="J512" s="122"/>
      <c r="K512" s="122"/>
      <c r="L512" s="122"/>
    </row>
    <row r="513" spans="2:12">
      <c r="B513" s="121"/>
      <c r="C513" s="121"/>
      <c r="D513" s="121"/>
      <c r="E513" s="122"/>
      <c r="F513" s="122"/>
      <c r="G513" s="122"/>
      <c r="H513" s="122"/>
      <c r="I513" s="122"/>
      <c r="J513" s="122"/>
      <c r="K513" s="122"/>
      <c r="L513" s="122"/>
    </row>
    <row r="514" spans="2:12">
      <c r="B514" s="121"/>
      <c r="C514" s="121"/>
      <c r="D514" s="121"/>
      <c r="E514" s="122"/>
      <c r="F514" s="122"/>
      <c r="G514" s="122"/>
      <c r="H514" s="122"/>
      <c r="I514" s="122"/>
      <c r="J514" s="122"/>
      <c r="K514" s="122"/>
      <c r="L514" s="122"/>
    </row>
    <row r="515" spans="2:12">
      <c r="B515" s="121"/>
      <c r="C515" s="121"/>
      <c r="D515" s="121"/>
      <c r="E515" s="122"/>
      <c r="F515" s="122"/>
      <c r="G515" s="122"/>
      <c r="H515" s="122"/>
      <c r="I515" s="122"/>
      <c r="J515" s="122"/>
      <c r="K515" s="122"/>
      <c r="L515" s="122"/>
    </row>
    <row r="516" spans="2:12">
      <c r="B516" s="121"/>
      <c r="C516" s="121"/>
      <c r="D516" s="121"/>
      <c r="E516" s="122"/>
      <c r="F516" s="122"/>
      <c r="G516" s="122"/>
      <c r="H516" s="122"/>
      <c r="I516" s="122"/>
      <c r="J516" s="122"/>
      <c r="K516" s="122"/>
      <c r="L516" s="122"/>
    </row>
    <row r="517" spans="2:12">
      <c r="B517" s="121"/>
      <c r="C517" s="121"/>
      <c r="D517" s="121"/>
      <c r="E517" s="122"/>
      <c r="F517" s="122"/>
      <c r="G517" s="122"/>
      <c r="H517" s="122"/>
      <c r="I517" s="122"/>
      <c r="J517" s="122"/>
      <c r="K517" s="122"/>
      <c r="L517" s="122"/>
    </row>
    <row r="518" spans="2:12">
      <c r="B518" s="121"/>
      <c r="C518" s="121"/>
      <c r="D518" s="121"/>
      <c r="E518" s="122"/>
      <c r="F518" s="122"/>
      <c r="G518" s="122"/>
      <c r="H518" s="122"/>
      <c r="I518" s="122"/>
      <c r="J518" s="122"/>
      <c r="K518" s="122"/>
      <c r="L518" s="122"/>
    </row>
    <row r="519" spans="2:12">
      <c r="B519" s="121"/>
      <c r="C519" s="121"/>
      <c r="D519" s="121"/>
      <c r="E519" s="122"/>
      <c r="F519" s="122"/>
      <c r="G519" s="122"/>
      <c r="H519" s="122"/>
      <c r="I519" s="122"/>
      <c r="J519" s="122"/>
      <c r="K519" s="122"/>
      <c r="L519" s="122"/>
    </row>
    <row r="520" spans="2:12">
      <c r="B520" s="121"/>
      <c r="C520" s="121"/>
      <c r="D520" s="121"/>
      <c r="E520" s="122"/>
      <c r="F520" s="122"/>
      <c r="G520" s="122"/>
      <c r="H520" s="122"/>
      <c r="I520" s="122"/>
      <c r="J520" s="122"/>
      <c r="K520" s="122"/>
      <c r="L520" s="122"/>
    </row>
    <row r="521" spans="2:12">
      <c r="B521" s="121"/>
      <c r="C521" s="121"/>
      <c r="D521" s="121"/>
      <c r="E521" s="122"/>
      <c r="F521" s="122"/>
      <c r="G521" s="122"/>
      <c r="H521" s="122"/>
      <c r="I521" s="122"/>
      <c r="J521" s="122"/>
      <c r="K521" s="122"/>
      <c r="L521" s="122"/>
    </row>
    <row r="522" spans="2:12">
      <c r="B522" s="121"/>
      <c r="C522" s="121"/>
      <c r="D522" s="121"/>
      <c r="E522" s="122"/>
      <c r="F522" s="122"/>
      <c r="G522" s="122"/>
      <c r="H522" s="122"/>
      <c r="I522" s="122"/>
      <c r="J522" s="122"/>
      <c r="K522" s="122"/>
      <c r="L522" s="122"/>
    </row>
    <row r="523" spans="2:12">
      <c r="B523" s="121"/>
      <c r="C523" s="121"/>
      <c r="D523" s="121"/>
      <c r="E523" s="122"/>
      <c r="F523" s="122"/>
      <c r="G523" s="122"/>
      <c r="H523" s="122"/>
      <c r="I523" s="122"/>
      <c r="J523" s="122"/>
      <c r="K523" s="122"/>
      <c r="L523" s="122"/>
    </row>
    <row r="524" spans="2:12">
      <c r="B524" s="121"/>
      <c r="C524" s="121"/>
      <c r="D524" s="121"/>
      <c r="E524" s="122"/>
      <c r="F524" s="122"/>
      <c r="G524" s="122"/>
      <c r="H524" s="122"/>
      <c r="I524" s="122"/>
      <c r="J524" s="122"/>
      <c r="K524" s="122"/>
      <c r="L524" s="122"/>
    </row>
    <row r="525" spans="2:12">
      <c r="B525" s="121"/>
      <c r="C525" s="121"/>
      <c r="D525" s="121"/>
      <c r="E525" s="122"/>
      <c r="F525" s="122"/>
      <c r="G525" s="122"/>
      <c r="H525" s="122"/>
      <c r="I525" s="122"/>
      <c r="J525" s="122"/>
      <c r="K525" s="122"/>
      <c r="L525" s="122"/>
    </row>
    <row r="526" spans="2:12">
      <c r="B526" s="121"/>
      <c r="C526" s="121"/>
      <c r="D526" s="121"/>
      <c r="E526" s="122"/>
      <c r="F526" s="122"/>
      <c r="G526" s="122"/>
      <c r="H526" s="122"/>
      <c r="I526" s="122"/>
      <c r="J526" s="122"/>
      <c r="K526" s="122"/>
      <c r="L526" s="122"/>
    </row>
    <row r="527" spans="2:12">
      <c r="B527" s="121"/>
      <c r="C527" s="121"/>
      <c r="D527" s="121"/>
      <c r="E527" s="122"/>
      <c r="F527" s="122"/>
      <c r="G527" s="122"/>
      <c r="H527" s="122"/>
      <c r="I527" s="122"/>
      <c r="J527" s="122"/>
      <c r="K527" s="122"/>
      <c r="L527" s="122"/>
    </row>
    <row r="528" spans="2:12">
      <c r="B528" s="121"/>
      <c r="C528" s="121"/>
      <c r="D528" s="121"/>
      <c r="E528" s="122"/>
      <c r="F528" s="122"/>
      <c r="G528" s="122"/>
      <c r="H528" s="122"/>
      <c r="I528" s="122"/>
      <c r="J528" s="122"/>
      <c r="K528" s="122"/>
      <c r="L528" s="122"/>
    </row>
    <row r="529" spans="2:12">
      <c r="B529" s="121"/>
      <c r="C529" s="121"/>
      <c r="D529" s="121"/>
      <c r="E529" s="122"/>
      <c r="F529" s="122"/>
      <c r="G529" s="122"/>
      <c r="H529" s="122"/>
      <c r="I529" s="122"/>
      <c r="J529" s="122"/>
      <c r="K529" s="122"/>
      <c r="L529" s="122"/>
    </row>
    <row r="530" spans="2:12">
      <c r="B530" s="121"/>
      <c r="C530" s="121"/>
      <c r="D530" s="121"/>
      <c r="E530" s="122"/>
      <c r="F530" s="122"/>
      <c r="G530" s="122"/>
      <c r="H530" s="122"/>
      <c r="I530" s="122"/>
      <c r="J530" s="122"/>
      <c r="K530" s="122"/>
      <c r="L530" s="12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2"/>
  <sheetViews>
    <sheetView rightToLeft="1" workbookViewId="0">
      <selection activeCell="N1" sqref="N1:N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132</v>
      </c>
      <c r="C1" s="67" t="s" vm="1">
        <v>205</v>
      </c>
    </row>
    <row r="2" spans="2:12">
      <c r="B2" s="46" t="s">
        <v>131</v>
      </c>
      <c r="C2" s="67" t="s">
        <v>206</v>
      </c>
    </row>
    <row r="3" spans="2:12">
      <c r="B3" s="46" t="s">
        <v>133</v>
      </c>
      <c r="C3" s="67" t="s">
        <v>207</v>
      </c>
    </row>
    <row r="4" spans="2:12">
      <c r="B4" s="46" t="s">
        <v>134</v>
      </c>
      <c r="C4" s="67">
        <v>12148</v>
      </c>
    </row>
    <row r="6" spans="2:12" ht="26.25" customHeight="1">
      <c r="B6" s="132" t="s">
        <v>157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s="3" customFormat="1" ht="63">
      <c r="B7" s="66" t="s">
        <v>105</v>
      </c>
      <c r="C7" s="49" t="s">
        <v>40</v>
      </c>
      <c r="D7" s="49" t="s">
        <v>107</v>
      </c>
      <c r="E7" s="49" t="s">
        <v>14</v>
      </c>
      <c r="F7" s="49" t="s">
        <v>60</v>
      </c>
      <c r="G7" s="49" t="s">
        <v>93</v>
      </c>
      <c r="H7" s="49" t="s">
        <v>16</v>
      </c>
      <c r="I7" s="49" t="s">
        <v>18</v>
      </c>
      <c r="J7" s="49" t="s">
        <v>55</v>
      </c>
      <c r="K7" s="49" t="s">
        <v>135</v>
      </c>
      <c r="L7" s="51" t="s">
        <v>136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103" t="s">
        <v>39</v>
      </c>
      <c r="C10" s="104"/>
      <c r="D10" s="104"/>
      <c r="E10" s="104"/>
      <c r="F10" s="104"/>
      <c r="G10" s="104"/>
      <c r="H10" s="104"/>
      <c r="I10" s="104"/>
      <c r="J10" s="105">
        <f>J11</f>
        <v>294.84053204999998</v>
      </c>
      <c r="K10" s="106">
        <f>IFERROR(J10/$J$10,0)</f>
        <v>1</v>
      </c>
      <c r="L10" s="106">
        <f>J10/'סכום נכסי הקרן'!$C$42</f>
        <v>2.877721860757566E-2</v>
      </c>
    </row>
    <row r="11" spans="2:12">
      <c r="B11" s="107" t="s">
        <v>179</v>
      </c>
      <c r="C11" s="104"/>
      <c r="D11" s="104"/>
      <c r="E11" s="104"/>
      <c r="F11" s="104"/>
      <c r="G11" s="104"/>
      <c r="H11" s="104"/>
      <c r="I11" s="104"/>
      <c r="J11" s="105">
        <f>J12+J19</f>
        <v>294.84053204999998</v>
      </c>
      <c r="K11" s="106">
        <f t="shared" ref="K11:K28" si="0">IFERROR(J11/$J$10,0)</f>
        <v>1</v>
      </c>
      <c r="L11" s="106">
        <f>J11/'סכום נכסי הקרן'!$C$42</f>
        <v>2.877721860757566E-2</v>
      </c>
    </row>
    <row r="12" spans="2:12">
      <c r="B12" s="89" t="s">
        <v>37</v>
      </c>
      <c r="C12" s="71"/>
      <c r="D12" s="71"/>
      <c r="E12" s="71"/>
      <c r="F12" s="71"/>
      <c r="G12" s="71"/>
      <c r="H12" s="71"/>
      <c r="I12" s="71"/>
      <c r="J12" s="80">
        <f>SUM(J13:J17)</f>
        <v>243.20478067499999</v>
      </c>
      <c r="K12" s="81">
        <f t="shared" si="0"/>
        <v>0.82486888415245629</v>
      </c>
      <c r="L12" s="81">
        <f>J12/'סכום נכסי הקרן'!$C$42</f>
        <v>2.3737432201842233E-2</v>
      </c>
    </row>
    <row r="13" spans="2:12">
      <c r="B13" s="76" t="s">
        <v>1335</v>
      </c>
      <c r="C13" s="73" t="s">
        <v>1336</v>
      </c>
      <c r="D13" s="73">
        <v>11</v>
      </c>
      <c r="E13" s="73" t="s">
        <v>276</v>
      </c>
      <c r="F13" s="73" t="s">
        <v>277</v>
      </c>
      <c r="G13" s="86" t="s">
        <v>119</v>
      </c>
      <c r="H13" s="87">
        <v>0</v>
      </c>
      <c r="I13" s="87">
        <v>0</v>
      </c>
      <c r="J13" s="83">
        <v>0.43688158700000002</v>
      </c>
      <c r="K13" s="84">
        <f t="shared" si="0"/>
        <v>1.4817555237823009E-3</v>
      </c>
      <c r="L13" s="84">
        <f>J13/'סכום נכסי הקרן'!$C$42</f>
        <v>4.2640802630866052E-5</v>
      </c>
    </row>
    <row r="14" spans="2:12">
      <c r="B14" s="76" t="s">
        <v>1337</v>
      </c>
      <c r="C14" s="73" t="s">
        <v>1338</v>
      </c>
      <c r="D14" s="73">
        <v>12</v>
      </c>
      <c r="E14" s="73" t="s">
        <v>276</v>
      </c>
      <c r="F14" s="73" t="s">
        <v>277</v>
      </c>
      <c r="G14" s="86" t="s">
        <v>119</v>
      </c>
      <c r="H14" s="87">
        <v>0</v>
      </c>
      <c r="I14" s="87">
        <v>0</v>
      </c>
      <c r="J14" s="83">
        <v>8.8085924419999984</v>
      </c>
      <c r="K14" s="84">
        <f t="shared" si="0"/>
        <v>2.9875785329631036E-2</v>
      </c>
      <c r="L14" s="84">
        <f>J14/'סכום נכסי הקרן'!$C$42</f>
        <v>8.5974200550379407E-4</v>
      </c>
    </row>
    <row r="15" spans="2:12">
      <c r="B15" s="76" t="s">
        <v>1339</v>
      </c>
      <c r="C15" s="73" t="s">
        <v>1340</v>
      </c>
      <c r="D15" s="73">
        <v>10</v>
      </c>
      <c r="E15" s="73" t="s">
        <v>276</v>
      </c>
      <c r="F15" s="73" t="s">
        <v>277</v>
      </c>
      <c r="G15" s="86" t="s">
        <v>119</v>
      </c>
      <c r="H15" s="87">
        <v>0</v>
      </c>
      <c r="I15" s="87">
        <v>0</v>
      </c>
      <c r="J15" s="83">
        <v>0.15815785299999999</v>
      </c>
      <c r="K15" s="84">
        <f t="shared" si="0"/>
        <v>5.3641828652371002E-4</v>
      </c>
      <c r="L15" s="84">
        <f>J15/'סכום נכסי הקרן'!$C$42</f>
        <v>1.5436626296393957E-5</v>
      </c>
    </row>
    <row r="16" spans="2:12">
      <c r="B16" s="76" t="s">
        <v>1339</v>
      </c>
      <c r="C16" s="73" t="s">
        <v>1341</v>
      </c>
      <c r="D16" s="73">
        <v>10</v>
      </c>
      <c r="E16" s="73" t="s">
        <v>276</v>
      </c>
      <c r="F16" s="73" t="s">
        <v>277</v>
      </c>
      <c r="G16" s="86" t="s">
        <v>119</v>
      </c>
      <c r="H16" s="87">
        <v>0</v>
      </c>
      <c r="I16" s="87">
        <v>0</v>
      </c>
      <c r="J16" s="83">
        <v>230.8866591</v>
      </c>
      <c r="K16" s="84">
        <f t="shared" si="0"/>
        <v>0.78308995542324389</v>
      </c>
      <c r="L16" s="84">
        <f>J16/'סכום נכסי הקרן'!$C$42</f>
        <v>2.2535150836611367E-2</v>
      </c>
    </row>
    <row r="17" spans="2:12">
      <c r="B17" s="76" t="s">
        <v>1342</v>
      </c>
      <c r="C17" s="73" t="s">
        <v>1343</v>
      </c>
      <c r="D17" s="73">
        <v>20</v>
      </c>
      <c r="E17" s="73" t="s">
        <v>276</v>
      </c>
      <c r="F17" s="73" t="s">
        <v>277</v>
      </c>
      <c r="G17" s="86" t="s">
        <v>119</v>
      </c>
      <c r="H17" s="87">
        <v>0</v>
      </c>
      <c r="I17" s="87">
        <v>0</v>
      </c>
      <c r="J17" s="83">
        <v>2.9144896930000006</v>
      </c>
      <c r="K17" s="84">
        <f t="shared" si="0"/>
        <v>9.8849695892753043E-3</v>
      </c>
      <c r="L17" s="84">
        <f>J17/'סכום נכסי הקרן'!$C$42</f>
        <v>2.8446193079981284E-4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38</v>
      </c>
      <c r="C19" s="71"/>
      <c r="D19" s="71"/>
      <c r="E19" s="71"/>
      <c r="F19" s="71"/>
      <c r="G19" s="71"/>
      <c r="H19" s="71"/>
      <c r="I19" s="71"/>
      <c r="J19" s="80">
        <f>SUM(J20:J28)</f>
        <v>51.635751374999998</v>
      </c>
      <c r="K19" s="81">
        <f t="shared" si="0"/>
        <v>0.17513111584754382</v>
      </c>
      <c r="L19" s="81">
        <f>J19/'סכום נכסי הקרן'!$C$42</f>
        <v>5.0397864057334261E-3</v>
      </c>
    </row>
    <row r="20" spans="2:12">
      <c r="B20" s="76" t="s">
        <v>1337</v>
      </c>
      <c r="C20" s="73" t="s">
        <v>1344</v>
      </c>
      <c r="D20" s="73">
        <v>12</v>
      </c>
      <c r="E20" s="73" t="s">
        <v>276</v>
      </c>
      <c r="F20" s="73" t="s">
        <v>277</v>
      </c>
      <c r="G20" s="86" t="s">
        <v>120</v>
      </c>
      <c r="H20" s="87">
        <v>0</v>
      </c>
      <c r="I20" s="87">
        <v>0</v>
      </c>
      <c r="J20" s="83">
        <v>6.2545000000000005E-5</v>
      </c>
      <c r="K20" s="84">
        <f t="shared" si="0"/>
        <v>2.1213162099908784E-7</v>
      </c>
      <c r="L20" s="84">
        <f>J20/'סכום נכסי הקרן'!$C$42</f>
        <v>6.1045580310701376E-9</v>
      </c>
    </row>
    <row r="21" spans="2:12">
      <c r="B21" s="76" t="s">
        <v>1337</v>
      </c>
      <c r="C21" s="73" t="s">
        <v>1345</v>
      </c>
      <c r="D21" s="73">
        <v>12</v>
      </c>
      <c r="E21" s="73" t="s">
        <v>276</v>
      </c>
      <c r="F21" s="73" t="s">
        <v>277</v>
      </c>
      <c r="G21" s="86" t="s">
        <v>118</v>
      </c>
      <c r="H21" s="87">
        <v>0</v>
      </c>
      <c r="I21" s="87">
        <v>0</v>
      </c>
      <c r="J21" s="83">
        <v>4.8619585709999997</v>
      </c>
      <c r="K21" s="84">
        <f t="shared" si="0"/>
        <v>1.6490129553068007E-2</v>
      </c>
      <c r="L21" s="84">
        <f>J21/'סכום נכסי הקרן'!$C$42</f>
        <v>4.7454006301588198E-4</v>
      </c>
    </row>
    <row r="22" spans="2:12">
      <c r="B22" s="76" t="s">
        <v>1339</v>
      </c>
      <c r="C22" s="73" t="s">
        <v>1346</v>
      </c>
      <c r="D22" s="73">
        <v>10</v>
      </c>
      <c r="E22" s="73" t="s">
        <v>276</v>
      </c>
      <c r="F22" s="73" t="s">
        <v>277</v>
      </c>
      <c r="G22" s="86" t="s">
        <v>120</v>
      </c>
      <c r="H22" s="87">
        <v>0</v>
      </c>
      <c r="I22" s="87">
        <v>0</v>
      </c>
      <c r="J22" s="83">
        <v>-0.330149623</v>
      </c>
      <c r="K22" s="84">
        <f t="shared" si="0"/>
        <v>-1.1197565704569147E-3</v>
      </c>
      <c r="L22" s="84">
        <f>J22/'סכום נכסי הקרן'!$C$42</f>
        <v>-3.222347961530783E-5</v>
      </c>
    </row>
    <row r="23" spans="2:12">
      <c r="B23" s="76" t="s">
        <v>1339</v>
      </c>
      <c r="C23" s="73" t="s">
        <v>1347</v>
      </c>
      <c r="D23" s="73">
        <v>10</v>
      </c>
      <c r="E23" s="73" t="s">
        <v>276</v>
      </c>
      <c r="F23" s="73" t="s">
        <v>277</v>
      </c>
      <c r="G23" s="86" t="s">
        <v>122</v>
      </c>
      <c r="H23" s="87">
        <v>0</v>
      </c>
      <c r="I23" s="87">
        <v>0</v>
      </c>
      <c r="J23" s="83">
        <v>1.28769</v>
      </c>
      <c r="K23" s="84">
        <f t="shared" si="0"/>
        <v>4.36741173625894E-3</v>
      </c>
      <c r="L23" s="84">
        <f>J23/'סכום נכסי הקרן'!$C$42</f>
        <v>1.2568196228361509E-4</v>
      </c>
    </row>
    <row r="24" spans="2:12">
      <c r="B24" s="76" t="s">
        <v>1339</v>
      </c>
      <c r="C24" s="73" t="s">
        <v>1348</v>
      </c>
      <c r="D24" s="73">
        <v>10</v>
      </c>
      <c r="E24" s="73" t="s">
        <v>276</v>
      </c>
      <c r="F24" s="73" t="s">
        <v>277</v>
      </c>
      <c r="G24" s="86" t="s">
        <v>121</v>
      </c>
      <c r="H24" s="87">
        <v>0</v>
      </c>
      <c r="I24" s="87">
        <v>0</v>
      </c>
      <c r="J24" s="83">
        <v>1.2612351000000001E-2</v>
      </c>
      <c r="K24" s="84">
        <f t="shared" si="0"/>
        <v>4.2776856059468645E-5</v>
      </c>
      <c r="L24" s="84">
        <f>J24/'סכום נכסי הקרן'!$C$42</f>
        <v>1.2309989381681266E-6</v>
      </c>
    </row>
    <row r="25" spans="2:12">
      <c r="B25" s="76" t="s">
        <v>1339</v>
      </c>
      <c r="C25" s="73" t="s">
        <v>1349</v>
      </c>
      <c r="D25" s="73">
        <v>10</v>
      </c>
      <c r="E25" s="73" t="s">
        <v>276</v>
      </c>
      <c r="F25" s="73" t="s">
        <v>277</v>
      </c>
      <c r="G25" s="86" t="s">
        <v>118</v>
      </c>
      <c r="H25" s="87">
        <v>0</v>
      </c>
      <c r="I25" s="87">
        <v>0</v>
      </c>
      <c r="J25" s="83">
        <v>44.625</v>
      </c>
      <c r="K25" s="84">
        <f t="shared" si="0"/>
        <v>0.15135300323102235</v>
      </c>
      <c r="L25" s="84">
        <f>J25/'סכום נכסי הקרן'!$C$42</f>
        <v>4.3555184608922359E-3</v>
      </c>
    </row>
    <row r="26" spans="2:12">
      <c r="B26" s="76" t="s">
        <v>1342</v>
      </c>
      <c r="C26" s="73" t="s">
        <v>1350</v>
      </c>
      <c r="D26" s="73">
        <v>20</v>
      </c>
      <c r="E26" s="73" t="s">
        <v>276</v>
      </c>
      <c r="F26" s="73" t="s">
        <v>277</v>
      </c>
      <c r="G26" s="86" t="s">
        <v>118</v>
      </c>
      <c r="H26" s="87">
        <v>0</v>
      </c>
      <c r="I26" s="87">
        <v>0</v>
      </c>
      <c r="J26" s="83">
        <v>1.177799466</v>
      </c>
      <c r="K26" s="84">
        <f t="shared" si="0"/>
        <v>3.9946999749690621E-3</v>
      </c>
      <c r="L26" s="84">
        <f>J26/'סכום נכסי הקרן'!$C$42</f>
        <v>1.1495635445136172E-4</v>
      </c>
    </row>
    <row r="27" spans="2:12">
      <c r="B27" s="76" t="s">
        <v>1342</v>
      </c>
      <c r="C27" s="73" t="s">
        <v>1351</v>
      </c>
      <c r="D27" s="73">
        <v>20</v>
      </c>
      <c r="E27" s="73" t="s">
        <v>276</v>
      </c>
      <c r="F27" s="73" t="s">
        <v>277</v>
      </c>
      <c r="G27" s="86" t="s">
        <v>120</v>
      </c>
      <c r="H27" s="87">
        <v>0</v>
      </c>
      <c r="I27" s="87">
        <v>0</v>
      </c>
      <c r="J27" s="83">
        <v>7.6913000000000003E-4</v>
      </c>
      <c r="K27" s="84">
        <f t="shared" si="0"/>
        <v>2.6086304845955458E-6</v>
      </c>
      <c r="L27" s="84">
        <f>J27/'סכום נכסי הקרן'!$C$42</f>
        <v>7.5069129721592053E-8</v>
      </c>
    </row>
    <row r="28" spans="2:12">
      <c r="B28" s="76" t="s">
        <v>1342</v>
      </c>
      <c r="C28" s="73" t="s">
        <v>1352</v>
      </c>
      <c r="D28" s="73">
        <v>20</v>
      </c>
      <c r="E28" s="73" t="s">
        <v>276</v>
      </c>
      <c r="F28" s="73" t="s">
        <v>277</v>
      </c>
      <c r="G28" s="86" t="s">
        <v>121</v>
      </c>
      <c r="H28" s="87">
        <v>0</v>
      </c>
      <c r="I28" s="87">
        <v>0</v>
      </c>
      <c r="J28" s="83">
        <v>8.935E-6</v>
      </c>
      <c r="K28" s="84">
        <f t="shared" si="0"/>
        <v>3.0304517285583975E-8</v>
      </c>
      <c r="L28" s="84">
        <f>J28/'סכום נכסי הקרן'!$C$42</f>
        <v>8.7207971872430536E-10</v>
      </c>
    </row>
    <row r="29" spans="2:12">
      <c r="B29" s="72"/>
      <c r="C29" s="73"/>
      <c r="D29" s="73"/>
      <c r="E29" s="73"/>
      <c r="F29" s="73"/>
      <c r="G29" s="73"/>
      <c r="H29" s="73"/>
      <c r="I29" s="73"/>
      <c r="J29" s="73"/>
      <c r="K29" s="84"/>
      <c r="L29" s="73"/>
    </row>
    <row r="30" spans="2:12">
      <c r="B30" s="72"/>
      <c r="C30" s="73"/>
      <c r="D30" s="73"/>
      <c r="E30" s="73"/>
      <c r="F30" s="73"/>
      <c r="G30" s="73"/>
      <c r="H30" s="73"/>
      <c r="I30" s="73"/>
      <c r="J30" s="73"/>
      <c r="K30" s="84"/>
      <c r="L30" s="73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19" t="s">
        <v>198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20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</row>
    <row r="130" spans="2:12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</row>
    <row r="215" spans="2:12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</row>
    <row r="216" spans="2:12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</row>
    <row r="217" spans="2:12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</row>
    <row r="218" spans="2:12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</row>
    <row r="219" spans="2:12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</row>
    <row r="220" spans="2:12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</row>
    <row r="221" spans="2:12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</row>
    <row r="222" spans="2:12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2:12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</row>
    <row r="224" spans="2:12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</row>
    <row r="225" spans="2:12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</row>
    <row r="226" spans="2:12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</row>
    <row r="227" spans="2:12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</row>
    <row r="228" spans="2:12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</row>
    <row r="229" spans="2:12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</row>
    <row r="230" spans="2:12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</row>
    <row r="231" spans="2:12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</row>
    <row r="232" spans="2:12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</row>
    <row r="233" spans="2:12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</row>
    <row r="234" spans="2:12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</row>
    <row r="235" spans="2:12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2:12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2:12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2:12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2:12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2:12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</row>
    <row r="241" spans="2:12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</row>
    <row r="242" spans="2:12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</row>
    <row r="243" spans="2:12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</row>
    <row r="244" spans="2:12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</row>
    <row r="245" spans="2:12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</row>
    <row r="246" spans="2:12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</row>
    <row r="247" spans="2:12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</row>
    <row r="248" spans="2:12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49" spans="2:12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0" spans="2:12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</row>
    <row r="251" spans="2:12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2:12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2:12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2:12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2:12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2:12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</row>
    <row r="257" spans="2:12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</row>
    <row r="258" spans="2:12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</row>
    <row r="259" spans="2:12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</row>
    <row r="260" spans="2:12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</row>
    <row r="261" spans="2:12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</row>
    <row r="262" spans="2:12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</row>
    <row r="263" spans="2:12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2:12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2:12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</row>
    <row r="266" spans="2:12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</row>
    <row r="267" spans="2:12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</row>
    <row r="268" spans="2:12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</row>
    <row r="269" spans="2:12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2:12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</row>
    <row r="271" spans="2:12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</row>
    <row r="272" spans="2:12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</row>
    <row r="273" spans="2:12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</row>
    <row r="274" spans="2:12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</row>
    <row r="275" spans="2:12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</row>
    <row r="276" spans="2:12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</row>
    <row r="277" spans="2:12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</row>
    <row r="278" spans="2:12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</row>
    <row r="279" spans="2:12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</row>
    <row r="280" spans="2:12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</row>
    <row r="281" spans="2:12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</row>
    <row r="282" spans="2:12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</row>
    <row r="283" spans="2:12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</row>
    <row r="284" spans="2:12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</row>
    <row r="285" spans="2:12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2:12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2:12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</row>
    <row r="288" spans="2:12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</row>
    <row r="289" spans="2:12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</row>
    <row r="290" spans="2:12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</row>
    <row r="291" spans="2:12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</row>
    <row r="292" spans="2:12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</row>
    <row r="293" spans="2:12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</row>
    <row r="294" spans="2:12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</row>
    <row r="295" spans="2:12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</row>
    <row r="296" spans="2:12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</row>
    <row r="297" spans="2:12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</row>
    <row r="298" spans="2:12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</row>
    <row r="299" spans="2:12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</row>
    <row r="300" spans="2:12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</row>
    <row r="301" spans="2:12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</row>
    <row r="302" spans="2:12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</row>
    <row r="303" spans="2:12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</row>
    <row r="304" spans="2:12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</row>
    <row r="305" spans="2:12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</row>
    <row r="306" spans="2:12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</row>
    <row r="307" spans="2:12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</row>
    <row r="308" spans="2:12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</row>
    <row r="309" spans="2:12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</row>
    <row r="310" spans="2:12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</row>
    <row r="311" spans="2:12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</row>
    <row r="312" spans="2:12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</row>
    <row r="313" spans="2:12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</row>
    <row r="314" spans="2:12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</row>
    <row r="315" spans="2:12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</row>
    <row r="316" spans="2:12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</row>
    <row r="317" spans="2:12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</row>
    <row r="318" spans="2:12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</row>
    <row r="319" spans="2:12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</row>
    <row r="320" spans="2:12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</row>
    <row r="321" spans="2:12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</row>
    <row r="322" spans="2:12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</row>
    <row r="323" spans="2:12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</row>
    <row r="324" spans="2:12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</row>
    <row r="325" spans="2:12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</row>
    <row r="326" spans="2:12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</row>
    <row r="327" spans="2:12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</row>
    <row r="328" spans="2:12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</row>
    <row r="329" spans="2:12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</row>
    <row r="330" spans="2:12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</row>
    <row r="331" spans="2:12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</row>
    <row r="332" spans="2:12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</row>
    <row r="333" spans="2:12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</row>
    <row r="334" spans="2:12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2:12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</row>
    <row r="336" spans="2:12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2:12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</row>
    <row r="338" spans="2:12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</row>
    <row r="339" spans="2:12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</row>
    <row r="340" spans="2:12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</row>
    <row r="341" spans="2:12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</row>
    <row r="342" spans="2:12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</row>
    <row r="343" spans="2:12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</row>
    <row r="344" spans="2:12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</row>
    <row r="345" spans="2:12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</row>
    <row r="346" spans="2:12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</row>
    <row r="347" spans="2:12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</row>
    <row r="348" spans="2:12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</row>
    <row r="349" spans="2:12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</row>
    <row r="350" spans="2:12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</row>
    <row r="351" spans="2:12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</row>
    <row r="352" spans="2:12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</row>
    <row r="353" spans="2:12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</row>
    <row r="354" spans="2:12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2:12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2:12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2:12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2:12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2:12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2:12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</row>
    <row r="361" spans="2:12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</row>
    <row r="362" spans="2:12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</row>
    <row r="363" spans="2:12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</row>
    <row r="364" spans="2:12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</row>
    <row r="365" spans="2:12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</row>
    <row r="366" spans="2:12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</row>
    <row r="367" spans="2:12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</row>
    <row r="368" spans="2:12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</row>
    <row r="369" spans="2:12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</row>
    <row r="370" spans="2:12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</row>
    <row r="371" spans="2:12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</row>
    <row r="372" spans="2:12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2:12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2:12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2:12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</row>
    <row r="376" spans="2:12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</row>
    <row r="377" spans="2:12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</row>
    <row r="378" spans="2:12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</row>
    <row r="379" spans="2:12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</row>
    <row r="380" spans="2:12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</row>
    <row r="381" spans="2:12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</row>
    <row r="382" spans="2:12">
      <c r="B382" s="121"/>
      <c r="C382" s="121"/>
      <c r="D382" s="122"/>
      <c r="E382" s="122"/>
      <c r="F382" s="122"/>
      <c r="G382" s="122"/>
      <c r="H382" s="122"/>
      <c r="I382" s="122"/>
      <c r="J382" s="122"/>
      <c r="K382" s="122"/>
      <c r="L382" s="122"/>
    </row>
    <row r="383" spans="2:12">
      <c r="B383" s="121"/>
      <c r="C383" s="121"/>
      <c r="D383" s="122"/>
      <c r="E383" s="122"/>
      <c r="F383" s="122"/>
      <c r="G383" s="122"/>
      <c r="H383" s="122"/>
      <c r="I383" s="122"/>
      <c r="J383" s="122"/>
      <c r="K383" s="122"/>
      <c r="L383" s="122"/>
    </row>
    <row r="384" spans="2:12">
      <c r="B384" s="121"/>
      <c r="C384" s="121"/>
      <c r="D384" s="122"/>
      <c r="E384" s="122"/>
      <c r="F384" s="122"/>
      <c r="G384" s="122"/>
      <c r="H384" s="122"/>
      <c r="I384" s="122"/>
      <c r="J384" s="122"/>
      <c r="K384" s="122"/>
      <c r="L384" s="122"/>
    </row>
    <row r="385" spans="2:12">
      <c r="B385" s="121"/>
      <c r="C385" s="121"/>
      <c r="D385" s="122"/>
      <c r="E385" s="122"/>
      <c r="F385" s="122"/>
      <c r="G385" s="122"/>
      <c r="H385" s="122"/>
      <c r="I385" s="122"/>
      <c r="J385" s="122"/>
      <c r="K385" s="122"/>
      <c r="L385" s="122"/>
    </row>
    <row r="386" spans="2:12">
      <c r="B386" s="121"/>
      <c r="C386" s="121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2:12">
      <c r="B387" s="121"/>
      <c r="C387" s="121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2:12">
      <c r="B388" s="121"/>
      <c r="C388" s="121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2:12">
      <c r="B389" s="121"/>
      <c r="C389" s="121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2:12">
      <c r="B390" s="121"/>
      <c r="C390" s="121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2:12">
      <c r="B391" s="121"/>
      <c r="C391" s="121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2:12">
      <c r="B392" s="121"/>
      <c r="C392" s="121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2:12">
      <c r="B393" s="121"/>
      <c r="C393" s="121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2:12">
      <c r="B394" s="121"/>
      <c r="C394" s="121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2:12">
      <c r="B395" s="121"/>
      <c r="C395" s="121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2:12">
      <c r="B396" s="121"/>
      <c r="C396" s="121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2:12">
      <c r="B397" s="121"/>
      <c r="C397" s="121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2:12">
      <c r="B398" s="121"/>
      <c r="C398" s="121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2:12">
      <c r="B399" s="121"/>
      <c r="C399" s="121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2:12">
      <c r="B400" s="121"/>
      <c r="C400" s="121"/>
      <c r="D400" s="122"/>
      <c r="E400" s="122"/>
      <c r="F400" s="122"/>
      <c r="G400" s="122"/>
      <c r="H400" s="122"/>
      <c r="I400" s="122"/>
      <c r="J400" s="122"/>
      <c r="K400" s="122"/>
      <c r="L400" s="122"/>
    </row>
    <row r="401" spans="2:12">
      <c r="B401" s="121"/>
      <c r="C401" s="121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2:12">
      <c r="B402" s="121"/>
      <c r="C402" s="121"/>
      <c r="D402" s="122"/>
      <c r="E402" s="122"/>
      <c r="F402" s="122"/>
      <c r="G402" s="122"/>
      <c r="H402" s="122"/>
      <c r="I402" s="122"/>
      <c r="J402" s="122"/>
      <c r="K402" s="122"/>
      <c r="L402" s="122"/>
    </row>
    <row r="403" spans="2:12">
      <c r="B403" s="121"/>
      <c r="C403" s="121"/>
      <c r="D403" s="122"/>
      <c r="E403" s="122"/>
      <c r="F403" s="122"/>
      <c r="G403" s="122"/>
      <c r="H403" s="122"/>
      <c r="I403" s="122"/>
      <c r="J403" s="122"/>
      <c r="K403" s="122"/>
      <c r="L403" s="122"/>
    </row>
    <row r="404" spans="2:12">
      <c r="B404" s="121"/>
      <c r="C404" s="121"/>
      <c r="D404" s="122"/>
      <c r="E404" s="122"/>
      <c r="F404" s="122"/>
      <c r="G404" s="122"/>
      <c r="H404" s="122"/>
      <c r="I404" s="122"/>
      <c r="J404" s="122"/>
      <c r="K404" s="122"/>
      <c r="L404" s="122"/>
    </row>
    <row r="405" spans="2:12">
      <c r="B405" s="121"/>
      <c r="C405" s="121"/>
      <c r="D405" s="122"/>
      <c r="E405" s="122"/>
      <c r="F405" s="122"/>
      <c r="G405" s="122"/>
      <c r="H405" s="122"/>
      <c r="I405" s="122"/>
      <c r="J405" s="122"/>
      <c r="K405" s="122"/>
      <c r="L405" s="122"/>
    </row>
    <row r="406" spans="2:12">
      <c r="B406" s="121"/>
      <c r="C406" s="121"/>
      <c r="D406" s="122"/>
      <c r="E406" s="122"/>
      <c r="F406" s="122"/>
      <c r="G406" s="122"/>
      <c r="H406" s="122"/>
      <c r="I406" s="122"/>
      <c r="J406" s="122"/>
      <c r="K406" s="122"/>
      <c r="L406" s="122"/>
    </row>
    <row r="407" spans="2:12">
      <c r="B407" s="121"/>
      <c r="C407" s="121"/>
      <c r="D407" s="122"/>
      <c r="E407" s="122"/>
      <c r="F407" s="122"/>
      <c r="G407" s="122"/>
      <c r="H407" s="122"/>
      <c r="I407" s="122"/>
      <c r="J407" s="122"/>
      <c r="K407" s="122"/>
      <c r="L407" s="122"/>
    </row>
    <row r="408" spans="2:12">
      <c r="B408" s="121"/>
      <c r="C408" s="121"/>
      <c r="D408" s="122"/>
      <c r="E408" s="122"/>
      <c r="F408" s="122"/>
      <c r="G408" s="122"/>
      <c r="H408" s="122"/>
      <c r="I408" s="122"/>
      <c r="J408" s="122"/>
      <c r="K408" s="122"/>
      <c r="L408" s="122"/>
    </row>
    <row r="409" spans="2:12">
      <c r="B409" s="121"/>
      <c r="C409" s="121"/>
      <c r="D409" s="122"/>
      <c r="E409" s="122"/>
      <c r="F409" s="122"/>
      <c r="G409" s="122"/>
      <c r="H409" s="122"/>
      <c r="I409" s="122"/>
      <c r="J409" s="122"/>
      <c r="K409" s="122"/>
      <c r="L409" s="122"/>
    </row>
    <row r="410" spans="2:12">
      <c r="B410" s="121"/>
      <c r="C410" s="121"/>
      <c r="D410" s="122"/>
      <c r="E410" s="122"/>
      <c r="F410" s="122"/>
      <c r="G410" s="122"/>
      <c r="H410" s="122"/>
      <c r="I410" s="122"/>
      <c r="J410" s="122"/>
      <c r="K410" s="122"/>
      <c r="L410" s="122"/>
    </row>
    <row r="411" spans="2:12">
      <c r="B411" s="121"/>
      <c r="C411" s="121"/>
      <c r="D411" s="122"/>
      <c r="E411" s="122"/>
      <c r="F411" s="122"/>
      <c r="G411" s="122"/>
      <c r="H411" s="122"/>
      <c r="I411" s="122"/>
      <c r="J411" s="122"/>
      <c r="K411" s="122"/>
      <c r="L411" s="122"/>
    </row>
    <row r="412" spans="2:12">
      <c r="B412" s="121"/>
      <c r="C412" s="121"/>
      <c r="D412" s="122"/>
      <c r="E412" s="122"/>
      <c r="F412" s="122"/>
      <c r="G412" s="122"/>
      <c r="H412" s="122"/>
      <c r="I412" s="122"/>
      <c r="J412" s="122"/>
      <c r="K412" s="122"/>
      <c r="L412" s="122"/>
    </row>
    <row r="413" spans="2:12">
      <c r="B413" s="121"/>
      <c r="C413" s="121"/>
      <c r="D413" s="122"/>
      <c r="E413" s="122"/>
      <c r="F413" s="122"/>
      <c r="G413" s="122"/>
      <c r="H413" s="122"/>
      <c r="I413" s="122"/>
      <c r="J413" s="122"/>
      <c r="K413" s="122"/>
      <c r="L413" s="122"/>
    </row>
    <row r="414" spans="2:12">
      <c r="B414" s="121"/>
      <c r="C414" s="121"/>
      <c r="D414" s="122"/>
      <c r="E414" s="122"/>
      <c r="F414" s="122"/>
      <c r="G414" s="122"/>
      <c r="H414" s="122"/>
      <c r="I414" s="122"/>
      <c r="J414" s="122"/>
      <c r="K414" s="122"/>
      <c r="L414" s="122"/>
    </row>
    <row r="415" spans="2:12">
      <c r="B415" s="121"/>
      <c r="C415" s="121"/>
      <c r="D415" s="122"/>
      <c r="E415" s="122"/>
      <c r="F415" s="122"/>
      <c r="G415" s="122"/>
      <c r="H415" s="122"/>
      <c r="I415" s="122"/>
      <c r="J415" s="122"/>
      <c r="K415" s="122"/>
      <c r="L415" s="122"/>
    </row>
    <row r="416" spans="2:12">
      <c r="B416" s="121"/>
      <c r="C416" s="121"/>
      <c r="D416" s="122"/>
      <c r="E416" s="122"/>
      <c r="F416" s="122"/>
      <c r="G416" s="122"/>
      <c r="H416" s="122"/>
      <c r="I416" s="122"/>
      <c r="J416" s="122"/>
      <c r="K416" s="122"/>
      <c r="L416" s="122"/>
    </row>
    <row r="417" spans="2:12">
      <c r="B417" s="121"/>
      <c r="C417" s="121"/>
      <c r="D417" s="122"/>
      <c r="E417" s="122"/>
      <c r="F417" s="122"/>
      <c r="G417" s="122"/>
      <c r="H417" s="122"/>
      <c r="I417" s="122"/>
      <c r="J417" s="122"/>
      <c r="K417" s="122"/>
      <c r="L417" s="122"/>
    </row>
    <row r="418" spans="2:12">
      <c r="B418" s="121"/>
      <c r="C418" s="121"/>
      <c r="D418" s="122"/>
      <c r="E418" s="122"/>
      <c r="F418" s="122"/>
      <c r="G418" s="122"/>
      <c r="H418" s="122"/>
      <c r="I418" s="122"/>
      <c r="J418" s="122"/>
      <c r="K418" s="122"/>
      <c r="L418" s="122"/>
    </row>
    <row r="419" spans="2:12">
      <c r="B419" s="121"/>
      <c r="C419" s="121"/>
      <c r="D419" s="122"/>
      <c r="E419" s="122"/>
      <c r="F419" s="122"/>
      <c r="G419" s="122"/>
      <c r="H419" s="122"/>
      <c r="I419" s="122"/>
      <c r="J419" s="122"/>
      <c r="K419" s="122"/>
      <c r="L419" s="122"/>
    </row>
    <row r="420" spans="2:12">
      <c r="B420" s="121"/>
      <c r="C420" s="121"/>
      <c r="D420" s="122"/>
      <c r="E420" s="122"/>
      <c r="F420" s="122"/>
      <c r="G420" s="122"/>
      <c r="H420" s="122"/>
      <c r="I420" s="122"/>
      <c r="J420" s="122"/>
      <c r="K420" s="122"/>
      <c r="L420" s="122"/>
    </row>
    <row r="421" spans="2:12">
      <c r="B421" s="121"/>
      <c r="C421" s="121"/>
      <c r="D421" s="122"/>
      <c r="E421" s="122"/>
      <c r="F421" s="122"/>
      <c r="G421" s="122"/>
      <c r="H421" s="122"/>
      <c r="I421" s="122"/>
      <c r="J421" s="122"/>
      <c r="K421" s="122"/>
      <c r="L421" s="122"/>
    </row>
    <row r="422" spans="2:12">
      <c r="B422" s="121"/>
      <c r="C422" s="121"/>
      <c r="D422" s="122"/>
      <c r="E422" s="122"/>
      <c r="F422" s="122"/>
      <c r="G422" s="122"/>
      <c r="H422" s="122"/>
      <c r="I422" s="122"/>
      <c r="J422" s="122"/>
      <c r="K422" s="122"/>
      <c r="L422" s="122"/>
    </row>
    <row r="423" spans="2:12">
      <c r="B423" s="121"/>
      <c r="C423" s="121"/>
      <c r="D423" s="122"/>
      <c r="E423" s="122"/>
      <c r="F423" s="122"/>
      <c r="G423" s="122"/>
      <c r="H423" s="122"/>
      <c r="I423" s="122"/>
      <c r="J423" s="122"/>
      <c r="K423" s="122"/>
      <c r="L423" s="122"/>
    </row>
    <row r="424" spans="2:12">
      <c r="B424" s="121"/>
      <c r="C424" s="121"/>
      <c r="D424" s="122"/>
      <c r="E424" s="122"/>
      <c r="F424" s="122"/>
      <c r="G424" s="122"/>
      <c r="H424" s="122"/>
      <c r="I424" s="122"/>
      <c r="J424" s="122"/>
      <c r="K424" s="122"/>
      <c r="L424" s="122"/>
    </row>
    <row r="425" spans="2:12">
      <c r="B425" s="121"/>
      <c r="C425" s="121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2:12">
      <c r="B426" s="121"/>
      <c r="C426" s="121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2:12">
      <c r="B427" s="121"/>
      <c r="C427" s="121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2:12">
      <c r="B428" s="121"/>
      <c r="C428" s="121"/>
      <c r="D428" s="122"/>
      <c r="E428" s="122"/>
      <c r="F428" s="122"/>
      <c r="G428" s="122"/>
      <c r="H428" s="122"/>
      <c r="I428" s="122"/>
      <c r="J428" s="122"/>
      <c r="K428" s="122"/>
      <c r="L428" s="122"/>
    </row>
    <row r="429" spans="2:12">
      <c r="B429" s="121"/>
      <c r="C429" s="121"/>
      <c r="D429" s="122"/>
      <c r="E429" s="122"/>
      <c r="F429" s="122"/>
      <c r="G429" s="122"/>
      <c r="H429" s="122"/>
      <c r="I429" s="122"/>
      <c r="J429" s="122"/>
      <c r="K429" s="122"/>
      <c r="L429" s="122"/>
    </row>
    <row r="430" spans="2:12">
      <c r="B430" s="121"/>
      <c r="C430" s="121"/>
      <c r="D430" s="122"/>
      <c r="E430" s="122"/>
      <c r="F430" s="122"/>
      <c r="G430" s="122"/>
      <c r="H430" s="122"/>
      <c r="I430" s="122"/>
      <c r="J430" s="122"/>
      <c r="K430" s="122"/>
      <c r="L430" s="122"/>
    </row>
    <row r="431" spans="2:12">
      <c r="B431" s="121"/>
      <c r="C431" s="121"/>
      <c r="D431" s="122"/>
      <c r="E431" s="122"/>
      <c r="F431" s="122"/>
      <c r="G431" s="122"/>
      <c r="H431" s="122"/>
      <c r="I431" s="122"/>
      <c r="J431" s="122"/>
      <c r="K431" s="122"/>
      <c r="L431" s="122"/>
    </row>
    <row r="432" spans="2:12">
      <c r="B432" s="121"/>
      <c r="C432" s="121"/>
      <c r="D432" s="122"/>
      <c r="E432" s="122"/>
      <c r="F432" s="122"/>
      <c r="G432" s="122"/>
      <c r="H432" s="122"/>
      <c r="I432" s="122"/>
      <c r="J432" s="122"/>
      <c r="K432" s="122"/>
      <c r="L432" s="122"/>
    </row>
    <row r="433" spans="2:12">
      <c r="B433" s="121"/>
      <c r="C433" s="121"/>
      <c r="D433" s="122"/>
      <c r="E433" s="122"/>
      <c r="F433" s="122"/>
      <c r="G433" s="122"/>
      <c r="H433" s="122"/>
      <c r="I433" s="122"/>
      <c r="J433" s="122"/>
      <c r="K433" s="122"/>
      <c r="L433" s="122"/>
    </row>
    <row r="434" spans="2:12">
      <c r="B434" s="121"/>
      <c r="C434" s="121"/>
      <c r="D434" s="122"/>
      <c r="E434" s="122"/>
      <c r="F434" s="122"/>
      <c r="G434" s="122"/>
      <c r="H434" s="122"/>
      <c r="I434" s="122"/>
      <c r="J434" s="122"/>
      <c r="K434" s="122"/>
      <c r="L434" s="122"/>
    </row>
    <row r="435" spans="2:12">
      <c r="B435" s="121"/>
      <c r="C435" s="121"/>
      <c r="D435" s="122"/>
      <c r="E435" s="122"/>
      <c r="F435" s="122"/>
      <c r="G435" s="122"/>
      <c r="H435" s="122"/>
      <c r="I435" s="122"/>
      <c r="J435" s="122"/>
      <c r="K435" s="122"/>
      <c r="L435" s="122"/>
    </row>
    <row r="436" spans="2:12">
      <c r="B436" s="121"/>
      <c r="C436" s="121"/>
      <c r="D436" s="122"/>
      <c r="E436" s="122"/>
      <c r="F436" s="122"/>
      <c r="G436" s="122"/>
      <c r="H436" s="122"/>
      <c r="I436" s="122"/>
      <c r="J436" s="122"/>
      <c r="K436" s="122"/>
      <c r="L436" s="122"/>
    </row>
    <row r="437" spans="2:12">
      <c r="B437" s="121"/>
      <c r="C437" s="121"/>
      <c r="D437" s="122"/>
      <c r="E437" s="122"/>
      <c r="F437" s="122"/>
      <c r="G437" s="122"/>
      <c r="H437" s="122"/>
      <c r="I437" s="122"/>
      <c r="J437" s="122"/>
      <c r="K437" s="122"/>
      <c r="L437" s="122"/>
    </row>
    <row r="438" spans="2:12">
      <c r="B438" s="121"/>
      <c r="C438" s="121"/>
      <c r="D438" s="122"/>
      <c r="E438" s="122"/>
      <c r="F438" s="122"/>
      <c r="G438" s="122"/>
      <c r="H438" s="122"/>
      <c r="I438" s="122"/>
      <c r="J438" s="122"/>
      <c r="K438" s="122"/>
      <c r="L438" s="122"/>
    </row>
    <row r="439" spans="2:12">
      <c r="B439" s="121"/>
      <c r="C439" s="121"/>
      <c r="D439" s="122"/>
      <c r="E439" s="122"/>
      <c r="F439" s="122"/>
      <c r="G439" s="122"/>
      <c r="H439" s="122"/>
      <c r="I439" s="122"/>
      <c r="J439" s="122"/>
      <c r="K439" s="122"/>
      <c r="L439" s="122"/>
    </row>
    <row r="440" spans="2:12">
      <c r="B440" s="121"/>
      <c r="C440" s="121"/>
      <c r="D440" s="122"/>
      <c r="E440" s="122"/>
      <c r="F440" s="122"/>
      <c r="G440" s="122"/>
      <c r="H440" s="122"/>
      <c r="I440" s="122"/>
      <c r="J440" s="122"/>
      <c r="K440" s="122"/>
      <c r="L440" s="122"/>
    </row>
    <row r="441" spans="2:12">
      <c r="B441" s="121"/>
      <c r="C441" s="121"/>
      <c r="D441" s="122"/>
      <c r="E441" s="122"/>
      <c r="F441" s="122"/>
      <c r="G441" s="122"/>
      <c r="H441" s="122"/>
      <c r="I441" s="122"/>
      <c r="J441" s="122"/>
      <c r="K441" s="122"/>
      <c r="L441" s="122"/>
    </row>
    <row r="442" spans="2:12">
      <c r="B442" s="121"/>
      <c r="C442" s="121"/>
      <c r="D442" s="122"/>
      <c r="E442" s="122"/>
      <c r="F442" s="122"/>
      <c r="G442" s="122"/>
      <c r="H442" s="122"/>
      <c r="I442" s="122"/>
      <c r="J442" s="122"/>
      <c r="K442" s="122"/>
      <c r="L442" s="122"/>
    </row>
    <row r="443" spans="2:12">
      <c r="B443" s="121"/>
      <c r="C443" s="121"/>
      <c r="D443" s="122"/>
      <c r="E443" s="122"/>
      <c r="F443" s="122"/>
      <c r="G443" s="122"/>
      <c r="H443" s="122"/>
      <c r="I443" s="122"/>
      <c r="J443" s="122"/>
      <c r="K443" s="122"/>
      <c r="L443" s="122"/>
    </row>
    <row r="444" spans="2:12">
      <c r="B444" s="121"/>
      <c r="C444" s="121"/>
      <c r="D444" s="122"/>
      <c r="E444" s="122"/>
      <c r="F444" s="122"/>
      <c r="G444" s="122"/>
      <c r="H444" s="122"/>
      <c r="I444" s="122"/>
      <c r="J444" s="122"/>
      <c r="K444" s="122"/>
      <c r="L444" s="122"/>
    </row>
    <row r="445" spans="2:12">
      <c r="B445" s="121"/>
      <c r="C445" s="121"/>
      <c r="D445" s="122"/>
      <c r="E445" s="122"/>
      <c r="F445" s="122"/>
      <c r="G445" s="122"/>
      <c r="H445" s="122"/>
      <c r="I445" s="122"/>
      <c r="J445" s="122"/>
      <c r="K445" s="122"/>
      <c r="L445" s="122"/>
    </row>
    <row r="446" spans="2:12">
      <c r="B446" s="121"/>
      <c r="C446" s="121"/>
      <c r="D446" s="122"/>
      <c r="E446" s="122"/>
      <c r="F446" s="122"/>
      <c r="G446" s="122"/>
      <c r="H446" s="122"/>
      <c r="I446" s="122"/>
      <c r="J446" s="122"/>
      <c r="K446" s="122"/>
      <c r="L446" s="122"/>
    </row>
    <row r="447" spans="2:12">
      <c r="B447" s="121"/>
      <c r="C447" s="121"/>
      <c r="D447" s="122"/>
      <c r="E447" s="122"/>
      <c r="F447" s="122"/>
      <c r="G447" s="122"/>
      <c r="H447" s="122"/>
      <c r="I447" s="122"/>
      <c r="J447" s="122"/>
      <c r="K447" s="122"/>
      <c r="L447" s="122"/>
    </row>
    <row r="448" spans="2:12">
      <c r="B448" s="121"/>
      <c r="C448" s="121"/>
      <c r="D448" s="122"/>
      <c r="E448" s="122"/>
      <c r="F448" s="122"/>
      <c r="G448" s="122"/>
      <c r="H448" s="122"/>
      <c r="I448" s="122"/>
      <c r="J448" s="122"/>
      <c r="K448" s="122"/>
      <c r="L448" s="122"/>
    </row>
    <row r="449" spans="2:12">
      <c r="B449" s="121"/>
      <c r="C449" s="121"/>
      <c r="D449" s="122"/>
      <c r="E449" s="122"/>
      <c r="F449" s="122"/>
      <c r="G449" s="122"/>
      <c r="H449" s="122"/>
      <c r="I449" s="122"/>
      <c r="J449" s="122"/>
      <c r="K449" s="122"/>
      <c r="L449" s="122"/>
    </row>
    <row r="450" spans="2:12">
      <c r="B450" s="121"/>
      <c r="C450" s="121"/>
      <c r="D450" s="122"/>
      <c r="E450" s="122"/>
      <c r="F450" s="122"/>
      <c r="G450" s="122"/>
      <c r="H450" s="122"/>
      <c r="I450" s="122"/>
      <c r="J450" s="122"/>
      <c r="K450" s="122"/>
      <c r="L450" s="122"/>
    </row>
    <row r="451" spans="2:12">
      <c r="B451" s="121"/>
      <c r="C451" s="121"/>
      <c r="D451" s="122"/>
      <c r="E451" s="122"/>
      <c r="F451" s="122"/>
      <c r="G451" s="122"/>
      <c r="H451" s="122"/>
      <c r="I451" s="122"/>
      <c r="J451" s="122"/>
      <c r="K451" s="122"/>
      <c r="L451" s="122"/>
    </row>
    <row r="452" spans="2:12">
      <c r="B452" s="121"/>
      <c r="C452" s="121"/>
      <c r="D452" s="122"/>
      <c r="E452" s="122"/>
      <c r="F452" s="122"/>
      <c r="G452" s="122"/>
      <c r="H452" s="122"/>
      <c r="I452" s="122"/>
      <c r="J452" s="122"/>
      <c r="K452" s="122"/>
      <c r="L452" s="122"/>
    </row>
    <row r="453" spans="2:12">
      <c r="B453" s="121"/>
      <c r="C453" s="121"/>
      <c r="D453" s="122"/>
      <c r="E453" s="122"/>
      <c r="F453" s="122"/>
      <c r="G453" s="122"/>
      <c r="H453" s="122"/>
      <c r="I453" s="122"/>
      <c r="J453" s="122"/>
      <c r="K453" s="122"/>
      <c r="L453" s="122"/>
    </row>
    <row r="454" spans="2:12">
      <c r="B454" s="121"/>
      <c r="C454" s="121"/>
      <c r="D454" s="122"/>
      <c r="E454" s="122"/>
      <c r="F454" s="122"/>
      <c r="G454" s="122"/>
      <c r="H454" s="122"/>
      <c r="I454" s="122"/>
      <c r="J454" s="122"/>
      <c r="K454" s="122"/>
      <c r="L454" s="122"/>
    </row>
    <row r="455" spans="2:12">
      <c r="B455" s="121"/>
      <c r="C455" s="121"/>
      <c r="D455" s="122"/>
      <c r="E455" s="122"/>
      <c r="F455" s="122"/>
      <c r="G455" s="122"/>
      <c r="H455" s="122"/>
      <c r="I455" s="122"/>
      <c r="J455" s="122"/>
      <c r="K455" s="122"/>
      <c r="L455" s="122"/>
    </row>
    <row r="456" spans="2:12">
      <c r="B456" s="121"/>
      <c r="C456" s="121"/>
      <c r="D456" s="122"/>
      <c r="E456" s="122"/>
      <c r="F456" s="122"/>
      <c r="G456" s="122"/>
      <c r="H456" s="122"/>
      <c r="I456" s="122"/>
      <c r="J456" s="122"/>
      <c r="K456" s="122"/>
      <c r="L456" s="122"/>
    </row>
    <row r="457" spans="2:12">
      <c r="B457" s="121"/>
      <c r="C457" s="121"/>
      <c r="D457" s="122"/>
      <c r="E457" s="122"/>
      <c r="F457" s="122"/>
      <c r="G457" s="122"/>
      <c r="H457" s="122"/>
      <c r="I457" s="122"/>
      <c r="J457" s="122"/>
      <c r="K457" s="122"/>
      <c r="L457" s="122"/>
    </row>
    <row r="458" spans="2:12">
      <c r="B458" s="121"/>
      <c r="C458" s="121"/>
      <c r="D458" s="122"/>
      <c r="E458" s="122"/>
      <c r="F458" s="122"/>
      <c r="G458" s="122"/>
      <c r="H458" s="122"/>
      <c r="I458" s="122"/>
      <c r="J458" s="122"/>
      <c r="K458" s="122"/>
      <c r="L458" s="122"/>
    </row>
    <row r="459" spans="2:12">
      <c r="B459" s="121"/>
      <c r="C459" s="121"/>
      <c r="D459" s="122"/>
      <c r="E459" s="122"/>
      <c r="F459" s="122"/>
      <c r="G459" s="122"/>
      <c r="H459" s="122"/>
      <c r="I459" s="122"/>
      <c r="J459" s="122"/>
      <c r="K459" s="122"/>
      <c r="L459" s="122"/>
    </row>
    <row r="460" spans="2:12">
      <c r="B460" s="121"/>
      <c r="C460" s="121"/>
      <c r="D460" s="122"/>
      <c r="E460" s="122"/>
      <c r="F460" s="122"/>
      <c r="G460" s="122"/>
      <c r="H460" s="122"/>
      <c r="I460" s="122"/>
      <c r="J460" s="122"/>
      <c r="K460" s="122"/>
      <c r="L460" s="122"/>
    </row>
    <row r="461" spans="2:12">
      <c r="B461" s="121"/>
      <c r="C461" s="121"/>
      <c r="D461" s="122"/>
      <c r="E461" s="122"/>
      <c r="F461" s="122"/>
      <c r="G461" s="122"/>
      <c r="H461" s="122"/>
      <c r="I461" s="122"/>
      <c r="J461" s="122"/>
      <c r="K461" s="122"/>
      <c r="L461" s="122"/>
    </row>
    <row r="462" spans="2:12">
      <c r="B462" s="121"/>
      <c r="C462" s="121"/>
      <c r="D462" s="122"/>
      <c r="E462" s="122"/>
      <c r="F462" s="122"/>
      <c r="G462" s="122"/>
      <c r="H462" s="122"/>
      <c r="I462" s="122"/>
      <c r="J462" s="122"/>
      <c r="K462" s="122"/>
      <c r="L462" s="122"/>
    </row>
    <row r="463" spans="2:12">
      <c r="B463" s="121"/>
      <c r="C463" s="121"/>
      <c r="D463" s="122"/>
      <c r="E463" s="122"/>
      <c r="F463" s="122"/>
      <c r="G463" s="122"/>
      <c r="H463" s="122"/>
      <c r="I463" s="122"/>
      <c r="J463" s="122"/>
      <c r="K463" s="122"/>
      <c r="L463" s="122"/>
    </row>
    <row r="464" spans="2:12">
      <c r="B464" s="121"/>
      <c r="C464" s="121"/>
      <c r="D464" s="122"/>
      <c r="E464" s="122"/>
      <c r="F464" s="122"/>
      <c r="G464" s="122"/>
      <c r="H464" s="122"/>
      <c r="I464" s="122"/>
      <c r="J464" s="122"/>
      <c r="K464" s="122"/>
      <c r="L464" s="122"/>
    </row>
    <row r="465" spans="2:12">
      <c r="B465" s="121"/>
      <c r="C465" s="121"/>
      <c r="D465" s="122"/>
      <c r="E465" s="122"/>
      <c r="F465" s="122"/>
      <c r="G465" s="122"/>
      <c r="H465" s="122"/>
      <c r="I465" s="122"/>
      <c r="J465" s="122"/>
      <c r="K465" s="122"/>
      <c r="L465" s="122"/>
    </row>
    <row r="466" spans="2:12">
      <c r="B466" s="121"/>
      <c r="C466" s="121"/>
      <c r="D466" s="122"/>
      <c r="E466" s="122"/>
      <c r="F466" s="122"/>
      <c r="G466" s="122"/>
      <c r="H466" s="122"/>
      <c r="I466" s="122"/>
      <c r="J466" s="122"/>
      <c r="K466" s="122"/>
      <c r="L466" s="122"/>
    </row>
    <row r="467" spans="2:12">
      <c r="B467" s="121"/>
      <c r="C467" s="121"/>
      <c r="D467" s="122"/>
      <c r="E467" s="122"/>
      <c r="F467" s="122"/>
      <c r="G467" s="122"/>
      <c r="H467" s="122"/>
      <c r="I467" s="122"/>
      <c r="J467" s="122"/>
      <c r="K467" s="122"/>
      <c r="L467" s="122"/>
    </row>
    <row r="468" spans="2:12">
      <c r="B468" s="121"/>
      <c r="C468" s="121"/>
      <c r="D468" s="122"/>
      <c r="E468" s="122"/>
      <c r="F468" s="122"/>
      <c r="G468" s="122"/>
      <c r="H468" s="122"/>
      <c r="I468" s="122"/>
      <c r="J468" s="122"/>
      <c r="K468" s="122"/>
      <c r="L468" s="122"/>
    </row>
    <row r="469" spans="2:12">
      <c r="B469" s="121"/>
      <c r="C469" s="121"/>
      <c r="D469" s="122"/>
      <c r="E469" s="122"/>
      <c r="F469" s="122"/>
      <c r="G469" s="122"/>
      <c r="H469" s="122"/>
      <c r="I469" s="122"/>
      <c r="J469" s="122"/>
      <c r="K469" s="122"/>
      <c r="L469" s="122"/>
    </row>
    <row r="470" spans="2:12">
      <c r="B470" s="121"/>
      <c r="C470" s="121"/>
      <c r="D470" s="122"/>
      <c r="E470" s="122"/>
      <c r="F470" s="122"/>
      <c r="G470" s="122"/>
      <c r="H470" s="122"/>
      <c r="I470" s="122"/>
      <c r="J470" s="122"/>
      <c r="K470" s="122"/>
      <c r="L470" s="122"/>
    </row>
    <row r="471" spans="2:12">
      <c r="B471" s="121"/>
      <c r="C471" s="121"/>
      <c r="D471" s="122"/>
      <c r="E471" s="122"/>
      <c r="F471" s="122"/>
      <c r="G471" s="122"/>
      <c r="H471" s="122"/>
      <c r="I471" s="122"/>
      <c r="J471" s="122"/>
      <c r="K471" s="122"/>
      <c r="L471" s="122"/>
    </row>
    <row r="472" spans="2:12">
      <c r="B472" s="121"/>
      <c r="C472" s="121"/>
      <c r="D472" s="122"/>
      <c r="E472" s="122"/>
      <c r="F472" s="122"/>
      <c r="G472" s="122"/>
      <c r="H472" s="122"/>
      <c r="I472" s="122"/>
      <c r="J472" s="122"/>
      <c r="K472" s="122"/>
      <c r="L472" s="122"/>
    </row>
    <row r="473" spans="2:12">
      <c r="B473" s="121"/>
      <c r="C473" s="121"/>
      <c r="D473" s="122"/>
      <c r="E473" s="122"/>
      <c r="F473" s="122"/>
      <c r="G473" s="122"/>
      <c r="H473" s="122"/>
      <c r="I473" s="122"/>
      <c r="J473" s="122"/>
      <c r="K473" s="122"/>
      <c r="L473" s="122"/>
    </row>
    <row r="474" spans="2:12">
      <c r="B474" s="121"/>
      <c r="C474" s="121"/>
      <c r="D474" s="122"/>
      <c r="E474" s="122"/>
      <c r="F474" s="122"/>
      <c r="G474" s="122"/>
      <c r="H474" s="122"/>
      <c r="I474" s="122"/>
      <c r="J474" s="122"/>
      <c r="K474" s="122"/>
      <c r="L474" s="122"/>
    </row>
    <row r="475" spans="2:12">
      <c r="B475" s="121"/>
      <c r="C475" s="121"/>
      <c r="D475" s="122"/>
      <c r="E475" s="122"/>
      <c r="F475" s="122"/>
      <c r="G475" s="122"/>
      <c r="H475" s="122"/>
      <c r="I475" s="122"/>
      <c r="J475" s="122"/>
      <c r="K475" s="122"/>
      <c r="L475" s="122"/>
    </row>
    <row r="476" spans="2:12">
      <c r="B476" s="121"/>
      <c r="C476" s="121"/>
      <c r="D476" s="122"/>
      <c r="E476" s="122"/>
      <c r="F476" s="122"/>
      <c r="G476" s="122"/>
      <c r="H476" s="122"/>
      <c r="I476" s="122"/>
      <c r="J476" s="122"/>
      <c r="K476" s="122"/>
      <c r="L476" s="122"/>
    </row>
    <row r="477" spans="2:12">
      <c r="B477" s="121"/>
      <c r="C477" s="121"/>
      <c r="D477" s="122"/>
      <c r="E477" s="122"/>
      <c r="F477" s="122"/>
      <c r="G477" s="122"/>
      <c r="H477" s="122"/>
      <c r="I477" s="122"/>
      <c r="J477" s="122"/>
      <c r="K477" s="122"/>
      <c r="L477" s="122"/>
    </row>
    <row r="478" spans="2:12">
      <c r="B478" s="121"/>
      <c r="C478" s="121"/>
      <c r="D478" s="122"/>
      <c r="E478" s="122"/>
      <c r="F478" s="122"/>
      <c r="G478" s="122"/>
      <c r="H478" s="122"/>
      <c r="I478" s="122"/>
      <c r="J478" s="122"/>
      <c r="K478" s="122"/>
      <c r="L478" s="122"/>
    </row>
    <row r="479" spans="2:12">
      <c r="B479" s="121"/>
      <c r="C479" s="121"/>
      <c r="D479" s="122"/>
      <c r="E479" s="122"/>
      <c r="F479" s="122"/>
      <c r="G479" s="122"/>
      <c r="H479" s="122"/>
      <c r="I479" s="122"/>
      <c r="J479" s="122"/>
      <c r="K479" s="122"/>
      <c r="L479" s="122"/>
    </row>
    <row r="480" spans="2:12">
      <c r="B480" s="121"/>
      <c r="C480" s="121"/>
      <c r="D480" s="122"/>
      <c r="E480" s="122"/>
      <c r="F480" s="122"/>
      <c r="G480" s="122"/>
      <c r="H480" s="122"/>
      <c r="I480" s="122"/>
      <c r="J480" s="122"/>
      <c r="K480" s="122"/>
      <c r="L480" s="122"/>
    </row>
    <row r="481" spans="2:12">
      <c r="B481" s="121"/>
      <c r="C481" s="121"/>
      <c r="D481" s="122"/>
      <c r="E481" s="122"/>
      <c r="F481" s="122"/>
      <c r="G481" s="122"/>
      <c r="H481" s="122"/>
      <c r="I481" s="122"/>
      <c r="J481" s="122"/>
      <c r="K481" s="122"/>
      <c r="L481" s="122"/>
    </row>
    <row r="482" spans="2:12">
      <c r="B482" s="121"/>
      <c r="C482" s="121"/>
      <c r="D482" s="122"/>
      <c r="E482" s="122"/>
      <c r="F482" s="122"/>
      <c r="G482" s="122"/>
      <c r="H482" s="122"/>
      <c r="I482" s="122"/>
      <c r="J482" s="122"/>
      <c r="K482" s="122"/>
      <c r="L482" s="122"/>
    </row>
    <row r="483" spans="2:12">
      <c r="B483" s="121"/>
      <c r="C483" s="121"/>
      <c r="D483" s="122"/>
      <c r="E483" s="122"/>
      <c r="F483" s="122"/>
      <c r="G483" s="122"/>
      <c r="H483" s="122"/>
      <c r="I483" s="122"/>
      <c r="J483" s="122"/>
      <c r="K483" s="122"/>
      <c r="L483" s="122"/>
    </row>
    <row r="484" spans="2:12">
      <c r="B484" s="121"/>
      <c r="C484" s="121"/>
      <c r="D484" s="122"/>
      <c r="E484" s="122"/>
      <c r="F484" s="122"/>
      <c r="G484" s="122"/>
      <c r="H484" s="122"/>
      <c r="I484" s="122"/>
      <c r="J484" s="122"/>
      <c r="K484" s="122"/>
      <c r="L484" s="122"/>
    </row>
    <row r="485" spans="2:12">
      <c r="B485" s="121"/>
      <c r="C485" s="121"/>
      <c r="D485" s="122"/>
      <c r="E485" s="122"/>
      <c r="F485" s="122"/>
      <c r="G485" s="122"/>
      <c r="H485" s="122"/>
      <c r="I485" s="122"/>
      <c r="J485" s="122"/>
      <c r="K485" s="122"/>
      <c r="L485" s="122"/>
    </row>
    <row r="486" spans="2:12">
      <c r="B486" s="121"/>
      <c r="C486" s="121"/>
      <c r="D486" s="122"/>
      <c r="E486" s="122"/>
      <c r="F486" s="122"/>
      <c r="G486" s="122"/>
      <c r="H486" s="122"/>
      <c r="I486" s="122"/>
      <c r="J486" s="122"/>
      <c r="K486" s="122"/>
      <c r="L486" s="122"/>
    </row>
    <row r="487" spans="2:12">
      <c r="B487" s="121"/>
      <c r="C487" s="121"/>
      <c r="D487" s="122"/>
      <c r="E487" s="122"/>
      <c r="F487" s="122"/>
      <c r="G487" s="122"/>
      <c r="H487" s="122"/>
      <c r="I487" s="122"/>
      <c r="J487" s="122"/>
      <c r="K487" s="122"/>
      <c r="L487" s="122"/>
    </row>
    <row r="488" spans="2:12">
      <c r="B488" s="121"/>
      <c r="C488" s="121"/>
      <c r="D488" s="122"/>
      <c r="E488" s="122"/>
      <c r="F488" s="122"/>
      <c r="G488" s="122"/>
      <c r="H488" s="122"/>
      <c r="I488" s="122"/>
      <c r="J488" s="122"/>
      <c r="K488" s="122"/>
      <c r="L488" s="122"/>
    </row>
    <row r="489" spans="2:12">
      <c r="B489" s="121"/>
      <c r="C489" s="121"/>
      <c r="D489" s="122"/>
      <c r="E489" s="122"/>
      <c r="F489" s="122"/>
      <c r="G489" s="122"/>
      <c r="H489" s="122"/>
      <c r="I489" s="122"/>
      <c r="J489" s="122"/>
      <c r="K489" s="122"/>
      <c r="L489" s="122"/>
    </row>
    <row r="490" spans="2:12">
      <c r="B490" s="121"/>
      <c r="C490" s="121"/>
      <c r="D490" s="122"/>
      <c r="E490" s="122"/>
      <c r="F490" s="122"/>
      <c r="G490" s="122"/>
      <c r="H490" s="122"/>
      <c r="I490" s="122"/>
      <c r="J490" s="122"/>
      <c r="K490" s="122"/>
      <c r="L490" s="122"/>
    </row>
    <row r="491" spans="2:12">
      <c r="B491" s="121"/>
      <c r="C491" s="121"/>
      <c r="D491" s="122"/>
      <c r="E491" s="122"/>
      <c r="F491" s="122"/>
      <c r="G491" s="122"/>
      <c r="H491" s="122"/>
      <c r="I491" s="122"/>
      <c r="J491" s="122"/>
      <c r="K491" s="122"/>
      <c r="L491" s="122"/>
    </row>
    <row r="492" spans="2:12">
      <c r="B492" s="121"/>
      <c r="C492" s="121"/>
      <c r="D492" s="122"/>
      <c r="E492" s="122"/>
      <c r="F492" s="122"/>
      <c r="G492" s="122"/>
      <c r="H492" s="122"/>
      <c r="I492" s="122"/>
      <c r="J492" s="122"/>
      <c r="K492" s="122"/>
      <c r="L492" s="122"/>
    </row>
    <row r="493" spans="2:12">
      <c r="B493" s="121"/>
      <c r="C493" s="121"/>
      <c r="D493" s="122"/>
      <c r="E493" s="122"/>
      <c r="F493" s="122"/>
      <c r="G493" s="122"/>
      <c r="H493" s="122"/>
      <c r="I493" s="122"/>
      <c r="J493" s="122"/>
      <c r="K493" s="122"/>
      <c r="L493" s="122"/>
    </row>
    <row r="494" spans="2:12">
      <c r="B494" s="121"/>
      <c r="C494" s="121"/>
      <c r="D494" s="122"/>
      <c r="E494" s="122"/>
      <c r="F494" s="122"/>
      <c r="G494" s="122"/>
      <c r="H494" s="122"/>
      <c r="I494" s="122"/>
      <c r="J494" s="122"/>
      <c r="K494" s="122"/>
      <c r="L494" s="122"/>
    </row>
    <row r="495" spans="2:12">
      <c r="B495" s="121"/>
      <c r="C495" s="121"/>
      <c r="D495" s="122"/>
      <c r="E495" s="122"/>
      <c r="F495" s="122"/>
      <c r="G495" s="122"/>
      <c r="H495" s="122"/>
      <c r="I495" s="122"/>
      <c r="J495" s="122"/>
      <c r="K495" s="122"/>
      <c r="L495" s="122"/>
    </row>
    <row r="496" spans="2:12">
      <c r="B496" s="121"/>
      <c r="C496" s="121"/>
      <c r="D496" s="122"/>
      <c r="E496" s="122"/>
      <c r="F496" s="122"/>
      <c r="G496" s="122"/>
      <c r="H496" s="122"/>
      <c r="I496" s="122"/>
      <c r="J496" s="122"/>
      <c r="K496" s="122"/>
      <c r="L496" s="122"/>
    </row>
    <row r="497" spans="2:12">
      <c r="B497" s="121"/>
      <c r="C497" s="121"/>
      <c r="D497" s="122"/>
      <c r="E497" s="122"/>
      <c r="F497" s="122"/>
      <c r="G497" s="122"/>
      <c r="H497" s="122"/>
      <c r="I497" s="122"/>
      <c r="J497" s="122"/>
      <c r="K497" s="122"/>
      <c r="L497" s="122"/>
    </row>
    <row r="498" spans="2:12">
      <c r="B498" s="121"/>
      <c r="C498" s="121"/>
      <c r="D498" s="122"/>
      <c r="E498" s="122"/>
      <c r="F498" s="122"/>
      <c r="G498" s="122"/>
      <c r="H498" s="122"/>
      <c r="I498" s="122"/>
      <c r="J498" s="122"/>
      <c r="K498" s="122"/>
      <c r="L498" s="122"/>
    </row>
    <row r="499" spans="2:12">
      <c r="B499" s="121"/>
      <c r="C499" s="121"/>
      <c r="D499" s="122"/>
      <c r="E499" s="122"/>
      <c r="F499" s="122"/>
      <c r="G499" s="122"/>
      <c r="H499" s="122"/>
      <c r="I499" s="122"/>
      <c r="J499" s="122"/>
      <c r="K499" s="122"/>
      <c r="L499" s="122"/>
    </row>
    <row r="500" spans="2:12">
      <c r="B500" s="121"/>
      <c r="C500" s="121"/>
      <c r="D500" s="122"/>
      <c r="E500" s="122"/>
      <c r="F500" s="122"/>
      <c r="G500" s="122"/>
      <c r="H500" s="122"/>
      <c r="I500" s="122"/>
      <c r="J500" s="122"/>
      <c r="K500" s="122"/>
      <c r="L500" s="122"/>
    </row>
    <row r="501" spans="2:12">
      <c r="B501" s="121"/>
      <c r="C501" s="121"/>
      <c r="D501" s="122"/>
      <c r="E501" s="122"/>
      <c r="F501" s="122"/>
      <c r="G501" s="122"/>
      <c r="H501" s="122"/>
      <c r="I501" s="122"/>
      <c r="J501" s="122"/>
      <c r="K501" s="122"/>
      <c r="L501" s="122"/>
    </row>
    <row r="502" spans="2:12">
      <c r="B502" s="121"/>
      <c r="C502" s="121"/>
      <c r="D502" s="122"/>
      <c r="E502" s="122"/>
      <c r="F502" s="122"/>
      <c r="G502" s="122"/>
      <c r="H502" s="122"/>
      <c r="I502" s="122"/>
      <c r="J502" s="122"/>
      <c r="K502" s="122"/>
      <c r="L502" s="122"/>
    </row>
    <row r="503" spans="2:12">
      <c r="B503" s="121"/>
      <c r="C503" s="121"/>
      <c r="D503" s="122"/>
      <c r="E503" s="122"/>
      <c r="F503" s="122"/>
      <c r="G503" s="122"/>
      <c r="H503" s="122"/>
      <c r="I503" s="122"/>
      <c r="J503" s="122"/>
      <c r="K503" s="122"/>
      <c r="L503" s="122"/>
    </row>
    <row r="504" spans="2:12">
      <c r="B504" s="121"/>
      <c r="C504" s="121"/>
      <c r="D504" s="122"/>
      <c r="E504" s="122"/>
      <c r="F504" s="122"/>
      <c r="G504" s="122"/>
      <c r="H504" s="122"/>
      <c r="I504" s="122"/>
      <c r="J504" s="122"/>
      <c r="K504" s="122"/>
      <c r="L504" s="122"/>
    </row>
    <row r="505" spans="2:12">
      <c r="B505" s="121"/>
      <c r="C505" s="121"/>
      <c r="D505" s="122"/>
      <c r="E505" s="122"/>
      <c r="F505" s="122"/>
      <c r="G505" s="122"/>
      <c r="H505" s="122"/>
      <c r="I505" s="122"/>
      <c r="J505" s="122"/>
      <c r="K505" s="122"/>
      <c r="L505" s="12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E512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29" style="2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132</v>
      </c>
      <c r="C1" s="67" t="s" vm="1">
        <v>205</v>
      </c>
    </row>
    <row r="2" spans="2:11">
      <c r="B2" s="46" t="s">
        <v>131</v>
      </c>
      <c r="C2" s="67" t="s">
        <v>206</v>
      </c>
    </row>
    <row r="3" spans="2:11">
      <c r="B3" s="46" t="s">
        <v>133</v>
      </c>
      <c r="C3" s="67" t="s">
        <v>207</v>
      </c>
    </row>
    <row r="4" spans="2:11">
      <c r="B4" s="46" t="s">
        <v>134</v>
      </c>
      <c r="C4" s="67">
        <v>12148</v>
      </c>
    </row>
    <row r="6" spans="2:11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ht="26.25" customHeight="1">
      <c r="B7" s="132" t="s">
        <v>91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1" s="3" customFormat="1" ht="63">
      <c r="B8" s="21" t="s">
        <v>106</v>
      </c>
      <c r="C8" s="29" t="s">
        <v>40</v>
      </c>
      <c r="D8" s="29" t="s">
        <v>59</v>
      </c>
      <c r="E8" s="29" t="s">
        <v>93</v>
      </c>
      <c r="F8" s="29" t="s">
        <v>94</v>
      </c>
      <c r="G8" s="29" t="s">
        <v>183</v>
      </c>
      <c r="H8" s="29" t="s">
        <v>182</v>
      </c>
      <c r="I8" s="29" t="s">
        <v>101</v>
      </c>
      <c r="J8" s="29" t="s">
        <v>135</v>
      </c>
      <c r="K8" s="30" t="s">
        <v>137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43</v>
      </c>
      <c r="C11" s="69"/>
      <c r="D11" s="69"/>
      <c r="E11" s="69"/>
      <c r="F11" s="69"/>
      <c r="G11" s="77"/>
      <c r="H11" s="79"/>
      <c r="I11" s="77">
        <v>16.480767521999997</v>
      </c>
      <c r="J11" s="78">
        <f>IFERROR(I11/$I$11,0)</f>
        <v>1</v>
      </c>
      <c r="K11" s="78">
        <f>I11/'סכום נכסי הקרן'!$C$42</f>
        <v>1.608566659758973E-3</v>
      </c>
    </row>
    <row r="12" spans="2:11" ht="19.5" customHeight="1">
      <c r="B12" s="70" t="s">
        <v>30</v>
      </c>
      <c r="C12" s="71"/>
      <c r="D12" s="71"/>
      <c r="E12" s="71"/>
      <c r="F12" s="71"/>
      <c r="G12" s="80"/>
      <c r="H12" s="82"/>
      <c r="I12" s="80">
        <v>16.441941103999998</v>
      </c>
      <c r="J12" s="81">
        <f t="shared" ref="J12:J67" si="0">IFERROR(I12/$I$11,0)</f>
        <v>0.99764413775340433</v>
      </c>
      <c r="K12" s="81">
        <f>I12/'סכום נכסי הקרן'!$C$42</f>
        <v>1.6047770982941145E-3</v>
      </c>
    </row>
    <row r="13" spans="2:11">
      <c r="B13" s="89" t="s">
        <v>1236</v>
      </c>
      <c r="C13" s="71"/>
      <c r="D13" s="71"/>
      <c r="E13" s="71"/>
      <c r="F13" s="71"/>
      <c r="G13" s="80"/>
      <c r="H13" s="82"/>
      <c r="I13" s="80">
        <v>19.086859843999999</v>
      </c>
      <c r="J13" s="81">
        <f t="shared" si="0"/>
        <v>1.158129305478107</v>
      </c>
      <c r="K13" s="81">
        <f>I13/'סכום נכסי הקרן'!$C$42</f>
        <v>1.8629281884818979E-3</v>
      </c>
    </row>
    <row r="14" spans="2:11">
      <c r="B14" s="76" t="s">
        <v>1237</v>
      </c>
      <c r="C14" s="73" t="s">
        <v>1238</v>
      </c>
      <c r="D14" s="86" t="s">
        <v>609</v>
      </c>
      <c r="E14" s="86" t="s">
        <v>118</v>
      </c>
      <c r="F14" s="94">
        <v>43894</v>
      </c>
      <c r="G14" s="83">
        <v>5544.6032450000002</v>
      </c>
      <c r="H14" s="85">
        <v>5.3680709999999996</v>
      </c>
      <c r="I14" s="83">
        <v>0.29763824799999999</v>
      </c>
      <c r="J14" s="84">
        <f t="shared" si="0"/>
        <v>1.8059732206202529E-2</v>
      </c>
      <c r="K14" s="84">
        <f>I14/'סכום נכסי הקרן'!$C$42</f>
        <v>2.9050283111072751E-5</v>
      </c>
    </row>
    <row r="15" spans="2:11">
      <c r="B15" s="76" t="s">
        <v>1239</v>
      </c>
      <c r="C15" s="73" t="s">
        <v>1240</v>
      </c>
      <c r="D15" s="86" t="s">
        <v>609</v>
      </c>
      <c r="E15" s="86" t="s">
        <v>118</v>
      </c>
      <c r="F15" s="94">
        <v>43893</v>
      </c>
      <c r="G15" s="83">
        <v>4675.0594000000001</v>
      </c>
      <c r="H15" s="85">
        <v>5.5804280000000004</v>
      </c>
      <c r="I15" s="83">
        <v>0.26088834500000002</v>
      </c>
      <c r="J15" s="84">
        <f t="shared" si="0"/>
        <v>1.5829866215377592E-2</v>
      </c>
      <c r="K15" s="84">
        <f>I15/'סכום נכסי הקרן'!$C$42</f>
        <v>2.5463395022501349E-5</v>
      </c>
    </row>
    <row r="16" spans="2:11" s="6" customFormat="1">
      <c r="B16" s="76" t="s">
        <v>1241</v>
      </c>
      <c r="C16" s="73" t="s">
        <v>1242</v>
      </c>
      <c r="D16" s="86" t="s">
        <v>609</v>
      </c>
      <c r="E16" s="86" t="s">
        <v>118</v>
      </c>
      <c r="F16" s="94">
        <v>43894</v>
      </c>
      <c r="G16" s="83">
        <v>6353.0409060000002</v>
      </c>
      <c r="H16" s="85">
        <v>5.8524839999999996</v>
      </c>
      <c r="I16" s="83">
        <v>0.371810733</v>
      </c>
      <c r="J16" s="84">
        <f t="shared" si="0"/>
        <v>2.2560280187416872E-2</v>
      </c>
      <c r="K16" s="84">
        <f>I16/'סכום נכסי הקרן'!$C$42</f>
        <v>3.6289714544299697E-5</v>
      </c>
    </row>
    <row r="17" spans="2:11" s="6" customFormat="1">
      <c r="B17" s="76" t="s">
        <v>1243</v>
      </c>
      <c r="C17" s="73" t="s">
        <v>1244</v>
      </c>
      <c r="D17" s="86" t="s">
        <v>609</v>
      </c>
      <c r="E17" s="86" t="s">
        <v>118</v>
      </c>
      <c r="F17" s="94">
        <v>43895</v>
      </c>
      <c r="G17" s="83">
        <v>6693.6797040000001</v>
      </c>
      <c r="H17" s="85">
        <v>5.9391559999999997</v>
      </c>
      <c r="I17" s="83">
        <v>0.39754810199999996</v>
      </c>
      <c r="J17" s="84">
        <f t="shared" si="0"/>
        <v>2.4121941012111077E-2</v>
      </c>
      <c r="K17" s="84">
        <f>I17/'סכום נכסי הקרן'!$C$42</f>
        <v>3.8801750080754497E-5</v>
      </c>
    </row>
    <row r="18" spans="2:11" s="6" customFormat="1">
      <c r="B18" s="76" t="s">
        <v>1245</v>
      </c>
      <c r="C18" s="73" t="s">
        <v>1246</v>
      </c>
      <c r="D18" s="86" t="s">
        <v>609</v>
      </c>
      <c r="E18" s="86" t="s">
        <v>118</v>
      </c>
      <c r="F18" s="94">
        <v>43895</v>
      </c>
      <c r="G18" s="83">
        <v>6695.24676</v>
      </c>
      <c r="H18" s="85">
        <v>5.956372</v>
      </c>
      <c r="I18" s="83">
        <v>0.39879383000000002</v>
      </c>
      <c r="J18" s="84">
        <f t="shared" si="0"/>
        <v>2.4197527783075302E-2</v>
      </c>
      <c r="K18" s="84">
        <f>I18/'סכום נכסי הקרן'!$C$42</f>
        <v>3.8923336440446384E-5</v>
      </c>
    </row>
    <row r="19" spans="2:11">
      <c r="B19" s="76" t="s">
        <v>1247</v>
      </c>
      <c r="C19" s="73" t="s">
        <v>1248</v>
      </c>
      <c r="D19" s="86" t="s">
        <v>609</v>
      </c>
      <c r="E19" s="86" t="s">
        <v>118</v>
      </c>
      <c r="F19" s="94">
        <v>43941</v>
      </c>
      <c r="G19" s="83">
        <v>4593.6287819999998</v>
      </c>
      <c r="H19" s="85">
        <v>8.6246460000000003</v>
      </c>
      <c r="I19" s="83">
        <v>0.396184225</v>
      </c>
      <c r="J19" s="84">
        <f t="shared" si="0"/>
        <v>2.4039185339586763E-2</v>
      </c>
      <c r="K19" s="84">
        <f>I19/'סכום נכסי הקרן'!$C$42</f>
        <v>3.8668632065025952E-5</v>
      </c>
    </row>
    <row r="20" spans="2:11">
      <c r="B20" s="76" t="s">
        <v>1249</v>
      </c>
      <c r="C20" s="73" t="s">
        <v>1250</v>
      </c>
      <c r="D20" s="86" t="s">
        <v>609</v>
      </c>
      <c r="E20" s="86" t="s">
        <v>118</v>
      </c>
      <c r="F20" s="94">
        <v>44089</v>
      </c>
      <c r="G20" s="83">
        <v>89388.44</v>
      </c>
      <c r="H20" s="85">
        <v>5.492254</v>
      </c>
      <c r="I20" s="83">
        <v>4.90944</v>
      </c>
      <c r="J20" s="84">
        <f t="shared" si="0"/>
        <v>0.29788903905394226</v>
      </c>
      <c r="K20" s="84">
        <f>I20/'סכום נכסי הקרן'!$C$42</f>
        <v>4.7917437652981017E-4</v>
      </c>
    </row>
    <row r="21" spans="2:11">
      <c r="B21" s="76" t="s">
        <v>1251</v>
      </c>
      <c r="C21" s="73" t="s">
        <v>1252</v>
      </c>
      <c r="D21" s="86" t="s">
        <v>609</v>
      </c>
      <c r="E21" s="86" t="s">
        <v>118</v>
      </c>
      <c r="F21" s="94">
        <v>44084</v>
      </c>
      <c r="G21" s="83">
        <v>13319.976000000001</v>
      </c>
      <c r="H21" s="85">
        <v>5.4420729999999997</v>
      </c>
      <c r="I21" s="83">
        <v>0.72488280299999996</v>
      </c>
      <c r="J21" s="84">
        <f t="shared" si="0"/>
        <v>4.3983558534659371E-2</v>
      </c>
      <c r="K21" s="84">
        <f>I21/'סכום נכסי הקרן'!$C$42</f>
        <v>7.0750485836410299E-5</v>
      </c>
    </row>
    <row r="22" spans="2:11">
      <c r="B22" s="76" t="s">
        <v>1253</v>
      </c>
      <c r="C22" s="73" t="s">
        <v>1254</v>
      </c>
      <c r="D22" s="86" t="s">
        <v>609</v>
      </c>
      <c r="E22" s="86" t="s">
        <v>118</v>
      </c>
      <c r="F22" s="94">
        <v>44090</v>
      </c>
      <c r="G22" s="83">
        <v>9378.4067200000009</v>
      </c>
      <c r="H22" s="85">
        <v>5.856503</v>
      </c>
      <c r="I22" s="83">
        <v>0.54924667900000002</v>
      </c>
      <c r="J22" s="84">
        <f t="shared" si="0"/>
        <v>3.332652306798313E-2</v>
      </c>
      <c r="K22" s="84">
        <f>I22/'סכום נכסי הקרן'!$C$42</f>
        <v>5.360793389284598E-5</v>
      </c>
    </row>
    <row r="23" spans="2:11">
      <c r="B23" s="76" t="s">
        <v>1255</v>
      </c>
      <c r="C23" s="73" t="s">
        <v>1256</v>
      </c>
      <c r="D23" s="86" t="s">
        <v>609</v>
      </c>
      <c r="E23" s="86" t="s">
        <v>118</v>
      </c>
      <c r="F23" s="94">
        <v>44103</v>
      </c>
      <c r="G23" s="83">
        <v>4485.04486</v>
      </c>
      <c r="H23" s="85">
        <v>6.4669970000000001</v>
      </c>
      <c r="I23" s="83">
        <v>0.29004773499999997</v>
      </c>
      <c r="J23" s="84">
        <f t="shared" si="0"/>
        <v>1.7599164275135755E-2</v>
      </c>
      <c r="K23" s="84">
        <f>I23/'סכום נכסי הקרן'!$C$42</f>
        <v>2.830942889260457E-5</v>
      </c>
    </row>
    <row r="24" spans="2:11">
      <c r="B24" s="76" t="s">
        <v>1257</v>
      </c>
      <c r="C24" s="73" t="s">
        <v>1258</v>
      </c>
      <c r="D24" s="86" t="s">
        <v>609</v>
      </c>
      <c r="E24" s="86" t="s">
        <v>118</v>
      </c>
      <c r="F24" s="94">
        <v>44097</v>
      </c>
      <c r="G24" s="83">
        <v>6732.0725760000005</v>
      </c>
      <c r="H24" s="85">
        <v>6.4634900000000002</v>
      </c>
      <c r="I24" s="83">
        <v>0.43512687</v>
      </c>
      <c r="J24" s="84">
        <f t="shared" si="0"/>
        <v>2.6402099866960314E-2</v>
      </c>
      <c r="K24" s="84">
        <f>I24/'סכום נכסי הקרן'!$C$42</f>
        <v>4.246953759361918E-5</v>
      </c>
    </row>
    <row r="25" spans="2:11">
      <c r="B25" s="76" t="s">
        <v>1259</v>
      </c>
      <c r="C25" s="73" t="s">
        <v>1260</v>
      </c>
      <c r="D25" s="86" t="s">
        <v>609</v>
      </c>
      <c r="E25" s="86" t="s">
        <v>118</v>
      </c>
      <c r="F25" s="94">
        <v>44104</v>
      </c>
      <c r="G25" s="83">
        <v>9451.3236400000005</v>
      </c>
      <c r="H25" s="85">
        <v>6.5797040000000004</v>
      </c>
      <c r="I25" s="83">
        <v>0.62186910399999995</v>
      </c>
      <c r="J25" s="84">
        <f t="shared" si="0"/>
        <v>3.7733018390671044E-2</v>
      </c>
      <c r="K25" s="84">
        <f>I25/'סכום נכסי הקרן'!$C$42</f>
        <v>6.0696075355305623E-5</v>
      </c>
    </row>
    <row r="26" spans="2:11">
      <c r="B26" s="76" t="s">
        <v>1261</v>
      </c>
      <c r="C26" s="73" t="s">
        <v>1262</v>
      </c>
      <c r="D26" s="86" t="s">
        <v>609</v>
      </c>
      <c r="E26" s="86" t="s">
        <v>118</v>
      </c>
      <c r="F26" s="94">
        <v>44103</v>
      </c>
      <c r="G26" s="83">
        <v>2248.5947719999999</v>
      </c>
      <c r="H26" s="85">
        <v>6.6566109999999998</v>
      </c>
      <c r="I26" s="83">
        <v>0.14968019899999999</v>
      </c>
      <c r="J26" s="84">
        <f t="shared" si="0"/>
        <v>9.082113366394709E-3</v>
      </c>
      <c r="K26" s="84">
        <f>I26/'סכום נכסי הקרן'!$C$42</f>
        <v>1.460918476133386E-5</v>
      </c>
    </row>
    <row r="27" spans="2:11">
      <c r="B27" s="76" t="s">
        <v>1263</v>
      </c>
      <c r="C27" s="73" t="s">
        <v>1264</v>
      </c>
      <c r="D27" s="86" t="s">
        <v>609</v>
      </c>
      <c r="E27" s="86" t="s">
        <v>118</v>
      </c>
      <c r="F27" s="94">
        <v>44187</v>
      </c>
      <c r="G27" s="83">
        <v>48348</v>
      </c>
      <c r="H27" s="85">
        <v>0.34553699999999998</v>
      </c>
      <c r="I27" s="83">
        <v>0.16706000000000001</v>
      </c>
      <c r="J27" s="84">
        <f t="shared" si="0"/>
        <v>1.0136663828125324E-2</v>
      </c>
      <c r="K27" s="84">
        <f>I27/'סכום נכסי הקרן'!$C$42</f>
        <v>1.6305499475107159E-5</v>
      </c>
    </row>
    <row r="28" spans="2:11">
      <c r="B28" s="76" t="s">
        <v>1265</v>
      </c>
      <c r="C28" s="73" t="s">
        <v>1266</v>
      </c>
      <c r="D28" s="86" t="s">
        <v>609</v>
      </c>
      <c r="E28" s="86" t="s">
        <v>118</v>
      </c>
      <c r="F28" s="94">
        <v>44187</v>
      </c>
      <c r="G28" s="83">
        <v>35455.199999999997</v>
      </c>
      <c r="H28" s="85">
        <v>0.34553499999999998</v>
      </c>
      <c r="I28" s="83">
        <v>0.12251000000000001</v>
      </c>
      <c r="J28" s="84">
        <f t="shared" si="0"/>
        <v>7.4335130227680688E-3</v>
      </c>
      <c r="K28" s="84">
        <f>I28/'סכום נכסי הקרן'!$C$42</f>
        <v>1.1957301213308859E-5</v>
      </c>
    </row>
    <row r="29" spans="2:11">
      <c r="B29" s="76" t="s">
        <v>1267</v>
      </c>
      <c r="C29" s="73" t="s">
        <v>1268</v>
      </c>
      <c r="D29" s="86" t="s">
        <v>609</v>
      </c>
      <c r="E29" s="86" t="s">
        <v>118</v>
      </c>
      <c r="F29" s="94">
        <v>44179</v>
      </c>
      <c r="G29" s="83">
        <v>1058.4157399999999</v>
      </c>
      <c r="H29" s="85">
        <v>0.93310099999999996</v>
      </c>
      <c r="I29" s="83">
        <v>9.876092999999999E-3</v>
      </c>
      <c r="J29" s="84">
        <f t="shared" si="0"/>
        <v>5.9924957905124927E-4</v>
      </c>
      <c r="K29" s="84">
        <f>I29/'סכום נכסי הקרן'!$C$42</f>
        <v>9.6393289373643881E-7</v>
      </c>
    </row>
    <row r="30" spans="2:11">
      <c r="B30" s="76" t="s">
        <v>1269</v>
      </c>
      <c r="C30" s="73" t="s">
        <v>1270</v>
      </c>
      <c r="D30" s="86" t="s">
        <v>609</v>
      </c>
      <c r="E30" s="86" t="s">
        <v>118</v>
      </c>
      <c r="F30" s="94">
        <v>44175</v>
      </c>
      <c r="G30" s="83">
        <v>5568.8409499999998</v>
      </c>
      <c r="H30" s="85">
        <v>0.96267999999999998</v>
      </c>
      <c r="I30" s="83">
        <v>5.3610106000000005E-2</v>
      </c>
      <c r="J30" s="84">
        <f t="shared" si="0"/>
        <v>3.2528889160311531E-3</v>
      </c>
      <c r="K30" s="84">
        <f>I30/'סכום נכסי הקרן'!$C$42</f>
        <v>5.2324886582272187E-6</v>
      </c>
    </row>
    <row r="31" spans="2:11">
      <c r="B31" s="76" t="s">
        <v>1271</v>
      </c>
      <c r="C31" s="73" t="s">
        <v>1272</v>
      </c>
      <c r="D31" s="86" t="s">
        <v>609</v>
      </c>
      <c r="E31" s="86" t="s">
        <v>118</v>
      </c>
      <c r="F31" s="94">
        <v>44174</v>
      </c>
      <c r="G31" s="83">
        <v>4239.0170680000001</v>
      </c>
      <c r="H31" s="85">
        <v>1.0181530000000001</v>
      </c>
      <c r="I31" s="83">
        <v>4.3159675000000002E-2</v>
      </c>
      <c r="J31" s="84">
        <f t="shared" si="0"/>
        <v>2.6187903532033092E-3</v>
      </c>
      <c r="K31" s="84">
        <f>I31/'סכום נכסי הקרן'!$C$42</f>
        <v>4.2124988510612685E-6</v>
      </c>
    </row>
    <row r="32" spans="2:11">
      <c r="B32" s="76" t="s">
        <v>1273</v>
      </c>
      <c r="C32" s="73" t="s">
        <v>1274</v>
      </c>
      <c r="D32" s="86" t="s">
        <v>609</v>
      </c>
      <c r="E32" s="86" t="s">
        <v>118</v>
      </c>
      <c r="F32" s="94">
        <v>44167</v>
      </c>
      <c r="G32" s="83">
        <v>3212.6606820000002</v>
      </c>
      <c r="H32" s="85">
        <v>2.0396429999999999</v>
      </c>
      <c r="I32" s="83">
        <v>6.5526795999999998E-2</v>
      </c>
      <c r="J32" s="84">
        <f t="shared" si="0"/>
        <v>3.9759553620624154E-3</v>
      </c>
      <c r="K32" s="84">
        <f>I32/'סכום נכסי הקרן'!$C$42</f>
        <v>6.3955892361035182E-6</v>
      </c>
    </row>
    <row r="33" spans="2:11">
      <c r="B33" s="76" t="s">
        <v>1275</v>
      </c>
      <c r="C33" s="73" t="s">
        <v>1276</v>
      </c>
      <c r="D33" s="86" t="s">
        <v>609</v>
      </c>
      <c r="E33" s="86" t="s">
        <v>118</v>
      </c>
      <c r="F33" s="94">
        <v>44160</v>
      </c>
      <c r="G33" s="83">
        <v>1622.3926650000001</v>
      </c>
      <c r="H33" s="85">
        <v>3.0687150000000001</v>
      </c>
      <c r="I33" s="83">
        <v>4.9786608999999996E-2</v>
      </c>
      <c r="J33" s="84">
        <f t="shared" si="0"/>
        <v>3.0208914077296698E-3</v>
      </c>
      <c r="K33" s="84">
        <f>I33/'סכום נכסי הקרן'!$C$42</f>
        <v>4.8593052012262975E-6</v>
      </c>
    </row>
    <row r="34" spans="2:11">
      <c r="B34" s="76" t="s">
        <v>1277</v>
      </c>
      <c r="C34" s="73" t="s">
        <v>1278</v>
      </c>
      <c r="D34" s="86" t="s">
        <v>609</v>
      </c>
      <c r="E34" s="86" t="s">
        <v>118</v>
      </c>
      <c r="F34" s="94">
        <v>44158</v>
      </c>
      <c r="G34" s="83">
        <v>5435.7254999999996</v>
      </c>
      <c r="H34" s="85">
        <v>3.5186259999999998</v>
      </c>
      <c r="I34" s="83">
        <v>0.191262873</v>
      </c>
      <c r="J34" s="84">
        <f t="shared" si="0"/>
        <v>1.1605216367786589E-2</v>
      </c>
      <c r="K34" s="84">
        <f>I34/'סכום נכסי הקרן'!$C$42</f>
        <v>1.8667764128510635E-5</v>
      </c>
    </row>
    <row r="35" spans="2:11">
      <c r="B35" s="76" t="s">
        <v>1279</v>
      </c>
      <c r="C35" s="73" t="s">
        <v>1280</v>
      </c>
      <c r="D35" s="86" t="s">
        <v>609</v>
      </c>
      <c r="E35" s="86" t="s">
        <v>118</v>
      </c>
      <c r="F35" s="94">
        <v>44152</v>
      </c>
      <c r="G35" s="83">
        <v>8039.0904300000002</v>
      </c>
      <c r="H35" s="85">
        <v>4.0026020000000004</v>
      </c>
      <c r="I35" s="83">
        <v>0.32177281499999999</v>
      </c>
      <c r="J35" s="84">
        <f t="shared" si="0"/>
        <v>1.9524140157336056E-2</v>
      </c>
      <c r="K35" s="84">
        <f>I35/'סכום נכסי הקרן'!$C$42</f>
        <v>3.1405880917552088E-5</v>
      </c>
    </row>
    <row r="36" spans="2:11">
      <c r="B36" s="76" t="s">
        <v>1281</v>
      </c>
      <c r="C36" s="73" t="s">
        <v>1282</v>
      </c>
      <c r="D36" s="86" t="s">
        <v>609</v>
      </c>
      <c r="E36" s="86" t="s">
        <v>118</v>
      </c>
      <c r="F36" s="94">
        <v>44153</v>
      </c>
      <c r="G36" s="83">
        <v>6893.7386399999996</v>
      </c>
      <c r="H36" s="85">
        <v>3.9853540000000001</v>
      </c>
      <c r="I36" s="83">
        <v>0.27473990700000001</v>
      </c>
      <c r="J36" s="84">
        <f t="shared" si="0"/>
        <v>1.6670334475214987E-2</v>
      </c>
      <c r="K36" s="84">
        <f>I36/'סכום נכסי הקרן'!$C$42</f>
        <v>2.6815344243861423E-5</v>
      </c>
    </row>
    <row r="37" spans="2:11">
      <c r="B37" s="76" t="s">
        <v>1283</v>
      </c>
      <c r="C37" s="73" t="s">
        <v>1284</v>
      </c>
      <c r="D37" s="86" t="s">
        <v>609</v>
      </c>
      <c r="E37" s="86" t="s">
        <v>118</v>
      </c>
      <c r="F37" s="94">
        <v>44144</v>
      </c>
      <c r="G37" s="83">
        <v>142178.76</v>
      </c>
      <c r="H37" s="85">
        <v>4.380331</v>
      </c>
      <c r="I37" s="83">
        <v>6.2279</v>
      </c>
      <c r="J37" s="84">
        <f t="shared" si="0"/>
        <v>0.37788895399965106</v>
      </c>
      <c r="K37" s="84">
        <f>I37/'סכום נכסי הקרן'!$C$42</f>
        <v>6.0785957249503096E-4</v>
      </c>
    </row>
    <row r="38" spans="2:11">
      <c r="B38" s="76" t="s">
        <v>1285</v>
      </c>
      <c r="C38" s="73" t="s">
        <v>1286</v>
      </c>
      <c r="D38" s="86" t="s">
        <v>609</v>
      </c>
      <c r="E38" s="86" t="s">
        <v>118</v>
      </c>
      <c r="F38" s="94">
        <v>44145</v>
      </c>
      <c r="G38" s="83">
        <v>2311.3702400000002</v>
      </c>
      <c r="H38" s="85">
        <v>4.5054160000000003</v>
      </c>
      <c r="I38" s="83">
        <v>0.104136837</v>
      </c>
      <c r="J38" s="84">
        <f t="shared" si="0"/>
        <v>6.3186885477869202E-3</v>
      </c>
      <c r="K38" s="84">
        <f>I38/'סכום נכסי הקרן'!$C$42</f>
        <v>1.0164031731370882E-5</v>
      </c>
    </row>
    <row r="39" spans="2:11">
      <c r="B39" s="76" t="s">
        <v>1287</v>
      </c>
      <c r="C39" s="73" t="s">
        <v>1288</v>
      </c>
      <c r="D39" s="86" t="s">
        <v>609</v>
      </c>
      <c r="E39" s="86" t="s">
        <v>118</v>
      </c>
      <c r="F39" s="94">
        <v>44144</v>
      </c>
      <c r="G39" s="83">
        <v>7696.1711329999998</v>
      </c>
      <c r="H39" s="85">
        <v>4.5385770000000001</v>
      </c>
      <c r="I39" s="83">
        <v>0.34929664100000002</v>
      </c>
      <c r="J39" s="84">
        <f t="shared" si="0"/>
        <v>2.1194197450678662E-2</v>
      </c>
      <c r="K39" s="84">
        <f>I39/'סכום נכסי הקרן'!$C$42</f>
        <v>3.4092279399510314E-5</v>
      </c>
    </row>
    <row r="40" spans="2:11">
      <c r="B40" s="76" t="s">
        <v>1289</v>
      </c>
      <c r="C40" s="73" t="s">
        <v>1290</v>
      </c>
      <c r="D40" s="86" t="s">
        <v>609</v>
      </c>
      <c r="E40" s="86" t="s">
        <v>118</v>
      </c>
      <c r="F40" s="94">
        <v>44147</v>
      </c>
      <c r="G40" s="83">
        <v>15163.2</v>
      </c>
      <c r="H40" s="85">
        <v>4.6186160000000003</v>
      </c>
      <c r="I40" s="83">
        <v>0.70033000000000001</v>
      </c>
      <c r="J40" s="84">
        <f t="shared" si="0"/>
        <v>4.2493773367359079E-2</v>
      </c>
      <c r="K40" s="84">
        <f>I40/'סכום נכסי הקרן'!$C$42</f>
        <v>6.8354067086087611E-5</v>
      </c>
    </row>
    <row r="41" spans="2:11">
      <c r="B41" s="76" t="s">
        <v>1291</v>
      </c>
      <c r="C41" s="73" t="s">
        <v>1292</v>
      </c>
      <c r="D41" s="86" t="s">
        <v>609</v>
      </c>
      <c r="E41" s="86" t="s">
        <v>118</v>
      </c>
      <c r="F41" s="94">
        <v>44126</v>
      </c>
      <c r="G41" s="83">
        <v>5503.3047900000001</v>
      </c>
      <c r="H41" s="85">
        <v>4.6842290000000002</v>
      </c>
      <c r="I41" s="83">
        <v>0.25778739000000001</v>
      </c>
      <c r="J41" s="84">
        <f t="shared" si="0"/>
        <v>1.5641710233208643E-2</v>
      </c>
      <c r="K41" s="84">
        <f>I41/'סכום נכסי הקרן'!$C$42</f>
        <v>2.5160733582750175E-5</v>
      </c>
    </row>
    <row r="42" spans="2:11">
      <c r="B42" s="76" t="s">
        <v>1293</v>
      </c>
      <c r="C42" s="73" t="s">
        <v>1294</v>
      </c>
      <c r="D42" s="86" t="s">
        <v>609</v>
      </c>
      <c r="E42" s="86" t="s">
        <v>118</v>
      </c>
      <c r="F42" s="94">
        <v>44132</v>
      </c>
      <c r="G42" s="83">
        <v>3317.0657880000003</v>
      </c>
      <c r="H42" s="85">
        <v>5.0779769999999997</v>
      </c>
      <c r="I42" s="83">
        <v>0.16843984000000001</v>
      </c>
      <c r="J42" s="84">
        <f t="shared" si="0"/>
        <v>1.0220388084180637E-2</v>
      </c>
      <c r="K42" s="84">
        <f>I42/'סכום נכסי הקרן'!$C$42</f>
        <v>1.6440175522010858E-5</v>
      </c>
    </row>
    <row r="43" spans="2:11">
      <c r="B43" s="76" t="s">
        <v>1295</v>
      </c>
      <c r="C43" s="73" t="s">
        <v>1296</v>
      </c>
      <c r="D43" s="86" t="s">
        <v>609</v>
      </c>
      <c r="E43" s="86" t="s">
        <v>118</v>
      </c>
      <c r="F43" s="94">
        <v>44137</v>
      </c>
      <c r="G43" s="83">
        <v>3325.1948910000001</v>
      </c>
      <c r="H43" s="85">
        <v>5.3081820000000004</v>
      </c>
      <c r="I43" s="83">
        <v>0.17650738899999999</v>
      </c>
      <c r="J43" s="84">
        <f t="shared" si="0"/>
        <v>1.070990102641653E-2</v>
      </c>
      <c r="K43" s="84">
        <f>I43/'סכום נכסי הקרן'!$C$42</f>
        <v>1.7227589720412036E-5</v>
      </c>
    </row>
    <row r="44" spans="2:11">
      <c r="B44" s="72"/>
      <c r="C44" s="73"/>
      <c r="D44" s="73"/>
      <c r="E44" s="73"/>
      <c r="F44" s="73"/>
      <c r="G44" s="83"/>
      <c r="H44" s="85"/>
      <c r="I44" s="73"/>
      <c r="J44" s="84"/>
      <c r="K44" s="73"/>
    </row>
    <row r="45" spans="2:11">
      <c r="B45" s="89" t="s">
        <v>177</v>
      </c>
      <c r="C45" s="71"/>
      <c r="D45" s="71"/>
      <c r="E45" s="71"/>
      <c r="F45" s="71"/>
      <c r="G45" s="80"/>
      <c r="H45" s="82"/>
      <c r="I45" s="80">
        <v>-2.792448104</v>
      </c>
      <c r="J45" s="81">
        <f t="shared" si="0"/>
        <v>-0.16943677533660925</v>
      </c>
      <c r="K45" s="81">
        <f>I45/'סכום נכסי הקרן'!$C$42</f>
        <v>-2.7255034774354109E-4</v>
      </c>
    </row>
    <row r="46" spans="2:11">
      <c r="B46" s="76" t="s">
        <v>1297</v>
      </c>
      <c r="C46" s="73" t="s">
        <v>1298</v>
      </c>
      <c r="D46" s="86" t="s">
        <v>609</v>
      </c>
      <c r="E46" s="86" t="s">
        <v>120</v>
      </c>
      <c r="F46" s="94">
        <v>44076</v>
      </c>
      <c r="G46" s="83">
        <v>2624.0110220000001</v>
      </c>
      <c r="H46" s="85">
        <v>-3.1245120000000002</v>
      </c>
      <c r="I46" s="83">
        <v>-8.1987527000000018E-2</v>
      </c>
      <c r="J46" s="84">
        <f t="shared" si="0"/>
        <v>-4.9747396103097599E-3</v>
      </c>
      <c r="K46" s="84">
        <f>I46/'סכום נכסי הקרן'!$C$42</f>
        <v>-8.0022002781266269E-6</v>
      </c>
    </row>
    <row r="47" spans="2:11">
      <c r="B47" s="76" t="s">
        <v>1299</v>
      </c>
      <c r="C47" s="73" t="s">
        <v>1300</v>
      </c>
      <c r="D47" s="86" t="s">
        <v>609</v>
      </c>
      <c r="E47" s="86" t="s">
        <v>121</v>
      </c>
      <c r="F47" s="94">
        <v>44098</v>
      </c>
      <c r="G47" s="83">
        <v>15046.2</v>
      </c>
      <c r="H47" s="85">
        <v>-7.2932040000000002</v>
      </c>
      <c r="I47" s="83">
        <v>-1.0973499999999998</v>
      </c>
      <c r="J47" s="84">
        <f t="shared" si="0"/>
        <v>-6.6583670847559701E-2</v>
      </c>
      <c r="K47" s="84">
        <f>I47/'סכום נכסי הקרן'!$C$42</f>
        <v>-1.0710427300975E-4</v>
      </c>
    </row>
    <row r="48" spans="2:11">
      <c r="B48" s="76" t="s">
        <v>1301</v>
      </c>
      <c r="C48" s="73" t="s">
        <v>1302</v>
      </c>
      <c r="D48" s="86" t="s">
        <v>609</v>
      </c>
      <c r="E48" s="86" t="s">
        <v>121</v>
      </c>
      <c r="F48" s="94">
        <v>44081</v>
      </c>
      <c r="G48" s="83">
        <v>2773.0459740000001</v>
      </c>
      <c r="H48" s="85">
        <v>-3.4228670000000001</v>
      </c>
      <c r="I48" s="83">
        <v>-9.4917687000000001E-2</v>
      </c>
      <c r="J48" s="84">
        <f t="shared" si="0"/>
        <v>-5.7593001583995046E-3</v>
      </c>
      <c r="K48" s="84">
        <f>I48/'סכום נכסי הקרן'!$C$42</f>
        <v>-9.2642182183460163E-6</v>
      </c>
    </row>
    <row r="49" spans="2:11">
      <c r="B49" s="76" t="s">
        <v>1303</v>
      </c>
      <c r="C49" s="73" t="s">
        <v>1304</v>
      </c>
      <c r="D49" s="86" t="s">
        <v>609</v>
      </c>
      <c r="E49" s="86" t="s">
        <v>120</v>
      </c>
      <c r="F49" s="94">
        <v>44166</v>
      </c>
      <c r="G49" s="83">
        <v>2440.0594700000001</v>
      </c>
      <c r="H49" s="85">
        <v>2.330657</v>
      </c>
      <c r="I49" s="83">
        <v>5.6869418999999997E-2</v>
      </c>
      <c r="J49" s="84">
        <f t="shared" si="0"/>
        <v>3.4506535526385908E-3</v>
      </c>
      <c r="K49" s="84">
        <f>I49/'סכום נכסי הקרן'!$C$42</f>
        <v>5.5506062591532916E-6</v>
      </c>
    </row>
    <row r="50" spans="2:11">
      <c r="B50" s="76" t="s">
        <v>1305</v>
      </c>
      <c r="C50" s="73" t="s">
        <v>1306</v>
      </c>
      <c r="D50" s="86" t="s">
        <v>609</v>
      </c>
      <c r="E50" s="86" t="s">
        <v>122</v>
      </c>
      <c r="F50" s="94">
        <v>44173</v>
      </c>
      <c r="G50" s="83">
        <v>9548.5499999999993</v>
      </c>
      <c r="H50" s="85">
        <v>-4.1317269999999997</v>
      </c>
      <c r="I50" s="83">
        <v>-0.39451999999999998</v>
      </c>
      <c r="J50" s="84">
        <f t="shared" si="0"/>
        <v>-2.3938205515814694E-2</v>
      </c>
      <c r="K50" s="84">
        <f>I50/'סכום נכסי הקרן'!$C$42</f>
        <v>-3.8506199287197862E-5</v>
      </c>
    </row>
    <row r="51" spans="2:11">
      <c r="B51" s="76" t="s">
        <v>1307</v>
      </c>
      <c r="C51" s="73" t="s">
        <v>1308</v>
      </c>
      <c r="D51" s="86" t="s">
        <v>609</v>
      </c>
      <c r="E51" s="86" t="s">
        <v>120</v>
      </c>
      <c r="F51" s="94">
        <v>44105</v>
      </c>
      <c r="G51" s="83">
        <v>12859.23</v>
      </c>
      <c r="H51" s="85">
        <v>-4.3812110000000004</v>
      </c>
      <c r="I51" s="83">
        <v>-0.56338999999999995</v>
      </c>
      <c r="J51" s="84">
        <f t="shared" si="0"/>
        <v>-3.4184694326155431E-2</v>
      </c>
      <c r="K51" s="84">
        <f>I51/'סכום נכסי הקרן'!$C$42</f>
        <v>-5.4988359567105355E-5</v>
      </c>
    </row>
    <row r="52" spans="2:11">
      <c r="B52" s="76" t="s">
        <v>1309</v>
      </c>
      <c r="C52" s="73" t="s">
        <v>1310</v>
      </c>
      <c r="D52" s="86" t="s">
        <v>609</v>
      </c>
      <c r="E52" s="86" t="s">
        <v>120</v>
      </c>
      <c r="F52" s="94">
        <v>44117</v>
      </c>
      <c r="G52" s="83">
        <v>2776.827057</v>
      </c>
      <c r="H52" s="85">
        <v>-3.873602</v>
      </c>
      <c r="I52" s="83">
        <v>-0.107563228</v>
      </c>
      <c r="J52" s="84">
        <f t="shared" si="0"/>
        <v>-6.5265909404046271E-3</v>
      </c>
      <c r="K52" s="84">
        <f>I52/'סכום נכסי הקרן'!$C$42</f>
        <v>-1.0498456588619845E-5</v>
      </c>
    </row>
    <row r="53" spans="2:11">
      <c r="B53" s="76" t="s">
        <v>1311</v>
      </c>
      <c r="C53" s="73" t="s">
        <v>1248</v>
      </c>
      <c r="D53" s="86" t="s">
        <v>609</v>
      </c>
      <c r="E53" s="86" t="s">
        <v>120</v>
      </c>
      <c r="F53" s="94">
        <v>44161</v>
      </c>
      <c r="G53" s="83">
        <v>5571.63</v>
      </c>
      <c r="H53" s="85">
        <v>-2.71644</v>
      </c>
      <c r="I53" s="83">
        <v>-0.15134999999999998</v>
      </c>
      <c r="J53" s="84">
        <f t="shared" si="0"/>
        <v>-9.1834315239241442E-3</v>
      </c>
      <c r="K53" s="84">
        <f>I53/'סכום נכסי הקרן'!$C$42</f>
        <v>-1.4772161771563917E-5</v>
      </c>
    </row>
    <row r="54" spans="2:11">
      <c r="B54" s="76" t="s">
        <v>1312</v>
      </c>
      <c r="C54" s="73" t="s">
        <v>1313</v>
      </c>
      <c r="D54" s="86" t="s">
        <v>609</v>
      </c>
      <c r="E54" s="86" t="s">
        <v>120</v>
      </c>
      <c r="F54" s="94">
        <v>44195</v>
      </c>
      <c r="G54" s="83">
        <v>4744.7299999999996</v>
      </c>
      <c r="H54" s="85">
        <v>0.175563</v>
      </c>
      <c r="I54" s="83">
        <v>8.3300000000000006E-3</v>
      </c>
      <c r="J54" s="84">
        <f t="shared" si="0"/>
        <v>5.0543762533391569E-4</v>
      </c>
      <c r="K54" s="84">
        <f>I54/'סכום נכסי הקרן'!$C$42</f>
        <v>8.1303011269988401E-7</v>
      </c>
    </row>
    <row r="55" spans="2:11">
      <c r="B55" s="76" t="s">
        <v>1314</v>
      </c>
      <c r="C55" s="73" t="s">
        <v>1315</v>
      </c>
      <c r="D55" s="86" t="s">
        <v>609</v>
      </c>
      <c r="E55" s="86" t="s">
        <v>121</v>
      </c>
      <c r="F55" s="94">
        <v>44140</v>
      </c>
      <c r="G55" s="83">
        <v>1371.933532</v>
      </c>
      <c r="H55" s="85">
        <v>-4.5942170000000004</v>
      </c>
      <c r="I55" s="83">
        <v>-6.3029601000000005E-2</v>
      </c>
      <c r="J55" s="84">
        <f t="shared" si="0"/>
        <v>-3.8244335960605281E-3</v>
      </c>
      <c r="K55" s="84">
        <f>I55/'סכום נכסי הקרן'!$C$42</f>
        <v>-6.1518563750850812E-6</v>
      </c>
    </row>
    <row r="56" spans="2:11">
      <c r="B56" s="76" t="s">
        <v>1316</v>
      </c>
      <c r="C56" s="73" t="s">
        <v>1317</v>
      </c>
      <c r="D56" s="86" t="s">
        <v>609</v>
      </c>
      <c r="E56" s="86" t="s">
        <v>121</v>
      </c>
      <c r="F56" s="94">
        <v>44140</v>
      </c>
      <c r="G56" s="83">
        <v>2058.84494</v>
      </c>
      <c r="H56" s="85">
        <v>-4.5462699999999998</v>
      </c>
      <c r="I56" s="83">
        <v>-9.3600655000000005E-2</v>
      </c>
      <c r="J56" s="84">
        <f t="shared" si="0"/>
        <v>-5.6793868899038535E-3</v>
      </c>
      <c r="K56" s="84">
        <f>I56/'סכום נכסי הקרן'!$C$42</f>
        <v>-9.1356723989715439E-6</v>
      </c>
    </row>
    <row r="57" spans="2:11">
      <c r="B57" s="76" t="s">
        <v>1318</v>
      </c>
      <c r="C57" s="73" t="s">
        <v>1319</v>
      </c>
      <c r="D57" s="86" t="s">
        <v>609</v>
      </c>
      <c r="E57" s="86" t="s">
        <v>121</v>
      </c>
      <c r="F57" s="94">
        <v>44151</v>
      </c>
      <c r="G57" s="83">
        <v>4238.08</v>
      </c>
      <c r="H57" s="85">
        <v>-3.6516540000000002</v>
      </c>
      <c r="I57" s="83">
        <v>-0.15475999999999998</v>
      </c>
      <c r="J57" s="84">
        <f t="shared" si="0"/>
        <v>-9.3903393633465518E-3</v>
      </c>
      <c r="K57" s="84">
        <f>I57/'סכום נכסי הקרן'!$C$42</f>
        <v>-1.5104986823701564E-5</v>
      </c>
    </row>
    <row r="58" spans="2:11">
      <c r="B58" s="76" t="s">
        <v>1320</v>
      </c>
      <c r="C58" s="73" t="s">
        <v>1321</v>
      </c>
      <c r="D58" s="86" t="s">
        <v>609</v>
      </c>
      <c r="E58" s="86" t="s">
        <v>121</v>
      </c>
      <c r="F58" s="94">
        <v>44172</v>
      </c>
      <c r="G58" s="83">
        <v>2100.8972060000001</v>
      </c>
      <c r="H58" s="85">
        <v>-2.4746009999999998</v>
      </c>
      <c r="I58" s="83">
        <v>-5.1988824999999995E-2</v>
      </c>
      <c r="J58" s="84">
        <f t="shared" si="0"/>
        <v>-3.1545147961465191E-3</v>
      </c>
      <c r="K58" s="84">
        <f>I58/'סכום נכסי הקרן'!$C$42</f>
        <v>-5.0742473287976638E-6</v>
      </c>
    </row>
    <row r="59" spans="2:11">
      <c r="B59" s="76" t="s">
        <v>1322</v>
      </c>
      <c r="C59" s="73" t="s">
        <v>1323</v>
      </c>
      <c r="D59" s="86" t="s">
        <v>609</v>
      </c>
      <c r="E59" s="86" t="s">
        <v>121</v>
      </c>
      <c r="F59" s="94">
        <v>44194</v>
      </c>
      <c r="G59" s="83">
        <v>260.38</v>
      </c>
      <c r="H59" s="85">
        <v>-1.2251320000000001</v>
      </c>
      <c r="I59" s="83">
        <v>-3.1900000000000001E-3</v>
      </c>
      <c r="J59" s="84">
        <f t="shared" si="0"/>
        <v>-1.9355894655644551E-4</v>
      </c>
      <c r="K59" s="84">
        <f>I59/'סכום נכסי הקרן'!$C$42</f>
        <v>-3.1135246812876711E-7</v>
      </c>
    </row>
    <row r="60" spans="2:11">
      <c r="B60" s="72"/>
      <c r="C60" s="73"/>
      <c r="D60" s="73"/>
      <c r="E60" s="73"/>
      <c r="F60" s="73"/>
      <c r="G60" s="83"/>
      <c r="H60" s="85"/>
      <c r="I60" s="73"/>
      <c r="J60" s="84"/>
      <c r="K60" s="73"/>
    </row>
    <row r="61" spans="2:11">
      <c r="B61" s="89" t="s">
        <v>176</v>
      </c>
      <c r="C61" s="71"/>
      <c r="D61" s="71"/>
      <c r="E61" s="71"/>
      <c r="F61" s="71"/>
      <c r="G61" s="80"/>
      <c r="H61" s="82"/>
      <c r="I61" s="80">
        <v>0.147529364</v>
      </c>
      <c r="J61" s="81">
        <f t="shared" si="0"/>
        <v>8.9516076119067062E-3</v>
      </c>
      <c r="K61" s="81">
        <f>I61/'סכום נכסי הקרן'!$C$42</f>
        <v>1.4399257555757768E-5</v>
      </c>
    </row>
    <row r="62" spans="2:11">
      <c r="B62" s="76" t="s">
        <v>1324</v>
      </c>
      <c r="C62" s="73" t="s">
        <v>1325</v>
      </c>
      <c r="D62" s="86" t="s">
        <v>609</v>
      </c>
      <c r="E62" s="86" t="s">
        <v>119</v>
      </c>
      <c r="F62" s="94">
        <v>43626</v>
      </c>
      <c r="G62" s="83">
        <v>19658.400000000001</v>
      </c>
      <c r="H62" s="85">
        <v>0.90156400000000003</v>
      </c>
      <c r="I62" s="83">
        <v>0.17723307399999999</v>
      </c>
      <c r="J62" s="84">
        <f t="shared" si="0"/>
        <v>1.0753933259686693E-2</v>
      </c>
      <c r="K62" s="84">
        <f>I62/'סכום נכסי הקרן'!$C$42</f>
        <v>1.7298418502805147E-5</v>
      </c>
    </row>
    <row r="63" spans="2:11">
      <c r="B63" s="76" t="s">
        <v>1324</v>
      </c>
      <c r="C63" s="73" t="s">
        <v>1326</v>
      </c>
      <c r="D63" s="86" t="s">
        <v>609</v>
      </c>
      <c r="E63" s="86" t="s">
        <v>118</v>
      </c>
      <c r="F63" s="94">
        <v>44144</v>
      </c>
      <c r="G63" s="83">
        <v>15744.015749999999</v>
      </c>
      <c r="H63" s="85">
        <v>-0.188667</v>
      </c>
      <c r="I63" s="83">
        <v>-2.9703710000000001E-2</v>
      </c>
      <c r="J63" s="84">
        <f t="shared" si="0"/>
        <v>-1.8023256477799861E-3</v>
      </c>
      <c r="K63" s="84">
        <f>I63/'סכום נכסי הקרן'!$C$42</f>
        <v>-2.8991609470473797E-6</v>
      </c>
    </row>
    <row r="64" spans="2:11">
      <c r="B64" s="72"/>
      <c r="C64" s="73"/>
      <c r="D64" s="73"/>
      <c r="E64" s="73"/>
      <c r="F64" s="73"/>
      <c r="G64" s="83"/>
      <c r="H64" s="85"/>
      <c r="I64" s="73"/>
      <c r="J64" s="84"/>
      <c r="K64" s="73"/>
    </row>
    <row r="65" spans="2:11">
      <c r="B65" s="70" t="s">
        <v>180</v>
      </c>
      <c r="C65" s="71"/>
      <c r="D65" s="71"/>
      <c r="E65" s="71"/>
      <c r="F65" s="71"/>
      <c r="G65" s="80"/>
      <c r="H65" s="82"/>
      <c r="I65" s="80">
        <v>3.8826417999999994E-2</v>
      </c>
      <c r="J65" s="81">
        <f t="shared" si="0"/>
        <v>2.3558622465956777E-3</v>
      </c>
      <c r="K65" s="81">
        <f>I65/'סכום נכסי הקרן'!$C$42</f>
        <v>3.7895614648586793E-6</v>
      </c>
    </row>
    <row r="66" spans="2:11">
      <c r="B66" s="111" t="s">
        <v>176</v>
      </c>
      <c r="C66" s="104"/>
      <c r="D66" s="104"/>
      <c r="E66" s="104"/>
      <c r="F66" s="104"/>
      <c r="G66" s="105"/>
      <c r="H66" s="108"/>
      <c r="I66" s="105">
        <v>3.8826417999999994E-2</v>
      </c>
      <c r="J66" s="106">
        <f t="shared" si="0"/>
        <v>2.3558622465956777E-3</v>
      </c>
      <c r="K66" s="106">
        <f>I66/'סכום נכסי הקרן'!$C$42</f>
        <v>3.7895614648586793E-6</v>
      </c>
    </row>
    <row r="67" spans="2:11">
      <c r="B67" s="76" t="s">
        <v>1327</v>
      </c>
      <c r="C67" s="73" t="s">
        <v>1328</v>
      </c>
      <c r="D67" s="86" t="s">
        <v>609</v>
      </c>
      <c r="E67" s="86" t="s">
        <v>118</v>
      </c>
      <c r="F67" s="94">
        <v>44089</v>
      </c>
      <c r="G67" s="83">
        <v>10470.637654</v>
      </c>
      <c r="H67" s="85">
        <v>0.37081199999999997</v>
      </c>
      <c r="I67" s="83">
        <v>3.8826417999999994E-2</v>
      </c>
      <c r="J67" s="84">
        <f t="shared" si="0"/>
        <v>2.3558622465956777E-3</v>
      </c>
      <c r="K67" s="84">
        <f>I67/'סכום נכסי הקרן'!$C$42</f>
        <v>3.7895614648586793E-6</v>
      </c>
    </row>
    <row r="68" spans="2:11">
      <c r="B68" s="121"/>
      <c r="C68" s="122"/>
      <c r="D68" s="122"/>
      <c r="E68" s="122"/>
      <c r="F68" s="122"/>
      <c r="G68" s="122"/>
      <c r="H68" s="122"/>
      <c r="I68" s="122"/>
      <c r="J68" s="122"/>
      <c r="K68" s="122"/>
    </row>
    <row r="69" spans="2:11">
      <c r="B69" s="121"/>
      <c r="C69" s="122"/>
      <c r="D69" s="122"/>
      <c r="E69" s="122"/>
      <c r="F69" s="122"/>
      <c r="G69" s="122"/>
      <c r="H69" s="122"/>
      <c r="I69" s="122"/>
      <c r="J69" s="122"/>
      <c r="K69" s="122"/>
    </row>
    <row r="70" spans="2:11">
      <c r="B70" s="121"/>
      <c r="C70" s="122"/>
      <c r="D70" s="122"/>
      <c r="E70" s="122"/>
      <c r="F70" s="122"/>
      <c r="G70" s="122"/>
      <c r="H70" s="122"/>
      <c r="I70" s="122"/>
      <c r="J70" s="122"/>
      <c r="K70" s="122"/>
    </row>
    <row r="71" spans="2:11">
      <c r="B71" s="119" t="s">
        <v>198</v>
      </c>
      <c r="C71" s="122"/>
      <c r="D71" s="122"/>
      <c r="E71" s="122"/>
      <c r="F71" s="122"/>
      <c r="G71" s="122"/>
      <c r="H71" s="122"/>
      <c r="I71" s="122"/>
      <c r="J71" s="122"/>
      <c r="K71" s="122"/>
    </row>
    <row r="72" spans="2:11">
      <c r="B72" s="119" t="s">
        <v>102</v>
      </c>
      <c r="C72" s="122"/>
      <c r="D72" s="122"/>
      <c r="E72" s="122"/>
      <c r="F72" s="122"/>
      <c r="G72" s="122"/>
      <c r="H72" s="122"/>
      <c r="I72" s="122"/>
      <c r="J72" s="122"/>
      <c r="K72" s="122"/>
    </row>
    <row r="73" spans="2:11">
      <c r="B73" s="119" t="s">
        <v>181</v>
      </c>
      <c r="C73" s="122"/>
      <c r="D73" s="122"/>
      <c r="E73" s="122"/>
      <c r="F73" s="122"/>
      <c r="G73" s="122"/>
      <c r="H73" s="122"/>
      <c r="I73" s="122"/>
      <c r="J73" s="122"/>
      <c r="K73" s="122"/>
    </row>
    <row r="74" spans="2:11">
      <c r="B74" s="119" t="s">
        <v>189</v>
      </c>
      <c r="C74" s="122"/>
      <c r="D74" s="122"/>
      <c r="E74" s="122"/>
      <c r="F74" s="122"/>
      <c r="G74" s="122"/>
      <c r="H74" s="122"/>
      <c r="I74" s="122"/>
      <c r="J74" s="122"/>
      <c r="K74" s="122"/>
    </row>
    <row r="75" spans="2:11">
      <c r="B75" s="121"/>
      <c r="C75" s="122"/>
      <c r="D75" s="122"/>
      <c r="E75" s="122"/>
      <c r="F75" s="122"/>
      <c r="G75" s="122"/>
      <c r="H75" s="122"/>
      <c r="I75" s="122"/>
      <c r="J75" s="122"/>
      <c r="K75" s="122"/>
    </row>
    <row r="76" spans="2:11">
      <c r="B76" s="121"/>
      <c r="C76" s="122"/>
      <c r="D76" s="122"/>
      <c r="E76" s="122"/>
      <c r="F76" s="122"/>
      <c r="G76" s="122"/>
      <c r="H76" s="122"/>
      <c r="I76" s="122"/>
      <c r="J76" s="122"/>
      <c r="K76" s="122"/>
    </row>
    <row r="77" spans="2:11">
      <c r="B77" s="121"/>
      <c r="C77" s="122"/>
      <c r="D77" s="122"/>
      <c r="E77" s="122"/>
      <c r="F77" s="122"/>
      <c r="G77" s="122"/>
      <c r="H77" s="122"/>
      <c r="I77" s="122"/>
      <c r="J77" s="122"/>
      <c r="K77" s="122"/>
    </row>
    <row r="78" spans="2:11">
      <c r="B78" s="121"/>
      <c r="C78" s="122"/>
      <c r="D78" s="122"/>
      <c r="E78" s="122"/>
      <c r="F78" s="122"/>
      <c r="G78" s="122"/>
      <c r="H78" s="122"/>
      <c r="I78" s="122"/>
      <c r="J78" s="122"/>
      <c r="K78" s="122"/>
    </row>
    <row r="79" spans="2:11">
      <c r="B79" s="121"/>
      <c r="C79" s="122"/>
      <c r="D79" s="122"/>
      <c r="E79" s="122"/>
      <c r="F79" s="122"/>
      <c r="G79" s="122"/>
      <c r="H79" s="122"/>
      <c r="I79" s="122"/>
      <c r="J79" s="122"/>
      <c r="K79" s="122"/>
    </row>
    <row r="80" spans="2:11">
      <c r="B80" s="121"/>
      <c r="C80" s="122"/>
      <c r="D80" s="122"/>
      <c r="E80" s="122"/>
      <c r="F80" s="122"/>
      <c r="G80" s="122"/>
      <c r="H80" s="122"/>
      <c r="I80" s="122"/>
      <c r="J80" s="122"/>
      <c r="K80" s="122"/>
    </row>
    <row r="81" spans="2:11">
      <c r="B81" s="121"/>
      <c r="C81" s="122"/>
      <c r="D81" s="122"/>
      <c r="E81" s="122"/>
      <c r="F81" s="122"/>
      <c r="G81" s="122"/>
      <c r="H81" s="122"/>
      <c r="I81" s="122"/>
      <c r="J81" s="122"/>
      <c r="K81" s="122"/>
    </row>
    <row r="82" spans="2:11">
      <c r="B82" s="121"/>
      <c r="C82" s="122"/>
      <c r="D82" s="122"/>
      <c r="E82" s="122"/>
      <c r="F82" s="122"/>
      <c r="G82" s="122"/>
      <c r="H82" s="122"/>
      <c r="I82" s="122"/>
      <c r="J82" s="122"/>
      <c r="K82" s="122"/>
    </row>
    <row r="83" spans="2:11">
      <c r="B83" s="121"/>
      <c r="C83" s="122"/>
      <c r="D83" s="122"/>
      <c r="E83" s="122"/>
      <c r="F83" s="122"/>
      <c r="G83" s="122"/>
      <c r="H83" s="122"/>
      <c r="I83" s="122"/>
      <c r="J83" s="122"/>
      <c r="K83" s="122"/>
    </row>
    <row r="84" spans="2:11">
      <c r="B84" s="121"/>
      <c r="C84" s="122"/>
      <c r="D84" s="122"/>
      <c r="E84" s="122"/>
      <c r="F84" s="122"/>
      <c r="G84" s="122"/>
      <c r="H84" s="122"/>
      <c r="I84" s="122"/>
      <c r="J84" s="122"/>
      <c r="K84" s="122"/>
    </row>
    <row r="85" spans="2:11">
      <c r="B85" s="121"/>
      <c r="C85" s="122"/>
      <c r="D85" s="122"/>
      <c r="E85" s="122"/>
      <c r="F85" s="122"/>
      <c r="G85" s="122"/>
      <c r="H85" s="122"/>
      <c r="I85" s="122"/>
      <c r="J85" s="122"/>
      <c r="K85" s="122"/>
    </row>
    <row r="86" spans="2:11">
      <c r="B86" s="121"/>
      <c r="C86" s="122"/>
      <c r="D86" s="122"/>
      <c r="E86" s="122"/>
      <c r="F86" s="122"/>
      <c r="G86" s="122"/>
      <c r="H86" s="122"/>
      <c r="I86" s="122"/>
      <c r="J86" s="122"/>
      <c r="K86" s="122"/>
    </row>
    <row r="87" spans="2:11">
      <c r="B87" s="121"/>
      <c r="C87" s="122"/>
      <c r="D87" s="122"/>
      <c r="E87" s="122"/>
      <c r="F87" s="122"/>
      <c r="G87" s="122"/>
      <c r="H87" s="122"/>
      <c r="I87" s="122"/>
      <c r="J87" s="122"/>
      <c r="K87" s="122"/>
    </row>
    <row r="88" spans="2:11">
      <c r="B88" s="121"/>
      <c r="C88" s="122"/>
      <c r="D88" s="122"/>
      <c r="E88" s="122"/>
      <c r="F88" s="122"/>
      <c r="G88" s="122"/>
      <c r="H88" s="122"/>
      <c r="I88" s="122"/>
      <c r="J88" s="122"/>
      <c r="K88" s="122"/>
    </row>
    <row r="89" spans="2:11">
      <c r="B89" s="121"/>
      <c r="C89" s="122"/>
      <c r="D89" s="122"/>
      <c r="E89" s="122"/>
      <c r="F89" s="122"/>
      <c r="G89" s="122"/>
      <c r="H89" s="122"/>
      <c r="I89" s="122"/>
      <c r="J89" s="122"/>
      <c r="K89" s="122"/>
    </row>
    <row r="90" spans="2:11">
      <c r="B90" s="121"/>
      <c r="C90" s="122"/>
      <c r="D90" s="122"/>
      <c r="E90" s="122"/>
      <c r="F90" s="122"/>
      <c r="G90" s="122"/>
      <c r="H90" s="122"/>
      <c r="I90" s="122"/>
      <c r="J90" s="122"/>
      <c r="K90" s="122"/>
    </row>
    <row r="91" spans="2:11">
      <c r="B91" s="121"/>
      <c r="C91" s="122"/>
      <c r="D91" s="122"/>
      <c r="E91" s="122"/>
      <c r="F91" s="122"/>
      <c r="G91" s="122"/>
      <c r="H91" s="122"/>
      <c r="I91" s="122"/>
      <c r="J91" s="122"/>
      <c r="K91" s="122"/>
    </row>
    <row r="92" spans="2:11">
      <c r="B92" s="121"/>
      <c r="C92" s="122"/>
      <c r="D92" s="122"/>
      <c r="E92" s="122"/>
      <c r="F92" s="122"/>
      <c r="G92" s="122"/>
      <c r="H92" s="122"/>
      <c r="I92" s="122"/>
      <c r="J92" s="122"/>
      <c r="K92" s="122"/>
    </row>
    <row r="93" spans="2:11">
      <c r="B93" s="121"/>
      <c r="C93" s="122"/>
      <c r="D93" s="122"/>
      <c r="E93" s="122"/>
      <c r="F93" s="122"/>
      <c r="G93" s="122"/>
      <c r="H93" s="122"/>
      <c r="I93" s="122"/>
      <c r="J93" s="122"/>
      <c r="K93" s="122"/>
    </row>
    <row r="94" spans="2:11">
      <c r="B94" s="121"/>
      <c r="C94" s="122"/>
      <c r="D94" s="122"/>
      <c r="E94" s="122"/>
      <c r="F94" s="122"/>
      <c r="G94" s="122"/>
      <c r="H94" s="122"/>
      <c r="I94" s="122"/>
      <c r="J94" s="122"/>
      <c r="K94" s="122"/>
    </row>
    <row r="95" spans="2:11">
      <c r="B95" s="121"/>
      <c r="C95" s="122"/>
      <c r="D95" s="122"/>
      <c r="E95" s="122"/>
      <c r="F95" s="122"/>
      <c r="G95" s="122"/>
      <c r="H95" s="122"/>
      <c r="I95" s="122"/>
      <c r="J95" s="122"/>
      <c r="K95" s="122"/>
    </row>
    <row r="96" spans="2:11">
      <c r="B96" s="121"/>
      <c r="C96" s="122"/>
      <c r="D96" s="122"/>
      <c r="E96" s="122"/>
      <c r="F96" s="122"/>
      <c r="G96" s="122"/>
      <c r="H96" s="122"/>
      <c r="I96" s="122"/>
      <c r="J96" s="122"/>
      <c r="K96" s="122"/>
    </row>
    <row r="97" spans="2:11">
      <c r="B97" s="121"/>
      <c r="C97" s="122"/>
      <c r="D97" s="122"/>
      <c r="E97" s="122"/>
      <c r="F97" s="122"/>
      <c r="G97" s="122"/>
      <c r="H97" s="122"/>
      <c r="I97" s="122"/>
      <c r="J97" s="122"/>
      <c r="K97" s="122"/>
    </row>
    <row r="98" spans="2:11">
      <c r="B98" s="121"/>
      <c r="C98" s="122"/>
      <c r="D98" s="122"/>
      <c r="E98" s="122"/>
      <c r="F98" s="122"/>
      <c r="G98" s="122"/>
      <c r="H98" s="122"/>
      <c r="I98" s="122"/>
      <c r="J98" s="122"/>
      <c r="K98" s="122"/>
    </row>
    <row r="99" spans="2:11">
      <c r="B99" s="121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2:11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</row>
    <row r="101" spans="2:11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</row>
    <row r="102" spans="2:11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</row>
    <row r="103" spans="2:11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</row>
    <row r="104" spans="2:11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</row>
    <row r="105" spans="2:11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</row>
    <row r="106" spans="2:11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</row>
    <row r="107" spans="2:11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</row>
    <row r="108" spans="2:11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</row>
    <row r="109" spans="2:11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</row>
    <row r="110" spans="2:11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</row>
    <row r="111" spans="2:11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</row>
    <row r="112" spans="2:11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</row>
    <row r="113" spans="2:11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</row>
    <row r="114" spans="2:11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</row>
    <row r="115" spans="2:11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</row>
    <row r="116" spans="2:11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</row>
    <row r="117" spans="2:11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</row>
    <row r="118" spans="2:11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</row>
    <row r="119" spans="2:11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</row>
    <row r="120" spans="2:11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</row>
    <row r="121" spans="2:11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</row>
    <row r="122" spans="2:11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</row>
    <row r="123" spans="2:11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</row>
    <row r="124" spans="2:11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</row>
    <row r="125" spans="2:11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</row>
    <row r="126" spans="2:11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</row>
    <row r="127" spans="2:11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</row>
    <row r="128" spans="2:11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2:11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2:11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</row>
    <row r="131" spans="2:11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</row>
    <row r="132" spans="2:11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</row>
    <row r="133" spans="2:11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</row>
    <row r="134" spans="2:11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</row>
    <row r="135" spans="2:11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</row>
    <row r="136" spans="2:11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</row>
    <row r="137" spans="2:11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</row>
    <row r="138" spans="2:11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</row>
    <row r="139" spans="2:11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</row>
    <row r="140" spans="2:11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</row>
    <row r="141" spans="2:11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</row>
    <row r="142" spans="2:11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</row>
    <row r="143" spans="2:11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</row>
    <row r="144" spans="2:11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</row>
    <row r="145" spans="2:11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</row>
    <row r="146" spans="2:11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</row>
    <row r="147" spans="2:11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</row>
    <row r="148" spans="2:11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</row>
    <row r="149" spans="2:11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</row>
    <row r="150" spans="2:11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</row>
    <row r="151" spans="2:11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</row>
    <row r="152" spans="2:11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</row>
    <row r="153" spans="2:11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</row>
    <row r="154" spans="2:11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</row>
    <row r="155" spans="2:11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</row>
    <row r="156" spans="2:11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</row>
    <row r="157" spans="2:11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</row>
    <row r="158" spans="2:11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</row>
    <row r="159" spans="2:11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</row>
    <row r="160" spans="2:11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</row>
    <row r="161" spans="2:11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</row>
    <row r="162" spans="2:11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</row>
    <row r="163" spans="2:11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</row>
    <row r="164" spans="2:11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</row>
    <row r="165" spans="2:11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</row>
    <row r="166" spans="2:11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</row>
    <row r="167" spans="2:11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</row>
    <row r="168" spans="2:11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</row>
    <row r="169" spans="2:11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</row>
    <row r="170" spans="2:11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</row>
    <row r="171" spans="2:11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</row>
    <row r="172" spans="2:11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</row>
    <row r="173" spans="2:11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</row>
    <row r="174" spans="2:11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</row>
    <row r="175" spans="2:11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</row>
    <row r="176" spans="2:11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</row>
    <row r="177" spans="2:11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</row>
    <row r="178" spans="2:11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</row>
    <row r="179" spans="2:11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</row>
    <row r="180" spans="2:11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</row>
    <row r="181" spans="2:11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</row>
    <row r="182" spans="2:11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</row>
    <row r="183" spans="2:11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</row>
    <row r="184" spans="2:11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</row>
    <row r="185" spans="2:11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</row>
    <row r="186" spans="2:11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</row>
    <row r="187" spans="2:11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</row>
    <row r="188" spans="2:11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</row>
    <row r="189" spans="2:11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</row>
    <row r="190" spans="2:11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</row>
    <row r="191" spans="2:11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</row>
    <row r="192" spans="2:11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</row>
    <row r="193" spans="2:11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</row>
    <row r="194" spans="2:11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</row>
    <row r="195" spans="2:11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</row>
    <row r="196" spans="2:11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</row>
    <row r="197" spans="2:11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</row>
    <row r="198" spans="2:11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</row>
    <row r="199" spans="2:11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</row>
    <row r="200" spans="2:11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</row>
    <row r="201" spans="2:11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</row>
    <row r="202" spans="2:11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</row>
    <row r="203" spans="2:11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</row>
    <row r="204" spans="2:11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</row>
    <row r="205" spans="2:11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</row>
    <row r="206" spans="2:11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</row>
    <row r="207" spans="2:11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</row>
    <row r="208" spans="2:11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</row>
    <row r="209" spans="2:11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</row>
    <row r="210" spans="2:11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</row>
    <row r="211" spans="2:11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</row>
    <row r="212" spans="2:11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</row>
    <row r="213" spans="2:11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</row>
    <row r="214" spans="2:11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</row>
    <row r="215" spans="2:11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</row>
    <row r="216" spans="2:11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</row>
    <row r="217" spans="2:11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</row>
    <row r="218" spans="2:11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</row>
    <row r="219" spans="2:11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</row>
    <row r="220" spans="2:11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</row>
    <row r="221" spans="2:11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</row>
    <row r="222" spans="2:11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</row>
    <row r="223" spans="2:11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</row>
    <row r="224" spans="2:11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</row>
    <row r="225" spans="2:11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</row>
    <row r="226" spans="2:11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</row>
    <row r="227" spans="2:11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</row>
    <row r="228" spans="2:11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</row>
    <row r="229" spans="2:11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</row>
    <row r="230" spans="2:11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</row>
    <row r="231" spans="2:11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</row>
    <row r="232" spans="2:11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</row>
    <row r="233" spans="2:11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</row>
    <row r="234" spans="2:11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</row>
    <row r="235" spans="2:11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</row>
    <row r="236" spans="2:11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</row>
    <row r="237" spans="2:11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</row>
    <row r="238" spans="2:11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</row>
    <row r="239" spans="2:11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</row>
    <row r="240" spans="2:11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</row>
    <row r="241" spans="2:11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</row>
    <row r="242" spans="2:11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</row>
    <row r="243" spans="2:11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</row>
    <row r="244" spans="2:11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</row>
    <row r="245" spans="2:11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</row>
    <row r="246" spans="2:11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</row>
    <row r="247" spans="2:11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</row>
    <row r="248" spans="2:11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</row>
    <row r="249" spans="2:11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</row>
    <row r="250" spans="2:11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</row>
    <row r="251" spans="2:11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</row>
    <row r="252" spans="2:11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</row>
    <row r="253" spans="2:11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</row>
    <row r="254" spans="2:11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</row>
    <row r="255" spans="2:11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</row>
    <row r="256" spans="2:11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</row>
    <row r="257" spans="2:11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</row>
    <row r="258" spans="2:11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</row>
    <row r="259" spans="2:11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</row>
    <row r="260" spans="2:11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</row>
    <row r="261" spans="2:11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</row>
    <row r="262" spans="2:11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</row>
    <row r="263" spans="2:11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</row>
    <row r="264" spans="2:11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</row>
    <row r="265" spans="2:11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</row>
    <row r="266" spans="2:11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</row>
    <row r="267" spans="2:11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</row>
    <row r="268" spans="2:11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</row>
    <row r="269" spans="2:11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</row>
    <row r="270" spans="2:11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</row>
    <row r="271" spans="2:11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</row>
    <row r="272" spans="2:11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</row>
    <row r="273" spans="2:11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</row>
    <row r="274" spans="2:11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</row>
    <row r="275" spans="2:11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</row>
    <row r="276" spans="2:11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</row>
    <row r="277" spans="2:11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</row>
    <row r="278" spans="2:11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</row>
    <row r="279" spans="2:11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</row>
    <row r="280" spans="2:11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</row>
    <row r="281" spans="2:11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</row>
    <row r="282" spans="2:11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</row>
    <row r="283" spans="2:11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</row>
    <row r="284" spans="2:11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</row>
    <row r="285" spans="2:11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</row>
    <row r="286" spans="2:11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</row>
    <row r="287" spans="2:11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</row>
    <row r="288" spans="2:11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</row>
    <row r="289" spans="2:11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</row>
    <row r="290" spans="2:11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</row>
    <row r="291" spans="2:11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</row>
    <row r="292" spans="2:11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</row>
    <row r="293" spans="2:11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</row>
    <row r="294" spans="2:11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</row>
    <row r="295" spans="2:11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</row>
    <row r="296" spans="2:11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</row>
    <row r="297" spans="2:11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</row>
    <row r="298" spans="2:11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</row>
    <row r="299" spans="2:11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</row>
    <row r="300" spans="2:11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</row>
    <row r="301" spans="2:11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</row>
    <row r="302" spans="2:11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</row>
    <row r="303" spans="2:11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</row>
    <row r="304" spans="2:11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</row>
    <row r="305" spans="2:11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</row>
    <row r="306" spans="2:11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</row>
    <row r="307" spans="2:11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</row>
    <row r="308" spans="2:11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</row>
    <row r="309" spans="2:11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</row>
    <row r="310" spans="2:11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</row>
    <row r="311" spans="2:11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</row>
    <row r="312" spans="2:11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</row>
    <row r="313" spans="2:11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</row>
    <row r="314" spans="2:11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</row>
    <row r="315" spans="2:11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</row>
    <row r="316" spans="2:11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</row>
    <row r="317" spans="2:11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</row>
    <row r="318" spans="2:11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</row>
    <row r="319" spans="2:11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</row>
    <row r="320" spans="2:11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</row>
    <row r="321" spans="2:11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</row>
    <row r="322" spans="2:11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</row>
    <row r="323" spans="2:11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</row>
    <row r="324" spans="2:11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</row>
    <row r="325" spans="2:11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</row>
    <row r="326" spans="2:11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</row>
    <row r="327" spans="2:11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</row>
    <row r="328" spans="2:11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</row>
    <row r="329" spans="2:11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</row>
    <row r="330" spans="2:11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</row>
    <row r="331" spans="2:11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</row>
    <row r="332" spans="2:11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</row>
    <row r="333" spans="2:11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</row>
    <row r="334" spans="2:11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</row>
    <row r="335" spans="2:11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</row>
    <row r="336" spans="2:11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</row>
    <row r="337" spans="2:11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</row>
    <row r="338" spans="2:11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</row>
    <row r="339" spans="2:11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</row>
    <row r="340" spans="2:11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</row>
    <row r="341" spans="2:11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</row>
    <row r="342" spans="2:11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</row>
    <row r="343" spans="2:11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</row>
    <row r="344" spans="2:11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</row>
    <row r="345" spans="2:11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</row>
    <row r="346" spans="2:11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</row>
    <row r="347" spans="2:11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</row>
    <row r="348" spans="2:11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</row>
    <row r="349" spans="2:11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</row>
    <row r="350" spans="2:11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</row>
    <row r="351" spans="2:11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</row>
    <row r="352" spans="2:11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</row>
    <row r="353" spans="2:11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</row>
    <row r="354" spans="2:11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</row>
    <row r="355" spans="2:11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</row>
    <row r="356" spans="2:11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</row>
    <row r="357" spans="2:11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</row>
    <row r="358" spans="2:11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</row>
    <row r="359" spans="2:11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</row>
    <row r="360" spans="2:11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</row>
    <row r="361" spans="2:11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</row>
    <row r="362" spans="2:11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</row>
    <row r="363" spans="2:11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</row>
    <row r="364" spans="2:11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</row>
    <row r="365" spans="2:11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</row>
    <row r="366" spans="2:11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</row>
    <row r="367" spans="2:11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</row>
    <row r="368" spans="2:11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</row>
    <row r="369" spans="2:11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</row>
    <row r="370" spans="2:11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</row>
    <row r="371" spans="2:11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</row>
    <row r="372" spans="2:11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</row>
    <row r="373" spans="2:11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</row>
    <row r="374" spans="2:11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</row>
    <row r="375" spans="2:11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</row>
    <row r="376" spans="2:11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</row>
    <row r="377" spans="2:11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</row>
    <row r="378" spans="2:11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</row>
    <row r="379" spans="2:11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</row>
    <row r="380" spans="2:11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</row>
    <row r="381" spans="2:11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</row>
    <row r="382" spans="2:11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</row>
    <row r="383" spans="2:11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</row>
    <row r="384" spans="2:11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</row>
    <row r="385" spans="2:11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</row>
    <row r="386" spans="2:11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</row>
    <row r="387" spans="2:11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</row>
    <row r="388" spans="2:11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</row>
    <row r="389" spans="2:11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</row>
    <row r="390" spans="2:11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</row>
    <row r="391" spans="2:11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</row>
    <row r="392" spans="2:11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</row>
    <row r="393" spans="2:11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</row>
    <row r="394" spans="2:11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</row>
    <row r="395" spans="2:11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</row>
    <row r="396" spans="2:11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</row>
    <row r="397" spans="2:11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</row>
    <row r="398" spans="2:11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</row>
    <row r="399" spans="2:11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</row>
    <row r="400" spans="2:11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</row>
    <row r="401" spans="2:11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</row>
    <row r="402" spans="2:11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</row>
    <row r="403" spans="2:11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</row>
    <row r="404" spans="2:11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</row>
    <row r="405" spans="2:11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</row>
    <row r="406" spans="2:11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</row>
    <row r="407" spans="2:11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</row>
    <row r="408" spans="2:11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</row>
    <row r="409" spans="2:11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</row>
    <row r="410" spans="2:11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</row>
    <row r="411" spans="2:11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</row>
    <row r="412" spans="2:11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</row>
    <row r="413" spans="2:11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</row>
    <row r="414" spans="2:11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</row>
    <row r="415" spans="2:11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</row>
    <row r="416" spans="2:11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</row>
    <row r="417" spans="2:11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</row>
    <row r="418" spans="2:11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</row>
    <row r="419" spans="2:11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</row>
    <row r="420" spans="2:11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</row>
    <row r="421" spans="2:11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</row>
    <row r="422" spans="2:11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</row>
    <row r="423" spans="2:11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</row>
    <row r="424" spans="2:11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</row>
    <row r="425" spans="2:11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</row>
    <row r="426" spans="2:11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</row>
    <row r="427" spans="2:11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</row>
    <row r="428" spans="2:11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</row>
    <row r="429" spans="2:11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</row>
    <row r="430" spans="2:11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</row>
    <row r="431" spans="2:11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</row>
    <row r="432" spans="2:11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</row>
    <row r="433" spans="2:11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</row>
    <row r="434" spans="2:11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</row>
    <row r="435" spans="2:11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</row>
    <row r="436" spans="2:11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</row>
    <row r="437" spans="2:11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</row>
    <row r="438" spans="2:11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</row>
    <row r="439" spans="2:11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</row>
    <row r="440" spans="2:11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</row>
    <row r="441" spans="2:11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</row>
    <row r="442" spans="2:11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</row>
    <row r="443" spans="2:11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</row>
    <row r="444" spans="2:11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</row>
    <row r="445" spans="2:11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</row>
    <row r="446" spans="2:11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</row>
    <row r="447" spans="2:11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</row>
    <row r="448" spans="2:11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</row>
    <row r="449" spans="2:11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</row>
    <row r="450" spans="2:11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</row>
    <row r="451" spans="2:11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</row>
    <row r="452" spans="2:11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</row>
    <row r="453" spans="2:11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</row>
    <row r="454" spans="2:11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</row>
    <row r="455" spans="2:11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</row>
    <row r="456" spans="2:11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</row>
    <row r="457" spans="2:11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</row>
    <row r="458" spans="2:11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</row>
    <row r="459" spans="2:11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</row>
    <row r="460" spans="2:11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</row>
    <row r="461" spans="2:11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</row>
    <row r="462" spans="2:11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</row>
    <row r="463" spans="2:11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</row>
    <row r="464" spans="2:11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</row>
    <row r="465" spans="2:11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</row>
    <row r="466" spans="2:11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</row>
    <row r="467" spans="2:11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</row>
    <row r="468" spans="2:11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</row>
    <row r="469" spans="2:11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</row>
    <row r="470" spans="2:11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</row>
    <row r="471" spans="2:11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</row>
    <row r="472" spans="2:11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</row>
    <row r="473" spans="2:11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</row>
    <row r="474" spans="2:11"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</row>
    <row r="475" spans="2:11"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</row>
    <row r="476" spans="2:11"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</row>
    <row r="477" spans="2:11"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</row>
    <row r="478" spans="2:11"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</row>
    <row r="479" spans="2:11"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</row>
    <row r="480" spans="2:11"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</row>
    <row r="481" spans="2:11"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</row>
    <row r="482" spans="2:11"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</row>
    <row r="483" spans="2:11"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</row>
    <row r="484" spans="2:11"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</row>
    <row r="485" spans="2:11"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</row>
    <row r="486" spans="2:11"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</row>
    <row r="487" spans="2:11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</row>
    <row r="488" spans="2:11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</row>
    <row r="489" spans="2:11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</row>
    <row r="490" spans="2:11"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</row>
    <row r="491" spans="2:11"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</row>
    <row r="492" spans="2:11"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</row>
    <row r="493" spans="2:11"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</row>
    <row r="494" spans="2:11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</row>
    <row r="495" spans="2:11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</row>
    <row r="496" spans="2:11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</row>
    <row r="497" spans="2:11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</row>
    <row r="498" spans="2:11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</row>
    <row r="499" spans="2:11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</row>
    <row r="500" spans="2:11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</row>
    <row r="501" spans="2:11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</row>
    <row r="502" spans="2:11"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</row>
    <row r="503" spans="2:11"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</row>
    <row r="504" spans="2:11"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</row>
    <row r="505" spans="2:11"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</row>
    <row r="506" spans="2:11"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</row>
    <row r="507" spans="2:11"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</row>
    <row r="508" spans="2:11"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</row>
    <row r="509" spans="2:11"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</row>
    <row r="510" spans="2:11"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</row>
    <row r="511" spans="2:11"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</row>
    <row r="512" spans="2:11"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</row>
    <row r="513" spans="2:11"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</row>
    <row r="514" spans="2:11"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</row>
    <row r="515" spans="2:11"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</row>
    <row r="516" spans="2:11"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</row>
    <row r="517" spans="2:11"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</row>
    <row r="518" spans="2:11"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</row>
    <row r="519" spans="2:11"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</row>
    <row r="520" spans="2:11"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</row>
    <row r="521" spans="2:11">
      <c r="B521" s="121"/>
      <c r="C521" s="122"/>
      <c r="D521" s="122"/>
      <c r="E521" s="122"/>
      <c r="F521" s="122"/>
      <c r="G521" s="122"/>
      <c r="H521" s="122"/>
      <c r="I521" s="122"/>
      <c r="J521" s="122"/>
      <c r="K521" s="122"/>
    </row>
    <row r="522" spans="2:11">
      <c r="B522" s="121"/>
      <c r="C522" s="122"/>
      <c r="D522" s="122"/>
      <c r="E522" s="122"/>
      <c r="F522" s="122"/>
      <c r="G522" s="122"/>
      <c r="H522" s="122"/>
      <c r="I522" s="122"/>
      <c r="J522" s="122"/>
      <c r="K522" s="122"/>
    </row>
    <row r="523" spans="2:11">
      <c r="B523" s="121"/>
      <c r="C523" s="122"/>
      <c r="D523" s="122"/>
      <c r="E523" s="122"/>
      <c r="F523" s="122"/>
      <c r="G523" s="122"/>
      <c r="H523" s="122"/>
      <c r="I523" s="122"/>
      <c r="J523" s="122"/>
      <c r="K523" s="122"/>
    </row>
    <row r="524" spans="2:11">
      <c r="B524" s="121"/>
      <c r="C524" s="122"/>
      <c r="D524" s="122"/>
      <c r="E524" s="122"/>
      <c r="F524" s="122"/>
      <c r="G524" s="122"/>
      <c r="H524" s="122"/>
      <c r="I524" s="122"/>
      <c r="J524" s="122"/>
      <c r="K524" s="122"/>
    </row>
    <row r="525" spans="2:11">
      <c r="B525" s="121"/>
      <c r="C525" s="122"/>
      <c r="D525" s="122"/>
      <c r="E525" s="122"/>
      <c r="F525" s="122"/>
      <c r="G525" s="122"/>
      <c r="H525" s="122"/>
      <c r="I525" s="122"/>
      <c r="J525" s="122"/>
      <c r="K525" s="122"/>
    </row>
    <row r="526" spans="2:11">
      <c r="B526" s="121"/>
      <c r="C526" s="122"/>
      <c r="D526" s="122"/>
      <c r="E526" s="122"/>
      <c r="F526" s="122"/>
      <c r="G526" s="122"/>
      <c r="H526" s="122"/>
      <c r="I526" s="122"/>
      <c r="J526" s="122"/>
      <c r="K526" s="122"/>
    </row>
    <row r="527" spans="2:11">
      <c r="B527" s="121"/>
      <c r="C527" s="122"/>
      <c r="D527" s="122"/>
      <c r="E527" s="122"/>
      <c r="F527" s="122"/>
      <c r="G527" s="122"/>
      <c r="H527" s="122"/>
      <c r="I527" s="122"/>
      <c r="J527" s="122"/>
      <c r="K527" s="122"/>
    </row>
    <row r="528" spans="2:11">
      <c r="B528" s="121"/>
      <c r="C528" s="122"/>
      <c r="D528" s="122"/>
      <c r="E528" s="122"/>
      <c r="F528" s="122"/>
      <c r="G528" s="122"/>
      <c r="H528" s="122"/>
      <c r="I528" s="122"/>
      <c r="J528" s="122"/>
      <c r="K528" s="122"/>
    </row>
    <row r="529" spans="2:11">
      <c r="B529" s="121"/>
      <c r="C529" s="122"/>
      <c r="D529" s="122"/>
      <c r="E529" s="122"/>
      <c r="F529" s="122"/>
      <c r="G529" s="122"/>
      <c r="H529" s="122"/>
      <c r="I529" s="122"/>
      <c r="J529" s="122"/>
      <c r="K529" s="122"/>
    </row>
    <row r="530" spans="2:11">
      <c r="B530" s="121"/>
      <c r="C530" s="122"/>
      <c r="D530" s="122"/>
      <c r="E530" s="122"/>
      <c r="F530" s="122"/>
      <c r="G530" s="122"/>
      <c r="H530" s="122"/>
      <c r="I530" s="122"/>
      <c r="J530" s="122"/>
      <c r="K530" s="122"/>
    </row>
    <row r="531" spans="2:11">
      <c r="B531" s="121"/>
      <c r="C531" s="122"/>
      <c r="D531" s="122"/>
      <c r="E531" s="122"/>
      <c r="F531" s="122"/>
      <c r="G531" s="122"/>
      <c r="H531" s="122"/>
      <c r="I531" s="122"/>
      <c r="J531" s="122"/>
      <c r="K531" s="122"/>
    </row>
    <row r="532" spans="2:11">
      <c r="B532" s="121"/>
      <c r="C532" s="122"/>
      <c r="D532" s="122"/>
      <c r="E532" s="122"/>
      <c r="F532" s="122"/>
      <c r="G532" s="122"/>
      <c r="H532" s="122"/>
      <c r="I532" s="122"/>
      <c r="J532" s="122"/>
      <c r="K532" s="122"/>
    </row>
    <row r="533" spans="2:11">
      <c r="B533" s="121"/>
      <c r="C533" s="122"/>
      <c r="D533" s="122"/>
      <c r="E533" s="122"/>
      <c r="F533" s="122"/>
      <c r="G533" s="122"/>
      <c r="H533" s="122"/>
      <c r="I533" s="122"/>
      <c r="J533" s="122"/>
      <c r="K533" s="122"/>
    </row>
    <row r="534" spans="2:11">
      <c r="B534" s="121"/>
      <c r="C534" s="122"/>
      <c r="D534" s="122"/>
      <c r="E534" s="122"/>
      <c r="F534" s="122"/>
      <c r="G534" s="122"/>
      <c r="H534" s="122"/>
      <c r="I534" s="122"/>
      <c r="J534" s="122"/>
      <c r="K534" s="122"/>
    </row>
    <row r="535" spans="2:11">
      <c r="B535" s="121"/>
      <c r="C535" s="122"/>
      <c r="D535" s="122"/>
      <c r="E535" s="122"/>
      <c r="F535" s="122"/>
      <c r="G535" s="122"/>
      <c r="H535" s="122"/>
      <c r="I535" s="122"/>
      <c r="J535" s="122"/>
      <c r="K535" s="122"/>
    </row>
    <row r="536" spans="2:11">
      <c r="B536" s="121"/>
      <c r="C536" s="122"/>
      <c r="D536" s="122"/>
      <c r="E536" s="122"/>
      <c r="F536" s="122"/>
      <c r="G536" s="122"/>
      <c r="H536" s="122"/>
      <c r="I536" s="122"/>
      <c r="J536" s="122"/>
      <c r="K536" s="122"/>
    </row>
    <row r="537" spans="2:11">
      <c r="B537" s="121"/>
      <c r="C537" s="122"/>
      <c r="D537" s="122"/>
      <c r="E537" s="122"/>
      <c r="F537" s="122"/>
      <c r="G537" s="122"/>
      <c r="H537" s="122"/>
      <c r="I537" s="122"/>
      <c r="J537" s="122"/>
      <c r="K537" s="122"/>
    </row>
    <row r="538" spans="2:11">
      <c r="B538" s="121"/>
      <c r="C538" s="122"/>
      <c r="D538" s="122"/>
      <c r="E538" s="122"/>
      <c r="F538" s="122"/>
      <c r="G538" s="122"/>
      <c r="H538" s="122"/>
      <c r="I538" s="122"/>
      <c r="J538" s="122"/>
      <c r="K538" s="122"/>
    </row>
    <row r="539" spans="2:11">
      <c r="B539" s="121"/>
      <c r="C539" s="122"/>
      <c r="D539" s="122"/>
      <c r="E539" s="122"/>
      <c r="F539" s="122"/>
      <c r="G539" s="122"/>
      <c r="H539" s="122"/>
      <c r="I539" s="122"/>
      <c r="J539" s="122"/>
      <c r="K539" s="122"/>
    </row>
    <row r="540" spans="2:11">
      <c r="B540" s="121"/>
      <c r="C540" s="122"/>
      <c r="D540" s="122"/>
      <c r="E540" s="122"/>
      <c r="F540" s="122"/>
      <c r="G540" s="122"/>
      <c r="H540" s="122"/>
      <c r="I540" s="122"/>
      <c r="J540" s="122"/>
      <c r="K540" s="122"/>
    </row>
    <row r="541" spans="2:11">
      <c r="B541" s="121"/>
      <c r="C541" s="122"/>
      <c r="D541" s="122"/>
      <c r="E541" s="122"/>
      <c r="F541" s="122"/>
      <c r="G541" s="122"/>
      <c r="H541" s="122"/>
      <c r="I541" s="122"/>
      <c r="J541" s="122"/>
      <c r="K541" s="122"/>
    </row>
    <row r="542" spans="2:11">
      <c r="B542" s="121"/>
      <c r="C542" s="122"/>
      <c r="D542" s="122"/>
      <c r="E542" s="122"/>
      <c r="F542" s="122"/>
      <c r="G542" s="122"/>
      <c r="H542" s="122"/>
      <c r="I542" s="122"/>
      <c r="J542" s="122"/>
      <c r="K542" s="122"/>
    </row>
    <row r="543" spans="2:11">
      <c r="B543" s="121"/>
      <c r="C543" s="122"/>
      <c r="D543" s="122"/>
      <c r="E543" s="122"/>
      <c r="F543" s="122"/>
      <c r="G543" s="122"/>
      <c r="H543" s="122"/>
      <c r="I543" s="122"/>
      <c r="J543" s="122"/>
      <c r="K543" s="122"/>
    </row>
    <row r="544" spans="2:11">
      <c r="B544" s="121"/>
      <c r="C544" s="122"/>
      <c r="D544" s="122"/>
      <c r="E544" s="122"/>
      <c r="F544" s="122"/>
      <c r="G544" s="122"/>
      <c r="H544" s="122"/>
      <c r="I544" s="122"/>
      <c r="J544" s="122"/>
      <c r="K544" s="122"/>
    </row>
    <row r="545" spans="2:11">
      <c r="B545" s="121"/>
      <c r="C545" s="122"/>
      <c r="D545" s="122"/>
      <c r="E545" s="122"/>
      <c r="F545" s="122"/>
      <c r="G545" s="122"/>
      <c r="H545" s="122"/>
      <c r="I545" s="122"/>
      <c r="J545" s="122"/>
      <c r="K545" s="122"/>
    </row>
    <row r="546" spans="2:11">
      <c r="B546" s="121"/>
      <c r="C546" s="122"/>
      <c r="D546" s="122"/>
      <c r="E546" s="122"/>
      <c r="F546" s="122"/>
      <c r="G546" s="122"/>
      <c r="H546" s="122"/>
      <c r="I546" s="122"/>
      <c r="J546" s="122"/>
      <c r="K546" s="122"/>
    </row>
    <row r="547" spans="2:11">
      <c r="B547" s="121"/>
      <c r="C547" s="122"/>
      <c r="D547" s="122"/>
      <c r="E547" s="122"/>
      <c r="F547" s="122"/>
      <c r="G547" s="122"/>
      <c r="H547" s="122"/>
      <c r="I547" s="122"/>
      <c r="J547" s="122"/>
      <c r="K547" s="122"/>
    </row>
    <row r="548" spans="2:11">
      <c r="B548" s="121"/>
      <c r="C548" s="122"/>
      <c r="D548" s="122"/>
      <c r="E548" s="122"/>
      <c r="F548" s="122"/>
      <c r="G548" s="122"/>
      <c r="H548" s="122"/>
      <c r="I548" s="122"/>
      <c r="J548" s="122"/>
      <c r="K548" s="122"/>
    </row>
    <row r="549" spans="2:11">
      <c r="B549" s="121"/>
      <c r="C549" s="122"/>
      <c r="D549" s="122"/>
      <c r="E549" s="122"/>
      <c r="F549" s="122"/>
      <c r="G549" s="122"/>
      <c r="H549" s="122"/>
      <c r="I549" s="122"/>
      <c r="J549" s="122"/>
      <c r="K549" s="122"/>
    </row>
    <row r="550" spans="2:11">
      <c r="B550" s="121"/>
      <c r="C550" s="122"/>
      <c r="D550" s="122"/>
      <c r="E550" s="122"/>
      <c r="F550" s="122"/>
      <c r="G550" s="122"/>
      <c r="H550" s="122"/>
      <c r="I550" s="122"/>
      <c r="J550" s="122"/>
      <c r="K550" s="122"/>
    </row>
    <row r="551" spans="2:11">
      <c r="B551" s="121"/>
      <c r="C551" s="122"/>
      <c r="D551" s="122"/>
      <c r="E551" s="122"/>
      <c r="F551" s="122"/>
      <c r="G551" s="122"/>
      <c r="H551" s="122"/>
      <c r="I551" s="122"/>
      <c r="J551" s="122"/>
      <c r="K551" s="122"/>
    </row>
    <row r="552" spans="2:11">
      <c r="B552" s="121"/>
      <c r="C552" s="122"/>
      <c r="D552" s="122"/>
      <c r="E552" s="122"/>
      <c r="F552" s="122"/>
      <c r="G552" s="122"/>
      <c r="H552" s="122"/>
      <c r="I552" s="122"/>
      <c r="J552" s="122"/>
      <c r="K552" s="122"/>
    </row>
    <row r="553" spans="2:11">
      <c r="B553" s="121"/>
      <c r="C553" s="122"/>
      <c r="D553" s="122"/>
      <c r="E553" s="122"/>
      <c r="F553" s="122"/>
      <c r="G553" s="122"/>
      <c r="H553" s="122"/>
      <c r="I553" s="122"/>
      <c r="J553" s="122"/>
      <c r="K553" s="122"/>
    </row>
    <row r="554" spans="2:11">
      <c r="B554" s="121"/>
      <c r="C554" s="122"/>
      <c r="D554" s="122"/>
      <c r="E554" s="122"/>
      <c r="F554" s="122"/>
      <c r="G554" s="122"/>
      <c r="H554" s="122"/>
      <c r="I554" s="122"/>
      <c r="J554" s="122"/>
      <c r="K554" s="122"/>
    </row>
    <row r="555" spans="2:11">
      <c r="B555" s="121"/>
      <c r="C555" s="122"/>
      <c r="D555" s="122"/>
      <c r="E555" s="122"/>
      <c r="F555" s="122"/>
      <c r="G555" s="122"/>
      <c r="H555" s="122"/>
      <c r="I555" s="122"/>
      <c r="J555" s="122"/>
      <c r="K555" s="122"/>
    </row>
    <row r="556" spans="2:11">
      <c r="B556" s="121"/>
      <c r="C556" s="122"/>
      <c r="D556" s="122"/>
      <c r="E556" s="122"/>
      <c r="F556" s="122"/>
      <c r="G556" s="122"/>
      <c r="H556" s="122"/>
      <c r="I556" s="122"/>
      <c r="J556" s="122"/>
      <c r="K556" s="122"/>
    </row>
    <row r="557" spans="2:11">
      <c r="B557" s="121"/>
      <c r="C557" s="122"/>
      <c r="D557" s="122"/>
      <c r="E557" s="122"/>
      <c r="F557" s="122"/>
      <c r="G557" s="122"/>
      <c r="H557" s="122"/>
      <c r="I557" s="122"/>
      <c r="J557" s="122"/>
      <c r="K557" s="122"/>
    </row>
    <row r="558" spans="2:11">
      <c r="B558" s="121"/>
      <c r="C558" s="122"/>
      <c r="D558" s="122"/>
      <c r="E558" s="122"/>
      <c r="F558" s="122"/>
      <c r="G558" s="122"/>
      <c r="H558" s="122"/>
      <c r="I558" s="122"/>
      <c r="J558" s="122"/>
      <c r="K558" s="122"/>
    </row>
    <row r="559" spans="2:11">
      <c r="B559" s="121"/>
      <c r="C559" s="122"/>
      <c r="D559" s="122"/>
      <c r="E559" s="122"/>
      <c r="F559" s="122"/>
      <c r="G559" s="122"/>
      <c r="H559" s="122"/>
      <c r="I559" s="122"/>
      <c r="J559" s="122"/>
      <c r="K559" s="122"/>
    </row>
    <row r="560" spans="2:11">
      <c r="B560" s="121"/>
      <c r="C560" s="122"/>
      <c r="D560" s="122"/>
      <c r="E560" s="122"/>
      <c r="F560" s="122"/>
      <c r="G560" s="122"/>
      <c r="H560" s="122"/>
      <c r="I560" s="122"/>
      <c r="J560" s="122"/>
      <c r="K560" s="122"/>
    </row>
    <row r="561" spans="2:11">
      <c r="B561" s="121"/>
      <c r="C561" s="122"/>
      <c r="D561" s="122"/>
      <c r="E561" s="122"/>
      <c r="F561" s="122"/>
      <c r="G561" s="122"/>
      <c r="H561" s="122"/>
      <c r="I561" s="122"/>
      <c r="J561" s="122"/>
      <c r="K561" s="122"/>
    </row>
    <row r="562" spans="2:11">
      <c r="B562" s="121"/>
      <c r="C562" s="122"/>
      <c r="D562" s="122"/>
      <c r="E562" s="122"/>
      <c r="F562" s="122"/>
      <c r="G562" s="122"/>
      <c r="H562" s="122"/>
      <c r="I562" s="122"/>
      <c r="J562" s="122"/>
      <c r="K562" s="122"/>
    </row>
    <row r="563" spans="2:11">
      <c r="B563" s="121"/>
      <c r="C563" s="122"/>
      <c r="D563" s="122"/>
      <c r="E563" s="122"/>
      <c r="F563" s="122"/>
      <c r="G563" s="122"/>
      <c r="H563" s="122"/>
      <c r="I563" s="122"/>
      <c r="J563" s="122"/>
      <c r="K563" s="122"/>
    </row>
    <row r="564" spans="2:11">
      <c r="B564" s="121"/>
      <c r="C564" s="122"/>
      <c r="D564" s="122"/>
      <c r="E564" s="122"/>
      <c r="F564" s="122"/>
      <c r="G564" s="122"/>
      <c r="H564" s="122"/>
      <c r="I564" s="122"/>
      <c r="J564" s="122"/>
      <c r="K564" s="122"/>
    </row>
    <row r="565" spans="2:11">
      <c r="B565" s="121"/>
      <c r="C565" s="121"/>
      <c r="D565" s="121"/>
      <c r="E565" s="122"/>
      <c r="F565" s="122"/>
      <c r="G565" s="122"/>
      <c r="H565" s="122"/>
      <c r="I565" s="122"/>
      <c r="J565" s="122"/>
      <c r="K565" s="122"/>
    </row>
    <row r="566" spans="2:11">
      <c r="B566" s="121"/>
      <c r="C566" s="121"/>
      <c r="D566" s="121"/>
      <c r="E566" s="122"/>
      <c r="F566" s="122"/>
      <c r="G566" s="122"/>
      <c r="H566" s="122"/>
      <c r="I566" s="122"/>
      <c r="J566" s="122"/>
      <c r="K566" s="122"/>
    </row>
    <row r="567" spans="2:11">
      <c r="B567" s="121"/>
      <c r="C567" s="121"/>
      <c r="D567" s="121"/>
      <c r="E567" s="122"/>
      <c r="F567" s="122"/>
      <c r="G567" s="122"/>
      <c r="H567" s="122"/>
      <c r="I567" s="122"/>
      <c r="J567" s="122"/>
      <c r="K567" s="122"/>
    </row>
    <row r="568" spans="2:11">
      <c r="B568" s="121"/>
      <c r="C568" s="121"/>
      <c r="D568" s="121"/>
      <c r="E568" s="122"/>
      <c r="F568" s="122"/>
      <c r="G568" s="122"/>
      <c r="H568" s="122"/>
      <c r="I568" s="122"/>
      <c r="J568" s="122"/>
      <c r="K568" s="122"/>
    </row>
    <row r="569" spans="2:11">
      <c r="B569" s="121"/>
      <c r="C569" s="121"/>
      <c r="D569" s="121"/>
      <c r="E569" s="122"/>
      <c r="F569" s="122"/>
      <c r="G569" s="122"/>
      <c r="H569" s="122"/>
      <c r="I569" s="122"/>
      <c r="J569" s="122"/>
      <c r="K569" s="122"/>
    </row>
    <row r="570" spans="2:11">
      <c r="B570" s="121"/>
      <c r="C570" s="121"/>
      <c r="D570" s="121"/>
      <c r="E570" s="122"/>
      <c r="F570" s="122"/>
      <c r="G570" s="122"/>
      <c r="H570" s="122"/>
      <c r="I570" s="122"/>
      <c r="J570" s="122"/>
      <c r="K570" s="122"/>
    </row>
    <row r="571" spans="2:11">
      <c r="B571" s="121"/>
      <c r="C571" s="121"/>
      <c r="D571" s="121"/>
      <c r="E571" s="122"/>
      <c r="F571" s="122"/>
      <c r="G571" s="122"/>
      <c r="H571" s="122"/>
      <c r="I571" s="122"/>
      <c r="J571" s="122"/>
      <c r="K571" s="122"/>
    </row>
    <row r="572" spans="2:11">
      <c r="B572" s="121"/>
      <c r="C572" s="121"/>
      <c r="D572" s="121"/>
      <c r="E572" s="122"/>
      <c r="F572" s="122"/>
      <c r="G572" s="122"/>
      <c r="H572" s="122"/>
      <c r="I572" s="122"/>
      <c r="J572" s="122"/>
      <c r="K572" s="122"/>
    </row>
    <row r="573" spans="2:11">
      <c r="B573" s="121"/>
      <c r="C573" s="121"/>
      <c r="D573" s="121"/>
      <c r="E573" s="122"/>
      <c r="F573" s="122"/>
      <c r="G573" s="122"/>
      <c r="H573" s="122"/>
      <c r="I573" s="122"/>
      <c r="J573" s="122"/>
      <c r="K573" s="122"/>
    </row>
    <row r="574" spans="2:11">
      <c r="B574" s="121"/>
      <c r="C574" s="121"/>
      <c r="D574" s="121"/>
      <c r="E574" s="122"/>
      <c r="F574" s="122"/>
      <c r="G574" s="122"/>
      <c r="H574" s="122"/>
      <c r="I574" s="122"/>
      <c r="J574" s="122"/>
      <c r="K574" s="122"/>
    </row>
    <row r="575" spans="2:11">
      <c r="B575" s="121"/>
      <c r="C575" s="121"/>
      <c r="D575" s="121"/>
      <c r="E575" s="122"/>
      <c r="F575" s="122"/>
      <c r="G575" s="122"/>
      <c r="H575" s="122"/>
      <c r="I575" s="122"/>
      <c r="J575" s="122"/>
      <c r="K575" s="122"/>
    </row>
    <row r="576" spans="2:11">
      <c r="B576" s="121"/>
      <c r="C576" s="121"/>
      <c r="D576" s="121"/>
      <c r="E576" s="122"/>
      <c r="F576" s="122"/>
      <c r="G576" s="122"/>
      <c r="H576" s="122"/>
      <c r="I576" s="122"/>
      <c r="J576" s="122"/>
      <c r="K576" s="122"/>
    </row>
    <row r="577" spans="2:11">
      <c r="B577" s="121"/>
      <c r="C577" s="121"/>
      <c r="D577" s="121"/>
      <c r="E577" s="122"/>
      <c r="F577" s="122"/>
      <c r="G577" s="122"/>
      <c r="H577" s="122"/>
      <c r="I577" s="122"/>
      <c r="J577" s="122"/>
      <c r="K577" s="122"/>
    </row>
    <row r="578" spans="2:11">
      <c r="B578" s="121"/>
      <c r="C578" s="121"/>
      <c r="D578" s="121"/>
      <c r="E578" s="122"/>
      <c r="F578" s="122"/>
      <c r="G578" s="122"/>
      <c r="H578" s="122"/>
      <c r="I578" s="122"/>
      <c r="J578" s="122"/>
      <c r="K578" s="122"/>
    </row>
    <row r="579" spans="2:11">
      <c r="B579" s="121"/>
      <c r="C579" s="121"/>
      <c r="D579" s="121"/>
      <c r="E579" s="122"/>
      <c r="F579" s="122"/>
      <c r="G579" s="122"/>
      <c r="H579" s="122"/>
      <c r="I579" s="122"/>
      <c r="J579" s="122"/>
      <c r="K579" s="122"/>
    </row>
    <row r="580" spans="2:11">
      <c r="B580" s="121"/>
      <c r="C580" s="121"/>
      <c r="D580" s="121"/>
      <c r="E580" s="122"/>
      <c r="F580" s="122"/>
      <c r="G580" s="122"/>
      <c r="H580" s="122"/>
      <c r="I580" s="122"/>
      <c r="J580" s="122"/>
      <c r="K580" s="122"/>
    </row>
    <row r="581" spans="2:11">
      <c r="B581" s="121"/>
      <c r="C581" s="121"/>
      <c r="D581" s="121"/>
      <c r="E581" s="122"/>
      <c r="F581" s="122"/>
      <c r="G581" s="122"/>
      <c r="H581" s="122"/>
      <c r="I581" s="122"/>
      <c r="J581" s="122"/>
      <c r="K581" s="122"/>
    </row>
    <row r="582" spans="2:11">
      <c r="B582" s="121"/>
      <c r="C582" s="121"/>
      <c r="D582" s="121"/>
      <c r="E582" s="122"/>
      <c r="F582" s="122"/>
      <c r="G582" s="122"/>
      <c r="H582" s="122"/>
      <c r="I582" s="122"/>
      <c r="J582" s="122"/>
      <c r="K582" s="122"/>
    </row>
    <row r="583" spans="2:11">
      <c r="B583" s="121"/>
      <c r="C583" s="121"/>
      <c r="D583" s="121"/>
      <c r="E583" s="122"/>
      <c r="F583" s="122"/>
      <c r="G583" s="122"/>
      <c r="H583" s="122"/>
      <c r="I583" s="122"/>
      <c r="J583" s="122"/>
      <c r="K583" s="122"/>
    </row>
    <row r="584" spans="2:11">
      <c r="B584" s="121"/>
      <c r="C584" s="121"/>
      <c r="D584" s="121"/>
      <c r="E584" s="122"/>
      <c r="F584" s="122"/>
      <c r="G584" s="122"/>
      <c r="H584" s="122"/>
      <c r="I584" s="122"/>
      <c r="J584" s="122"/>
      <c r="K584" s="122"/>
    </row>
    <row r="585" spans="2:11">
      <c r="B585" s="121"/>
      <c r="C585" s="121"/>
      <c r="D585" s="121"/>
      <c r="E585" s="122"/>
      <c r="F585" s="122"/>
      <c r="G585" s="122"/>
      <c r="H585" s="122"/>
      <c r="I585" s="122"/>
      <c r="J585" s="122"/>
      <c r="K585" s="122"/>
    </row>
    <row r="586" spans="2:11">
      <c r="B586" s="121"/>
      <c r="C586" s="121"/>
      <c r="D586" s="121"/>
      <c r="E586" s="122"/>
      <c r="F586" s="122"/>
      <c r="G586" s="122"/>
      <c r="H586" s="122"/>
      <c r="I586" s="122"/>
      <c r="J586" s="122"/>
      <c r="K586" s="122"/>
    </row>
    <row r="587" spans="2:11">
      <c r="B587" s="121"/>
      <c r="C587" s="121"/>
      <c r="D587" s="121"/>
      <c r="E587" s="122"/>
      <c r="F587" s="122"/>
      <c r="G587" s="122"/>
      <c r="H587" s="122"/>
      <c r="I587" s="122"/>
      <c r="J587" s="122"/>
      <c r="K587" s="122"/>
    </row>
    <row r="588" spans="2:11">
      <c r="B588" s="121"/>
      <c r="C588" s="121"/>
      <c r="D588" s="121"/>
      <c r="E588" s="122"/>
      <c r="F588" s="122"/>
      <c r="G588" s="122"/>
      <c r="H588" s="122"/>
      <c r="I588" s="122"/>
      <c r="J588" s="122"/>
      <c r="K588" s="122"/>
    </row>
    <row r="589" spans="2:11">
      <c r="B589" s="121"/>
      <c r="C589" s="121"/>
      <c r="D589" s="121"/>
      <c r="E589" s="122"/>
      <c r="F589" s="122"/>
      <c r="G589" s="122"/>
      <c r="H589" s="122"/>
      <c r="I589" s="122"/>
      <c r="J589" s="122"/>
      <c r="K589" s="122"/>
    </row>
    <row r="590" spans="2:11">
      <c r="B590" s="121"/>
      <c r="C590" s="121"/>
      <c r="D590" s="121"/>
      <c r="E590" s="122"/>
      <c r="F590" s="122"/>
      <c r="G590" s="122"/>
      <c r="H590" s="122"/>
      <c r="I590" s="122"/>
      <c r="J590" s="122"/>
      <c r="K590" s="122"/>
    </row>
    <row r="591" spans="2:11">
      <c r="B591" s="121"/>
      <c r="C591" s="121"/>
      <c r="D591" s="121"/>
      <c r="E591" s="122"/>
      <c r="F591" s="122"/>
      <c r="G591" s="122"/>
      <c r="H591" s="122"/>
      <c r="I591" s="122"/>
      <c r="J591" s="122"/>
      <c r="K591" s="122"/>
    </row>
    <row r="592" spans="2:11">
      <c r="B592" s="121"/>
      <c r="C592" s="121"/>
      <c r="D592" s="121"/>
      <c r="E592" s="122"/>
      <c r="F592" s="122"/>
      <c r="G592" s="122"/>
      <c r="H592" s="122"/>
      <c r="I592" s="122"/>
      <c r="J592" s="122"/>
      <c r="K592" s="122"/>
    </row>
    <row r="593" spans="2:11">
      <c r="B593" s="121"/>
      <c r="C593" s="121"/>
      <c r="D593" s="121"/>
      <c r="E593" s="122"/>
      <c r="F593" s="122"/>
      <c r="G593" s="122"/>
      <c r="H593" s="122"/>
      <c r="I593" s="122"/>
      <c r="J593" s="122"/>
      <c r="K593" s="122"/>
    </row>
    <row r="594" spans="2:11">
      <c r="B594" s="121"/>
      <c r="C594" s="121"/>
      <c r="D594" s="121"/>
      <c r="E594" s="122"/>
      <c r="F594" s="122"/>
      <c r="G594" s="122"/>
      <c r="H594" s="122"/>
      <c r="I594" s="122"/>
      <c r="J594" s="122"/>
      <c r="K594" s="122"/>
    </row>
    <row r="595" spans="2:11">
      <c r="B595" s="121"/>
      <c r="C595" s="121"/>
      <c r="D595" s="121"/>
      <c r="E595" s="122"/>
      <c r="F595" s="122"/>
      <c r="G595" s="122"/>
      <c r="H595" s="122"/>
      <c r="I595" s="122"/>
      <c r="J595" s="122"/>
      <c r="K595" s="122"/>
    </row>
    <row r="596" spans="2:11">
      <c r="B596" s="121"/>
      <c r="C596" s="121"/>
      <c r="D596" s="121"/>
      <c r="E596" s="122"/>
      <c r="F596" s="122"/>
      <c r="G596" s="122"/>
      <c r="H596" s="122"/>
      <c r="I596" s="122"/>
      <c r="J596" s="122"/>
      <c r="K596" s="122"/>
    </row>
    <row r="597" spans="2:11">
      <c r="B597" s="121"/>
      <c r="C597" s="121"/>
      <c r="D597" s="121"/>
      <c r="E597" s="122"/>
      <c r="F597" s="122"/>
      <c r="G597" s="122"/>
      <c r="H597" s="122"/>
      <c r="I597" s="122"/>
      <c r="J597" s="122"/>
      <c r="K597" s="122"/>
    </row>
    <row r="598" spans="2:11">
      <c r="B598" s="121"/>
      <c r="C598" s="121"/>
      <c r="D598" s="121"/>
      <c r="E598" s="122"/>
      <c r="F598" s="122"/>
      <c r="G598" s="122"/>
      <c r="H598" s="122"/>
      <c r="I598" s="122"/>
      <c r="J598" s="122"/>
      <c r="K598" s="122"/>
    </row>
    <row r="599" spans="2:11">
      <c r="B599" s="121"/>
      <c r="C599" s="121"/>
      <c r="D599" s="121"/>
      <c r="E599" s="122"/>
      <c r="F599" s="122"/>
      <c r="G599" s="122"/>
      <c r="H599" s="122"/>
      <c r="I599" s="122"/>
      <c r="J599" s="122"/>
      <c r="K599" s="122"/>
    </row>
    <row r="600" spans="2:11">
      <c r="B600" s="121"/>
      <c r="C600" s="121"/>
      <c r="D600" s="121"/>
      <c r="E600" s="122"/>
      <c r="F600" s="122"/>
      <c r="G600" s="122"/>
      <c r="H600" s="122"/>
      <c r="I600" s="122"/>
      <c r="J600" s="122"/>
      <c r="K600" s="122"/>
    </row>
    <row r="601" spans="2:11">
      <c r="B601" s="121"/>
      <c r="C601" s="121"/>
      <c r="D601" s="121"/>
      <c r="E601" s="122"/>
      <c r="F601" s="122"/>
      <c r="G601" s="122"/>
      <c r="H601" s="122"/>
      <c r="I601" s="122"/>
      <c r="J601" s="122"/>
      <c r="K601" s="122"/>
    </row>
    <row r="602" spans="2:11">
      <c r="B602" s="121"/>
      <c r="C602" s="121"/>
      <c r="D602" s="121"/>
      <c r="E602" s="122"/>
      <c r="F602" s="122"/>
      <c r="G602" s="122"/>
      <c r="H602" s="122"/>
      <c r="I602" s="122"/>
      <c r="J602" s="122"/>
      <c r="K602" s="122"/>
    </row>
    <row r="603" spans="2:11">
      <c r="B603" s="121"/>
      <c r="C603" s="121"/>
      <c r="D603" s="121"/>
      <c r="E603" s="122"/>
      <c r="F603" s="122"/>
      <c r="G603" s="122"/>
      <c r="H603" s="122"/>
      <c r="I603" s="122"/>
      <c r="J603" s="122"/>
      <c r="K603" s="122"/>
    </row>
    <row r="604" spans="2:11">
      <c r="B604" s="121"/>
      <c r="C604" s="121"/>
      <c r="D604" s="121"/>
      <c r="E604" s="122"/>
      <c r="F604" s="122"/>
      <c r="G604" s="122"/>
      <c r="H604" s="122"/>
      <c r="I604" s="122"/>
      <c r="J604" s="122"/>
      <c r="K604" s="122"/>
    </row>
    <row r="605" spans="2:11">
      <c r="B605" s="121"/>
      <c r="C605" s="121"/>
      <c r="D605" s="121"/>
      <c r="E605" s="122"/>
      <c r="F605" s="122"/>
      <c r="G605" s="122"/>
      <c r="H605" s="122"/>
      <c r="I605" s="122"/>
      <c r="J605" s="122"/>
      <c r="K605" s="122"/>
    </row>
    <row r="606" spans="2:11">
      <c r="B606" s="121"/>
      <c r="C606" s="121"/>
      <c r="D606" s="121"/>
      <c r="E606" s="122"/>
      <c r="F606" s="122"/>
      <c r="G606" s="122"/>
      <c r="H606" s="122"/>
      <c r="I606" s="122"/>
      <c r="J606" s="122"/>
      <c r="K606" s="122"/>
    </row>
    <row r="607" spans="2:11">
      <c r="B607" s="121"/>
      <c r="C607" s="121"/>
      <c r="D607" s="121"/>
      <c r="E607" s="122"/>
      <c r="F607" s="122"/>
      <c r="G607" s="122"/>
      <c r="H607" s="122"/>
      <c r="I607" s="122"/>
      <c r="J607" s="122"/>
      <c r="K607" s="122"/>
    </row>
    <row r="608" spans="2:11">
      <c r="B608" s="121"/>
      <c r="C608" s="121"/>
      <c r="D608" s="121"/>
      <c r="E608" s="122"/>
      <c r="F608" s="122"/>
      <c r="G608" s="122"/>
      <c r="H608" s="122"/>
      <c r="I608" s="122"/>
      <c r="J608" s="122"/>
      <c r="K608" s="122"/>
    </row>
    <row r="609" spans="2:11">
      <c r="B609" s="121"/>
      <c r="C609" s="121"/>
      <c r="D609" s="121"/>
      <c r="E609" s="122"/>
      <c r="F609" s="122"/>
      <c r="G609" s="122"/>
      <c r="H609" s="122"/>
      <c r="I609" s="122"/>
      <c r="J609" s="122"/>
      <c r="K609" s="122"/>
    </row>
    <row r="610" spans="2:11">
      <c r="B610" s="121"/>
      <c r="C610" s="121"/>
      <c r="D610" s="121"/>
      <c r="E610" s="122"/>
      <c r="F610" s="122"/>
      <c r="G610" s="122"/>
      <c r="H610" s="122"/>
      <c r="I610" s="122"/>
      <c r="J610" s="122"/>
      <c r="K610" s="122"/>
    </row>
    <row r="611" spans="2:11">
      <c r="B611" s="121"/>
      <c r="C611" s="121"/>
      <c r="D611" s="121"/>
      <c r="E611" s="122"/>
      <c r="F611" s="122"/>
      <c r="G611" s="122"/>
      <c r="H611" s="122"/>
      <c r="I611" s="122"/>
      <c r="J611" s="122"/>
      <c r="K611" s="122"/>
    </row>
    <row r="612" spans="2:11">
      <c r="B612" s="121"/>
      <c r="C612" s="121"/>
      <c r="D612" s="121"/>
      <c r="E612" s="122"/>
      <c r="F612" s="122"/>
      <c r="G612" s="122"/>
      <c r="H612" s="122"/>
      <c r="I612" s="122"/>
      <c r="J612" s="122"/>
      <c r="K612" s="122"/>
    </row>
    <row r="613" spans="2:11">
      <c r="B613" s="121"/>
      <c r="C613" s="121"/>
      <c r="D613" s="121"/>
      <c r="E613" s="122"/>
      <c r="F613" s="122"/>
      <c r="G613" s="122"/>
      <c r="H613" s="122"/>
      <c r="I613" s="122"/>
      <c r="J613" s="122"/>
      <c r="K613" s="122"/>
    </row>
    <row r="614" spans="2:11">
      <c r="B614" s="121"/>
      <c r="C614" s="121"/>
      <c r="D614" s="121"/>
      <c r="E614" s="122"/>
      <c r="F614" s="122"/>
      <c r="G614" s="122"/>
      <c r="H614" s="122"/>
      <c r="I614" s="122"/>
      <c r="J614" s="122"/>
      <c r="K614" s="122"/>
    </row>
    <row r="615" spans="2:11">
      <c r="B615" s="121"/>
      <c r="C615" s="121"/>
      <c r="D615" s="121"/>
      <c r="E615" s="122"/>
      <c r="F615" s="122"/>
      <c r="G615" s="122"/>
      <c r="H615" s="122"/>
      <c r="I615" s="122"/>
      <c r="J615" s="122"/>
      <c r="K615" s="122"/>
    </row>
    <row r="616" spans="2:11">
      <c r="B616" s="121"/>
      <c r="C616" s="121"/>
      <c r="D616" s="121"/>
      <c r="E616" s="122"/>
      <c r="F616" s="122"/>
      <c r="G616" s="122"/>
      <c r="H616" s="122"/>
      <c r="I616" s="122"/>
      <c r="J616" s="122"/>
      <c r="K616" s="122"/>
    </row>
    <row r="617" spans="2:11">
      <c r="B617" s="121"/>
      <c r="C617" s="121"/>
      <c r="D617" s="121"/>
      <c r="E617" s="122"/>
      <c r="F617" s="122"/>
      <c r="G617" s="122"/>
      <c r="H617" s="122"/>
      <c r="I617" s="122"/>
      <c r="J617" s="122"/>
      <c r="K617" s="122"/>
    </row>
    <row r="618" spans="2:11">
      <c r="B618" s="121"/>
      <c r="C618" s="121"/>
      <c r="D618" s="121"/>
      <c r="E618" s="122"/>
      <c r="F618" s="122"/>
      <c r="G618" s="122"/>
      <c r="H618" s="122"/>
      <c r="I618" s="122"/>
      <c r="J618" s="122"/>
      <c r="K618" s="122"/>
    </row>
    <row r="619" spans="2:11">
      <c r="B619" s="121"/>
      <c r="C619" s="121"/>
      <c r="D619" s="121"/>
      <c r="E619" s="122"/>
      <c r="F619" s="122"/>
      <c r="G619" s="122"/>
      <c r="H619" s="122"/>
      <c r="I619" s="122"/>
      <c r="J619" s="122"/>
      <c r="K619" s="122"/>
    </row>
    <row r="620" spans="2:11">
      <c r="B620" s="121"/>
      <c r="C620" s="121"/>
      <c r="D620" s="121"/>
      <c r="E620" s="122"/>
      <c r="F620" s="122"/>
      <c r="G620" s="122"/>
      <c r="H620" s="122"/>
      <c r="I620" s="122"/>
      <c r="J620" s="122"/>
      <c r="K620" s="122"/>
    </row>
    <row r="621" spans="2:11">
      <c r="B621" s="121"/>
      <c r="C621" s="121"/>
      <c r="D621" s="121"/>
      <c r="E621" s="122"/>
      <c r="F621" s="122"/>
      <c r="G621" s="122"/>
      <c r="H621" s="122"/>
      <c r="I621" s="122"/>
      <c r="J621" s="122"/>
      <c r="K621" s="122"/>
    </row>
    <row r="622" spans="2:11">
      <c r="B622" s="121"/>
      <c r="C622" s="121"/>
      <c r="D622" s="121"/>
      <c r="E622" s="122"/>
      <c r="F622" s="122"/>
      <c r="G622" s="122"/>
      <c r="H622" s="122"/>
      <c r="I622" s="122"/>
      <c r="J622" s="122"/>
      <c r="K622" s="122"/>
    </row>
    <row r="623" spans="2:11">
      <c r="B623" s="121"/>
      <c r="C623" s="121"/>
      <c r="D623" s="121"/>
      <c r="E623" s="122"/>
      <c r="F623" s="122"/>
      <c r="G623" s="122"/>
      <c r="H623" s="122"/>
      <c r="I623" s="122"/>
      <c r="J623" s="122"/>
      <c r="K623" s="122"/>
    </row>
    <row r="624" spans="2:11">
      <c r="B624" s="121"/>
      <c r="C624" s="121"/>
      <c r="D624" s="121"/>
      <c r="E624" s="122"/>
      <c r="F624" s="122"/>
      <c r="G624" s="122"/>
      <c r="H624" s="122"/>
      <c r="I624" s="122"/>
      <c r="J624" s="122"/>
      <c r="K624" s="122"/>
    </row>
    <row r="625" spans="2:11">
      <c r="B625" s="121"/>
      <c r="C625" s="121"/>
      <c r="D625" s="121"/>
      <c r="E625" s="122"/>
      <c r="F625" s="122"/>
      <c r="G625" s="122"/>
      <c r="H625" s="122"/>
      <c r="I625" s="122"/>
      <c r="J625" s="122"/>
      <c r="K625" s="122"/>
    </row>
    <row r="626" spans="2:11">
      <c r="B626" s="121"/>
      <c r="C626" s="121"/>
      <c r="D626" s="121"/>
      <c r="E626" s="122"/>
      <c r="F626" s="122"/>
      <c r="G626" s="122"/>
      <c r="H626" s="122"/>
      <c r="I626" s="122"/>
      <c r="J626" s="122"/>
      <c r="K626" s="122"/>
    </row>
    <row r="627" spans="2:11">
      <c r="B627" s="121"/>
      <c r="C627" s="121"/>
      <c r="D627" s="121"/>
      <c r="E627" s="122"/>
      <c r="F627" s="122"/>
      <c r="G627" s="122"/>
      <c r="H627" s="122"/>
      <c r="I627" s="122"/>
      <c r="J627" s="122"/>
      <c r="K627" s="122"/>
    </row>
    <row r="628" spans="2:11">
      <c r="B628" s="121"/>
      <c r="C628" s="121"/>
      <c r="D628" s="121"/>
      <c r="E628" s="122"/>
      <c r="F628" s="122"/>
      <c r="G628" s="122"/>
      <c r="H628" s="122"/>
      <c r="I628" s="122"/>
      <c r="J628" s="122"/>
      <c r="K628" s="122"/>
    </row>
    <row r="629" spans="2:11">
      <c r="B629" s="121"/>
      <c r="C629" s="121"/>
      <c r="D629" s="121"/>
      <c r="E629" s="122"/>
      <c r="F629" s="122"/>
      <c r="G629" s="122"/>
      <c r="H629" s="122"/>
      <c r="I629" s="122"/>
      <c r="J629" s="122"/>
      <c r="K629" s="122"/>
    </row>
    <row r="630" spans="2:11">
      <c r="B630" s="121"/>
      <c r="C630" s="121"/>
      <c r="D630" s="121"/>
      <c r="E630" s="122"/>
      <c r="F630" s="122"/>
      <c r="G630" s="122"/>
      <c r="H630" s="122"/>
      <c r="I630" s="122"/>
      <c r="J630" s="122"/>
      <c r="K630" s="122"/>
    </row>
    <row r="631" spans="2:11">
      <c r="B631" s="121"/>
      <c r="C631" s="121"/>
      <c r="D631" s="121"/>
      <c r="E631" s="122"/>
      <c r="F631" s="122"/>
      <c r="G631" s="122"/>
      <c r="H631" s="122"/>
      <c r="I631" s="122"/>
      <c r="J631" s="122"/>
      <c r="K631" s="122"/>
    </row>
    <row r="632" spans="2:11">
      <c r="B632" s="121"/>
      <c r="C632" s="121"/>
      <c r="D632" s="121"/>
      <c r="E632" s="122"/>
      <c r="F632" s="122"/>
      <c r="G632" s="122"/>
      <c r="H632" s="122"/>
      <c r="I632" s="122"/>
      <c r="J632" s="122"/>
      <c r="K632" s="122"/>
    </row>
    <row r="633" spans="2:11">
      <c r="B633" s="121"/>
      <c r="C633" s="121"/>
      <c r="D633" s="121"/>
      <c r="E633" s="122"/>
      <c r="F633" s="122"/>
      <c r="G633" s="122"/>
      <c r="H633" s="122"/>
      <c r="I633" s="122"/>
      <c r="J633" s="122"/>
      <c r="K633" s="122"/>
    </row>
    <row r="634" spans="2:11">
      <c r="B634" s="121"/>
      <c r="C634" s="121"/>
      <c r="D634" s="121"/>
      <c r="E634" s="122"/>
      <c r="F634" s="122"/>
      <c r="G634" s="122"/>
      <c r="H634" s="122"/>
      <c r="I634" s="122"/>
      <c r="J634" s="122"/>
      <c r="K634" s="122"/>
    </row>
    <row r="635" spans="2:11">
      <c r="B635" s="121"/>
      <c r="C635" s="121"/>
      <c r="D635" s="121"/>
      <c r="E635" s="122"/>
      <c r="F635" s="122"/>
      <c r="G635" s="122"/>
      <c r="H635" s="122"/>
      <c r="I635" s="122"/>
      <c r="J635" s="122"/>
      <c r="K635" s="122"/>
    </row>
    <row r="636" spans="2:11">
      <c r="B636" s="121"/>
      <c r="C636" s="121"/>
      <c r="D636" s="121"/>
      <c r="E636" s="122"/>
      <c r="F636" s="122"/>
      <c r="G636" s="122"/>
      <c r="H636" s="122"/>
      <c r="I636" s="122"/>
      <c r="J636" s="122"/>
      <c r="K636" s="122"/>
    </row>
    <row r="637" spans="2:11">
      <c r="B637" s="121"/>
      <c r="C637" s="121"/>
      <c r="D637" s="121"/>
      <c r="E637" s="122"/>
      <c r="F637" s="122"/>
      <c r="G637" s="122"/>
      <c r="H637" s="122"/>
      <c r="I637" s="122"/>
      <c r="J637" s="122"/>
      <c r="K637" s="122"/>
    </row>
    <row r="638" spans="2:11">
      <c r="B638" s="121"/>
      <c r="C638" s="121"/>
      <c r="D638" s="121"/>
      <c r="E638" s="122"/>
      <c r="F638" s="122"/>
      <c r="G638" s="122"/>
      <c r="H638" s="122"/>
      <c r="I638" s="122"/>
      <c r="J638" s="122"/>
      <c r="K638" s="122"/>
    </row>
    <row r="639" spans="2:11">
      <c r="B639" s="121"/>
      <c r="C639" s="121"/>
      <c r="D639" s="121"/>
      <c r="E639" s="122"/>
      <c r="F639" s="122"/>
      <c r="G639" s="122"/>
      <c r="H639" s="122"/>
      <c r="I639" s="122"/>
      <c r="J639" s="122"/>
      <c r="K639" s="122"/>
    </row>
    <row r="640" spans="2:11">
      <c r="B640" s="121"/>
      <c r="C640" s="121"/>
      <c r="D640" s="121"/>
      <c r="E640" s="122"/>
      <c r="F640" s="122"/>
      <c r="G640" s="122"/>
      <c r="H640" s="122"/>
      <c r="I640" s="122"/>
      <c r="J640" s="122"/>
      <c r="K640" s="122"/>
    </row>
    <row r="641" spans="2:11">
      <c r="B641" s="121"/>
      <c r="C641" s="121"/>
      <c r="D641" s="121"/>
      <c r="E641" s="122"/>
      <c r="F641" s="122"/>
      <c r="G641" s="122"/>
      <c r="H641" s="122"/>
      <c r="I641" s="122"/>
      <c r="J641" s="122"/>
      <c r="K641" s="122"/>
    </row>
    <row r="642" spans="2:11">
      <c r="B642" s="121"/>
      <c r="C642" s="121"/>
      <c r="D642" s="121"/>
      <c r="E642" s="122"/>
      <c r="F642" s="122"/>
      <c r="G642" s="122"/>
      <c r="H642" s="122"/>
      <c r="I642" s="122"/>
      <c r="J642" s="122"/>
      <c r="K642" s="122"/>
    </row>
    <row r="643" spans="2:11">
      <c r="B643" s="121"/>
      <c r="C643" s="121"/>
      <c r="D643" s="121"/>
      <c r="E643" s="122"/>
      <c r="F643" s="122"/>
      <c r="G643" s="122"/>
      <c r="H643" s="122"/>
      <c r="I643" s="122"/>
      <c r="J643" s="122"/>
      <c r="K643" s="122"/>
    </row>
    <row r="644" spans="2:11">
      <c r="B644" s="121"/>
      <c r="C644" s="121"/>
      <c r="D644" s="121"/>
      <c r="E644" s="122"/>
      <c r="F644" s="122"/>
      <c r="G644" s="122"/>
      <c r="H644" s="122"/>
      <c r="I644" s="122"/>
      <c r="J644" s="122"/>
      <c r="K644" s="122"/>
    </row>
    <row r="645" spans="2:11">
      <c r="B645" s="121"/>
      <c r="C645" s="121"/>
      <c r="D645" s="121"/>
      <c r="E645" s="122"/>
      <c r="F645" s="122"/>
      <c r="G645" s="122"/>
      <c r="H645" s="122"/>
      <c r="I645" s="122"/>
      <c r="J645" s="122"/>
      <c r="K645" s="122"/>
    </row>
    <row r="646" spans="2:11">
      <c r="B646" s="121"/>
      <c r="C646" s="121"/>
      <c r="D646" s="121"/>
      <c r="E646" s="122"/>
      <c r="F646" s="122"/>
      <c r="G646" s="122"/>
      <c r="H646" s="122"/>
      <c r="I646" s="122"/>
      <c r="J646" s="122"/>
      <c r="K646" s="122"/>
    </row>
    <row r="647" spans="2:11">
      <c r="B647" s="121"/>
      <c r="C647" s="121"/>
      <c r="D647" s="121"/>
      <c r="E647" s="122"/>
      <c r="F647" s="122"/>
      <c r="G647" s="122"/>
      <c r="H647" s="122"/>
      <c r="I647" s="122"/>
      <c r="J647" s="122"/>
      <c r="K647" s="122"/>
    </row>
    <row r="648" spans="2:11">
      <c r="B648" s="121"/>
      <c r="C648" s="121"/>
      <c r="D648" s="121"/>
      <c r="E648" s="122"/>
      <c r="F648" s="122"/>
      <c r="G648" s="122"/>
      <c r="H648" s="122"/>
      <c r="I648" s="122"/>
      <c r="J648" s="122"/>
      <c r="K648" s="122"/>
    </row>
    <row r="649" spans="2:11">
      <c r="B649" s="121"/>
      <c r="C649" s="121"/>
      <c r="D649" s="121"/>
      <c r="E649" s="122"/>
      <c r="F649" s="122"/>
      <c r="G649" s="122"/>
      <c r="H649" s="122"/>
      <c r="I649" s="122"/>
      <c r="J649" s="122"/>
      <c r="K649" s="122"/>
    </row>
    <row r="650" spans="2:11">
      <c r="B650" s="121"/>
      <c r="C650" s="121"/>
      <c r="D650" s="121"/>
      <c r="E650" s="122"/>
      <c r="F650" s="122"/>
      <c r="G650" s="122"/>
      <c r="H650" s="122"/>
      <c r="I650" s="122"/>
      <c r="J650" s="122"/>
      <c r="K650" s="122"/>
    </row>
    <row r="651" spans="2:11">
      <c r="B651" s="121"/>
      <c r="C651" s="121"/>
      <c r="D651" s="121"/>
      <c r="E651" s="122"/>
      <c r="F651" s="122"/>
      <c r="G651" s="122"/>
      <c r="H651" s="122"/>
      <c r="I651" s="122"/>
      <c r="J651" s="122"/>
      <c r="K651" s="122"/>
    </row>
    <row r="652" spans="2:11">
      <c r="B652" s="121"/>
      <c r="C652" s="121"/>
      <c r="D652" s="121"/>
      <c r="E652" s="122"/>
      <c r="F652" s="122"/>
      <c r="G652" s="122"/>
      <c r="H652" s="122"/>
      <c r="I652" s="122"/>
      <c r="J652" s="122"/>
      <c r="K652" s="122"/>
    </row>
    <row r="653" spans="2:11">
      <c r="B653" s="121"/>
      <c r="C653" s="121"/>
      <c r="D653" s="121"/>
      <c r="E653" s="122"/>
      <c r="F653" s="122"/>
      <c r="G653" s="122"/>
      <c r="H653" s="122"/>
      <c r="I653" s="122"/>
      <c r="J653" s="122"/>
      <c r="K653" s="122"/>
    </row>
    <row r="654" spans="2:11">
      <c r="B654" s="121"/>
      <c r="C654" s="121"/>
      <c r="D654" s="121"/>
      <c r="E654" s="122"/>
      <c r="F654" s="122"/>
      <c r="G654" s="122"/>
      <c r="H654" s="122"/>
      <c r="I654" s="122"/>
      <c r="J654" s="122"/>
      <c r="K654" s="122"/>
    </row>
    <row r="655" spans="2:11">
      <c r="B655" s="121"/>
      <c r="C655" s="121"/>
      <c r="D655" s="121"/>
      <c r="E655" s="122"/>
      <c r="F655" s="122"/>
      <c r="G655" s="122"/>
      <c r="H655" s="122"/>
      <c r="I655" s="122"/>
      <c r="J655" s="122"/>
      <c r="K655" s="122"/>
    </row>
    <row r="656" spans="2:11">
      <c r="B656" s="121"/>
      <c r="C656" s="121"/>
      <c r="D656" s="121"/>
      <c r="E656" s="122"/>
      <c r="F656" s="122"/>
      <c r="G656" s="122"/>
      <c r="H656" s="122"/>
      <c r="I656" s="122"/>
      <c r="J656" s="122"/>
      <c r="K656" s="122"/>
    </row>
    <row r="657" spans="2:11">
      <c r="B657" s="121"/>
      <c r="C657" s="121"/>
      <c r="D657" s="121"/>
      <c r="E657" s="122"/>
      <c r="F657" s="122"/>
      <c r="G657" s="122"/>
      <c r="H657" s="122"/>
      <c r="I657" s="122"/>
      <c r="J657" s="122"/>
      <c r="K657" s="122"/>
    </row>
    <row r="658" spans="2:11">
      <c r="B658" s="121"/>
      <c r="C658" s="121"/>
      <c r="D658" s="121"/>
      <c r="E658" s="122"/>
      <c r="F658" s="122"/>
      <c r="G658" s="122"/>
      <c r="H658" s="122"/>
      <c r="I658" s="122"/>
      <c r="J658" s="122"/>
      <c r="K658" s="122"/>
    </row>
    <row r="659" spans="2:11">
      <c r="B659" s="121"/>
      <c r="C659" s="121"/>
      <c r="D659" s="121"/>
      <c r="E659" s="122"/>
      <c r="F659" s="122"/>
      <c r="G659" s="122"/>
      <c r="H659" s="122"/>
      <c r="I659" s="122"/>
      <c r="J659" s="122"/>
      <c r="K659" s="122"/>
    </row>
    <row r="660" spans="2:11">
      <c r="B660" s="121"/>
      <c r="C660" s="121"/>
      <c r="D660" s="121"/>
      <c r="E660" s="122"/>
      <c r="F660" s="122"/>
      <c r="G660" s="122"/>
      <c r="H660" s="122"/>
      <c r="I660" s="122"/>
      <c r="J660" s="122"/>
      <c r="K660" s="122"/>
    </row>
    <row r="661" spans="2:11">
      <c r="B661" s="121"/>
      <c r="C661" s="121"/>
      <c r="D661" s="121"/>
      <c r="E661" s="122"/>
      <c r="F661" s="122"/>
      <c r="G661" s="122"/>
      <c r="H661" s="122"/>
      <c r="I661" s="122"/>
      <c r="J661" s="122"/>
      <c r="K661" s="122"/>
    </row>
    <row r="662" spans="2:11">
      <c r="B662" s="121"/>
      <c r="C662" s="121"/>
      <c r="D662" s="121"/>
      <c r="E662" s="122"/>
      <c r="F662" s="122"/>
      <c r="G662" s="122"/>
      <c r="H662" s="122"/>
      <c r="I662" s="122"/>
      <c r="J662" s="122"/>
      <c r="K662" s="122"/>
    </row>
    <row r="663" spans="2:11">
      <c r="B663" s="121"/>
      <c r="C663" s="121"/>
      <c r="D663" s="121"/>
      <c r="E663" s="122"/>
      <c r="F663" s="122"/>
      <c r="G663" s="122"/>
      <c r="H663" s="122"/>
      <c r="I663" s="122"/>
      <c r="J663" s="122"/>
      <c r="K663" s="122"/>
    </row>
    <row r="664" spans="2:11">
      <c r="B664" s="121"/>
      <c r="C664" s="121"/>
      <c r="D664" s="121"/>
      <c r="E664" s="122"/>
      <c r="F664" s="122"/>
      <c r="G664" s="122"/>
      <c r="H664" s="122"/>
      <c r="I664" s="122"/>
      <c r="J664" s="122"/>
      <c r="K664" s="122"/>
    </row>
    <row r="665" spans="2:11">
      <c r="B665" s="121"/>
      <c r="C665" s="121"/>
      <c r="D665" s="121"/>
      <c r="E665" s="122"/>
      <c r="F665" s="122"/>
      <c r="G665" s="122"/>
      <c r="H665" s="122"/>
      <c r="I665" s="122"/>
      <c r="J665" s="122"/>
      <c r="K665" s="122"/>
    </row>
    <row r="666" spans="2:11">
      <c r="B666" s="121"/>
      <c r="C666" s="121"/>
      <c r="D666" s="121"/>
      <c r="E666" s="122"/>
      <c r="F666" s="122"/>
      <c r="G666" s="122"/>
      <c r="H666" s="122"/>
      <c r="I666" s="122"/>
      <c r="J666" s="122"/>
      <c r="K666" s="122"/>
    </row>
    <row r="667" spans="2:11">
      <c r="B667" s="121"/>
      <c r="C667" s="121"/>
      <c r="D667" s="121"/>
      <c r="E667" s="122"/>
      <c r="F667" s="122"/>
      <c r="G667" s="122"/>
      <c r="H667" s="122"/>
      <c r="I667" s="122"/>
      <c r="J667" s="122"/>
      <c r="K667" s="122"/>
    </row>
    <row r="668" spans="2:11">
      <c r="B668" s="121"/>
      <c r="C668" s="121"/>
      <c r="D668" s="121"/>
      <c r="E668" s="122"/>
      <c r="F668" s="122"/>
      <c r="G668" s="122"/>
      <c r="H668" s="122"/>
      <c r="I668" s="122"/>
      <c r="J668" s="122"/>
      <c r="K668" s="122"/>
    </row>
    <row r="669" spans="2:11">
      <c r="B669" s="121"/>
      <c r="C669" s="121"/>
      <c r="D669" s="121"/>
      <c r="E669" s="122"/>
      <c r="F669" s="122"/>
      <c r="G669" s="122"/>
      <c r="H669" s="122"/>
      <c r="I669" s="122"/>
      <c r="J669" s="122"/>
      <c r="K669" s="122"/>
    </row>
    <row r="670" spans="2:11">
      <c r="B670" s="121"/>
      <c r="C670" s="121"/>
      <c r="D670" s="121"/>
      <c r="E670" s="122"/>
      <c r="F670" s="122"/>
      <c r="G670" s="122"/>
      <c r="H670" s="122"/>
      <c r="I670" s="122"/>
      <c r="J670" s="122"/>
      <c r="K670" s="122"/>
    </row>
    <row r="671" spans="2:11">
      <c r="B671" s="121"/>
      <c r="C671" s="121"/>
      <c r="D671" s="121"/>
      <c r="E671" s="122"/>
      <c r="F671" s="122"/>
      <c r="G671" s="122"/>
      <c r="H671" s="122"/>
      <c r="I671" s="122"/>
      <c r="J671" s="122"/>
      <c r="K671" s="122"/>
    </row>
    <row r="672" spans="2:11">
      <c r="B672" s="121"/>
      <c r="C672" s="121"/>
      <c r="D672" s="121"/>
      <c r="E672" s="122"/>
      <c r="F672" s="122"/>
      <c r="G672" s="122"/>
      <c r="H672" s="122"/>
      <c r="I672" s="122"/>
      <c r="J672" s="122"/>
      <c r="K672" s="122"/>
    </row>
    <row r="673" spans="2:11">
      <c r="B673" s="121"/>
      <c r="C673" s="121"/>
      <c r="D673" s="121"/>
      <c r="E673" s="122"/>
      <c r="F673" s="122"/>
      <c r="G673" s="122"/>
      <c r="H673" s="122"/>
      <c r="I673" s="122"/>
      <c r="J673" s="122"/>
      <c r="K673" s="122"/>
    </row>
    <row r="674" spans="2:11">
      <c r="B674" s="121"/>
      <c r="C674" s="121"/>
      <c r="D674" s="121"/>
      <c r="E674" s="122"/>
      <c r="F674" s="122"/>
      <c r="G674" s="122"/>
      <c r="H674" s="122"/>
      <c r="I674" s="122"/>
      <c r="J674" s="122"/>
      <c r="K674" s="122"/>
    </row>
    <row r="675" spans="2:11">
      <c r="B675" s="121"/>
      <c r="C675" s="121"/>
      <c r="D675" s="121"/>
      <c r="E675" s="122"/>
      <c r="F675" s="122"/>
      <c r="G675" s="122"/>
      <c r="H675" s="122"/>
      <c r="I675" s="122"/>
      <c r="J675" s="122"/>
      <c r="K675" s="122"/>
    </row>
    <row r="676" spans="2:11">
      <c r="B676" s="121"/>
      <c r="C676" s="121"/>
      <c r="D676" s="121"/>
      <c r="E676" s="122"/>
      <c r="F676" s="122"/>
      <c r="G676" s="122"/>
      <c r="H676" s="122"/>
      <c r="I676" s="122"/>
      <c r="J676" s="122"/>
      <c r="K676" s="122"/>
    </row>
    <row r="677" spans="2:11">
      <c r="B677" s="121"/>
      <c r="C677" s="121"/>
      <c r="D677" s="121"/>
      <c r="E677" s="122"/>
      <c r="F677" s="122"/>
      <c r="G677" s="122"/>
      <c r="H677" s="122"/>
      <c r="I677" s="122"/>
      <c r="J677" s="122"/>
      <c r="K677" s="122"/>
    </row>
    <row r="678" spans="2:11">
      <c r="B678" s="121"/>
      <c r="C678" s="121"/>
      <c r="D678" s="121"/>
      <c r="E678" s="122"/>
      <c r="F678" s="122"/>
      <c r="G678" s="122"/>
      <c r="H678" s="122"/>
      <c r="I678" s="122"/>
      <c r="J678" s="122"/>
      <c r="K678" s="122"/>
    </row>
    <row r="679" spans="2:11">
      <c r="B679" s="121"/>
      <c r="C679" s="121"/>
      <c r="D679" s="121"/>
      <c r="E679" s="122"/>
      <c r="F679" s="122"/>
      <c r="G679" s="122"/>
      <c r="H679" s="122"/>
      <c r="I679" s="122"/>
      <c r="J679" s="122"/>
      <c r="K679" s="122"/>
    </row>
    <row r="680" spans="2:11">
      <c r="B680" s="121"/>
      <c r="C680" s="121"/>
      <c r="D680" s="121"/>
      <c r="E680" s="122"/>
      <c r="F680" s="122"/>
      <c r="G680" s="122"/>
      <c r="H680" s="122"/>
      <c r="I680" s="122"/>
      <c r="J680" s="122"/>
      <c r="K680" s="122"/>
    </row>
    <row r="681" spans="2:11">
      <c r="B681" s="121"/>
      <c r="C681" s="121"/>
      <c r="D681" s="121"/>
      <c r="E681" s="122"/>
      <c r="F681" s="122"/>
      <c r="G681" s="122"/>
      <c r="H681" s="122"/>
      <c r="I681" s="122"/>
      <c r="J681" s="122"/>
      <c r="K681" s="122"/>
    </row>
    <row r="682" spans="2:11">
      <c r="B682" s="121"/>
      <c r="C682" s="121"/>
      <c r="D682" s="121"/>
      <c r="E682" s="122"/>
      <c r="F682" s="122"/>
      <c r="G682" s="122"/>
      <c r="H682" s="122"/>
      <c r="I682" s="122"/>
      <c r="J682" s="122"/>
      <c r="K682" s="122"/>
    </row>
    <row r="683" spans="2:11">
      <c r="B683" s="121"/>
      <c r="C683" s="121"/>
      <c r="D683" s="121"/>
      <c r="E683" s="122"/>
      <c r="F683" s="122"/>
      <c r="G683" s="122"/>
      <c r="H683" s="122"/>
      <c r="I683" s="122"/>
      <c r="J683" s="122"/>
      <c r="K683" s="122"/>
    </row>
    <row r="684" spans="2:11">
      <c r="B684" s="121"/>
      <c r="C684" s="121"/>
      <c r="D684" s="121"/>
      <c r="E684" s="122"/>
      <c r="F684" s="122"/>
      <c r="G684" s="122"/>
      <c r="H684" s="122"/>
      <c r="I684" s="122"/>
      <c r="J684" s="122"/>
      <c r="K684" s="122"/>
    </row>
    <row r="685" spans="2:11">
      <c r="B685" s="121"/>
      <c r="C685" s="121"/>
      <c r="D685" s="121"/>
      <c r="E685" s="122"/>
      <c r="F685" s="122"/>
      <c r="G685" s="122"/>
      <c r="H685" s="122"/>
      <c r="I685" s="122"/>
      <c r="J685" s="122"/>
      <c r="K685" s="122"/>
    </row>
    <row r="686" spans="2:11">
      <c r="B686" s="121"/>
      <c r="C686" s="121"/>
      <c r="D686" s="121"/>
      <c r="E686" s="122"/>
      <c r="F686" s="122"/>
      <c r="G686" s="122"/>
      <c r="H686" s="122"/>
      <c r="I686" s="122"/>
      <c r="J686" s="122"/>
      <c r="K686" s="122"/>
    </row>
    <row r="687" spans="2:11">
      <c r="B687" s="121"/>
      <c r="C687" s="121"/>
      <c r="D687" s="121"/>
      <c r="E687" s="122"/>
      <c r="F687" s="122"/>
      <c r="G687" s="122"/>
      <c r="H687" s="122"/>
      <c r="I687" s="122"/>
      <c r="J687" s="122"/>
      <c r="K687" s="122"/>
    </row>
    <row r="688" spans="2:11">
      <c r="B688" s="121"/>
      <c r="C688" s="121"/>
      <c r="D688" s="121"/>
      <c r="E688" s="122"/>
      <c r="F688" s="122"/>
      <c r="G688" s="122"/>
      <c r="H688" s="122"/>
      <c r="I688" s="122"/>
      <c r="J688" s="122"/>
      <c r="K688" s="122"/>
    </row>
    <row r="689" spans="2:11">
      <c r="B689" s="121"/>
      <c r="C689" s="121"/>
      <c r="D689" s="121"/>
      <c r="E689" s="122"/>
      <c r="F689" s="122"/>
      <c r="G689" s="122"/>
      <c r="H689" s="122"/>
      <c r="I689" s="122"/>
      <c r="J689" s="122"/>
      <c r="K689" s="122"/>
    </row>
    <row r="690" spans="2:11">
      <c r="B690" s="121"/>
      <c r="C690" s="121"/>
      <c r="D690" s="121"/>
      <c r="E690" s="122"/>
      <c r="F690" s="122"/>
      <c r="G690" s="122"/>
      <c r="H690" s="122"/>
      <c r="I690" s="122"/>
      <c r="J690" s="122"/>
      <c r="K690" s="122"/>
    </row>
    <row r="691" spans="2:11">
      <c r="B691" s="121"/>
      <c r="C691" s="121"/>
      <c r="D691" s="121"/>
      <c r="E691" s="122"/>
      <c r="F691" s="122"/>
      <c r="G691" s="122"/>
      <c r="H691" s="122"/>
      <c r="I691" s="122"/>
      <c r="J691" s="122"/>
      <c r="K691" s="122"/>
    </row>
    <row r="692" spans="2:11">
      <c r="B692" s="121"/>
      <c r="C692" s="121"/>
      <c r="D692" s="121"/>
      <c r="E692" s="122"/>
      <c r="F692" s="122"/>
      <c r="G692" s="122"/>
      <c r="H692" s="122"/>
      <c r="I692" s="122"/>
      <c r="J692" s="122"/>
      <c r="K692" s="122"/>
    </row>
    <row r="693" spans="2:11">
      <c r="B693" s="121"/>
      <c r="C693" s="121"/>
      <c r="D693" s="121"/>
      <c r="E693" s="122"/>
      <c r="F693" s="122"/>
      <c r="G693" s="122"/>
      <c r="H693" s="122"/>
      <c r="I693" s="122"/>
      <c r="J693" s="122"/>
      <c r="K693" s="122"/>
    </row>
    <row r="694" spans="2:11">
      <c r="B694" s="121"/>
      <c r="C694" s="121"/>
      <c r="D694" s="121"/>
      <c r="E694" s="122"/>
      <c r="F694" s="122"/>
      <c r="G694" s="122"/>
      <c r="H694" s="122"/>
      <c r="I694" s="122"/>
      <c r="J694" s="122"/>
      <c r="K694" s="122"/>
    </row>
    <row r="695" spans="2:11">
      <c r="B695" s="121"/>
      <c r="C695" s="121"/>
      <c r="D695" s="121"/>
      <c r="E695" s="122"/>
      <c r="F695" s="122"/>
      <c r="G695" s="122"/>
      <c r="H695" s="122"/>
      <c r="I695" s="122"/>
      <c r="J695" s="122"/>
      <c r="K695" s="122"/>
    </row>
    <row r="696" spans="2:11">
      <c r="B696" s="121"/>
      <c r="C696" s="121"/>
      <c r="D696" s="121"/>
      <c r="E696" s="122"/>
      <c r="F696" s="122"/>
      <c r="G696" s="122"/>
      <c r="H696" s="122"/>
      <c r="I696" s="122"/>
      <c r="J696" s="122"/>
      <c r="K696" s="122"/>
    </row>
    <row r="697" spans="2:11">
      <c r="B697" s="121"/>
      <c r="C697" s="121"/>
      <c r="D697" s="121"/>
      <c r="E697" s="122"/>
      <c r="F697" s="122"/>
      <c r="G697" s="122"/>
      <c r="H697" s="122"/>
      <c r="I697" s="122"/>
      <c r="J697" s="122"/>
      <c r="K697" s="122"/>
    </row>
    <row r="698" spans="2:11">
      <c r="B698" s="121"/>
      <c r="C698" s="121"/>
      <c r="D698" s="121"/>
      <c r="E698" s="122"/>
      <c r="F698" s="122"/>
      <c r="G698" s="122"/>
      <c r="H698" s="122"/>
      <c r="I698" s="122"/>
      <c r="J698" s="122"/>
      <c r="K698" s="122"/>
    </row>
    <row r="699" spans="2:11">
      <c r="B699" s="121"/>
      <c r="C699" s="121"/>
      <c r="D699" s="121"/>
      <c r="E699" s="122"/>
      <c r="F699" s="122"/>
      <c r="G699" s="122"/>
      <c r="H699" s="122"/>
      <c r="I699" s="122"/>
      <c r="J699" s="122"/>
      <c r="K699" s="122"/>
    </row>
    <row r="700" spans="2:11">
      <c r="B700" s="121"/>
      <c r="C700" s="121"/>
      <c r="D700" s="121"/>
      <c r="E700" s="122"/>
      <c r="F700" s="122"/>
      <c r="G700" s="122"/>
      <c r="H700" s="122"/>
      <c r="I700" s="122"/>
      <c r="J700" s="122"/>
      <c r="K700" s="122"/>
    </row>
    <row r="701" spans="2:11">
      <c r="B701" s="121"/>
      <c r="C701" s="121"/>
      <c r="D701" s="121"/>
      <c r="E701" s="122"/>
      <c r="F701" s="122"/>
      <c r="G701" s="122"/>
      <c r="H701" s="122"/>
      <c r="I701" s="122"/>
      <c r="J701" s="122"/>
      <c r="K701" s="122"/>
    </row>
    <row r="702" spans="2:11">
      <c r="B702" s="121"/>
      <c r="C702" s="121"/>
      <c r="D702" s="121"/>
      <c r="E702" s="122"/>
      <c r="F702" s="122"/>
      <c r="G702" s="122"/>
      <c r="H702" s="122"/>
      <c r="I702" s="122"/>
      <c r="J702" s="122"/>
      <c r="K702" s="122"/>
    </row>
    <row r="703" spans="2:11">
      <c r="B703" s="121"/>
      <c r="C703" s="121"/>
      <c r="D703" s="121"/>
      <c r="E703" s="122"/>
      <c r="F703" s="122"/>
      <c r="G703" s="122"/>
      <c r="H703" s="122"/>
      <c r="I703" s="122"/>
      <c r="J703" s="122"/>
      <c r="K703" s="122"/>
    </row>
    <row r="704" spans="2:11">
      <c r="B704" s="121"/>
      <c r="C704" s="121"/>
      <c r="D704" s="121"/>
      <c r="E704" s="122"/>
      <c r="F704" s="122"/>
      <c r="G704" s="122"/>
      <c r="H704" s="122"/>
      <c r="I704" s="122"/>
      <c r="J704" s="122"/>
      <c r="K704" s="122"/>
    </row>
    <row r="705" spans="2:11">
      <c r="B705" s="121"/>
      <c r="C705" s="121"/>
      <c r="D705" s="121"/>
      <c r="E705" s="122"/>
      <c r="F705" s="122"/>
      <c r="G705" s="122"/>
      <c r="H705" s="122"/>
      <c r="I705" s="122"/>
      <c r="J705" s="122"/>
      <c r="K705" s="122"/>
    </row>
    <row r="706" spans="2:11">
      <c r="B706" s="121"/>
      <c r="C706" s="121"/>
      <c r="D706" s="121"/>
      <c r="E706" s="122"/>
      <c r="F706" s="122"/>
      <c r="G706" s="122"/>
      <c r="H706" s="122"/>
      <c r="I706" s="122"/>
      <c r="J706" s="122"/>
      <c r="K706" s="122"/>
    </row>
    <row r="707" spans="2:11">
      <c r="B707" s="121"/>
      <c r="C707" s="121"/>
      <c r="D707" s="121"/>
      <c r="E707" s="122"/>
      <c r="F707" s="122"/>
      <c r="G707" s="122"/>
      <c r="H707" s="122"/>
      <c r="I707" s="122"/>
      <c r="J707" s="122"/>
      <c r="K707" s="122"/>
    </row>
    <row r="708" spans="2:11">
      <c r="B708" s="121"/>
      <c r="C708" s="121"/>
      <c r="D708" s="121"/>
      <c r="E708" s="122"/>
      <c r="F708" s="122"/>
      <c r="G708" s="122"/>
      <c r="H708" s="122"/>
      <c r="I708" s="122"/>
      <c r="J708" s="122"/>
      <c r="K708" s="122"/>
    </row>
    <row r="709" spans="2:11">
      <c r="B709" s="121"/>
      <c r="C709" s="121"/>
      <c r="D709" s="121"/>
      <c r="E709" s="122"/>
      <c r="F709" s="122"/>
      <c r="G709" s="122"/>
      <c r="H709" s="122"/>
      <c r="I709" s="122"/>
      <c r="J709" s="122"/>
      <c r="K709" s="122"/>
    </row>
    <row r="710" spans="2:11">
      <c r="B710" s="121"/>
      <c r="C710" s="121"/>
      <c r="D710" s="121"/>
      <c r="E710" s="122"/>
      <c r="F710" s="122"/>
      <c r="G710" s="122"/>
      <c r="H710" s="122"/>
      <c r="I710" s="122"/>
      <c r="J710" s="122"/>
      <c r="K710" s="122"/>
    </row>
    <row r="711" spans="2:11">
      <c r="B711" s="121"/>
      <c r="C711" s="121"/>
      <c r="D711" s="121"/>
      <c r="E711" s="122"/>
      <c r="F711" s="122"/>
      <c r="G711" s="122"/>
      <c r="H711" s="122"/>
      <c r="I711" s="122"/>
      <c r="J711" s="122"/>
      <c r="K711" s="122"/>
    </row>
    <row r="712" spans="2:11">
      <c r="B712" s="121"/>
      <c r="C712" s="121"/>
      <c r="D712" s="121"/>
      <c r="E712" s="122"/>
      <c r="F712" s="122"/>
      <c r="G712" s="122"/>
      <c r="H712" s="122"/>
      <c r="I712" s="122"/>
      <c r="J712" s="122"/>
      <c r="K712" s="122"/>
    </row>
    <row r="713" spans="2:11">
      <c r="B713" s="121"/>
      <c r="C713" s="121"/>
      <c r="D713" s="121"/>
      <c r="E713" s="122"/>
      <c r="F713" s="122"/>
      <c r="G713" s="122"/>
      <c r="H713" s="122"/>
      <c r="I713" s="122"/>
      <c r="J713" s="122"/>
      <c r="K713" s="122"/>
    </row>
    <row r="714" spans="2:11">
      <c r="B714" s="121"/>
      <c r="C714" s="121"/>
      <c r="D714" s="121"/>
      <c r="E714" s="122"/>
      <c r="F714" s="122"/>
      <c r="G714" s="122"/>
      <c r="H714" s="122"/>
      <c r="I714" s="122"/>
      <c r="J714" s="122"/>
      <c r="K714" s="122"/>
    </row>
    <row r="715" spans="2:11">
      <c r="B715" s="121"/>
      <c r="C715" s="121"/>
      <c r="D715" s="121"/>
      <c r="E715" s="122"/>
      <c r="F715" s="122"/>
      <c r="G715" s="122"/>
      <c r="H715" s="122"/>
      <c r="I715" s="122"/>
      <c r="J715" s="122"/>
      <c r="K715" s="122"/>
    </row>
    <row r="716" spans="2:11">
      <c r="B716" s="121"/>
      <c r="C716" s="121"/>
      <c r="D716" s="121"/>
      <c r="E716" s="122"/>
      <c r="F716" s="122"/>
      <c r="G716" s="122"/>
      <c r="H716" s="122"/>
      <c r="I716" s="122"/>
      <c r="J716" s="122"/>
      <c r="K716" s="122"/>
    </row>
    <row r="717" spans="2:11">
      <c r="B717" s="121"/>
      <c r="C717" s="121"/>
      <c r="D717" s="121"/>
      <c r="E717" s="122"/>
      <c r="F717" s="122"/>
      <c r="G717" s="122"/>
      <c r="H717" s="122"/>
      <c r="I717" s="122"/>
      <c r="J717" s="122"/>
      <c r="K717" s="122"/>
    </row>
    <row r="718" spans="2:11">
      <c r="B718" s="121"/>
      <c r="C718" s="121"/>
      <c r="D718" s="121"/>
      <c r="E718" s="122"/>
      <c r="F718" s="122"/>
      <c r="G718" s="122"/>
      <c r="H718" s="122"/>
      <c r="I718" s="122"/>
      <c r="J718" s="122"/>
      <c r="K718" s="122"/>
    </row>
    <row r="719" spans="2:11">
      <c r="B719" s="121"/>
      <c r="C719" s="121"/>
      <c r="D719" s="121"/>
      <c r="E719" s="122"/>
      <c r="F719" s="122"/>
      <c r="G719" s="122"/>
      <c r="H719" s="122"/>
      <c r="I719" s="122"/>
      <c r="J719" s="122"/>
      <c r="K719" s="122"/>
    </row>
    <row r="720" spans="2:11">
      <c r="B720" s="121"/>
      <c r="C720" s="121"/>
      <c r="D720" s="121"/>
      <c r="E720" s="122"/>
      <c r="F720" s="122"/>
      <c r="G720" s="122"/>
      <c r="H720" s="122"/>
      <c r="I720" s="122"/>
      <c r="J720" s="122"/>
      <c r="K720" s="122"/>
    </row>
    <row r="721" spans="2:11">
      <c r="B721" s="121"/>
      <c r="C721" s="121"/>
      <c r="D721" s="121"/>
      <c r="E721" s="122"/>
      <c r="F721" s="122"/>
      <c r="G721" s="122"/>
      <c r="H721" s="122"/>
      <c r="I721" s="122"/>
      <c r="J721" s="122"/>
      <c r="K721" s="122"/>
    </row>
    <row r="722" spans="2:11">
      <c r="B722" s="121"/>
      <c r="C722" s="121"/>
      <c r="D722" s="121"/>
      <c r="E722" s="122"/>
      <c r="F722" s="122"/>
      <c r="G722" s="122"/>
      <c r="H722" s="122"/>
      <c r="I722" s="122"/>
      <c r="J722" s="122"/>
      <c r="K722" s="122"/>
    </row>
    <row r="723" spans="2:11">
      <c r="B723" s="121"/>
      <c r="C723" s="121"/>
      <c r="D723" s="121"/>
      <c r="E723" s="122"/>
      <c r="F723" s="122"/>
      <c r="G723" s="122"/>
      <c r="H723" s="122"/>
      <c r="I723" s="122"/>
      <c r="J723" s="122"/>
      <c r="K723" s="122"/>
    </row>
    <row r="724" spans="2:11">
      <c r="B724" s="121"/>
      <c r="C724" s="121"/>
      <c r="D724" s="121"/>
      <c r="E724" s="122"/>
      <c r="F724" s="122"/>
      <c r="G724" s="122"/>
      <c r="H724" s="122"/>
      <c r="I724" s="122"/>
      <c r="J724" s="122"/>
      <c r="K724" s="122"/>
    </row>
    <row r="725" spans="2:11">
      <c r="B725" s="121"/>
      <c r="C725" s="121"/>
      <c r="D725" s="121"/>
      <c r="E725" s="122"/>
      <c r="F725" s="122"/>
      <c r="G725" s="122"/>
      <c r="H725" s="122"/>
      <c r="I725" s="122"/>
      <c r="J725" s="122"/>
      <c r="K725" s="122"/>
    </row>
    <row r="726" spans="2:11">
      <c r="B726" s="121"/>
      <c r="C726" s="121"/>
      <c r="D726" s="121"/>
      <c r="E726" s="122"/>
      <c r="F726" s="122"/>
      <c r="G726" s="122"/>
      <c r="H726" s="122"/>
      <c r="I726" s="122"/>
      <c r="J726" s="122"/>
      <c r="K726" s="122"/>
    </row>
    <row r="727" spans="2:11">
      <c r="B727" s="121"/>
      <c r="C727" s="121"/>
      <c r="D727" s="121"/>
      <c r="E727" s="122"/>
      <c r="F727" s="122"/>
      <c r="G727" s="122"/>
      <c r="H727" s="122"/>
      <c r="I727" s="122"/>
      <c r="J727" s="122"/>
      <c r="K727" s="122"/>
    </row>
    <row r="728" spans="2:11">
      <c r="B728" s="121"/>
      <c r="C728" s="121"/>
      <c r="D728" s="121"/>
      <c r="E728" s="122"/>
      <c r="F728" s="122"/>
      <c r="G728" s="122"/>
      <c r="H728" s="122"/>
      <c r="I728" s="122"/>
      <c r="J728" s="122"/>
      <c r="K728" s="122"/>
    </row>
    <row r="729" spans="2:11">
      <c r="B729" s="121"/>
      <c r="C729" s="121"/>
      <c r="D729" s="121"/>
      <c r="E729" s="122"/>
      <c r="F729" s="122"/>
      <c r="G729" s="122"/>
      <c r="H729" s="122"/>
      <c r="I729" s="122"/>
      <c r="J729" s="122"/>
      <c r="K729" s="122"/>
    </row>
    <row r="730" spans="2:11">
      <c r="B730" s="121"/>
      <c r="C730" s="121"/>
      <c r="D730" s="121"/>
      <c r="E730" s="122"/>
      <c r="F730" s="122"/>
      <c r="G730" s="122"/>
      <c r="H730" s="122"/>
      <c r="I730" s="122"/>
      <c r="J730" s="122"/>
      <c r="K730" s="122"/>
    </row>
    <row r="731" spans="2:11">
      <c r="B731" s="121"/>
      <c r="C731" s="121"/>
      <c r="D731" s="121"/>
      <c r="E731" s="122"/>
      <c r="F731" s="122"/>
      <c r="G731" s="122"/>
      <c r="H731" s="122"/>
      <c r="I731" s="122"/>
      <c r="J731" s="122"/>
      <c r="K731" s="122"/>
    </row>
    <row r="732" spans="2:11">
      <c r="B732" s="121"/>
      <c r="C732" s="121"/>
      <c r="D732" s="121"/>
      <c r="E732" s="122"/>
      <c r="F732" s="122"/>
      <c r="G732" s="122"/>
      <c r="H732" s="122"/>
      <c r="I732" s="122"/>
      <c r="J732" s="122"/>
      <c r="K732" s="122"/>
    </row>
    <row r="733" spans="2:11">
      <c r="B733" s="121"/>
      <c r="C733" s="121"/>
      <c r="D733" s="121"/>
      <c r="E733" s="122"/>
      <c r="F733" s="122"/>
      <c r="G733" s="122"/>
      <c r="H733" s="122"/>
      <c r="I733" s="122"/>
      <c r="J733" s="122"/>
      <c r="K733" s="122"/>
    </row>
    <row r="734" spans="2:11">
      <c r="B734" s="121"/>
      <c r="C734" s="121"/>
      <c r="D734" s="121"/>
      <c r="E734" s="122"/>
      <c r="F734" s="122"/>
      <c r="G734" s="122"/>
      <c r="H734" s="122"/>
      <c r="I734" s="122"/>
      <c r="J734" s="122"/>
      <c r="K734" s="122"/>
    </row>
    <row r="735" spans="2:11">
      <c r="B735" s="121"/>
      <c r="C735" s="121"/>
      <c r="D735" s="121"/>
      <c r="E735" s="122"/>
      <c r="F735" s="122"/>
      <c r="G735" s="122"/>
      <c r="H735" s="122"/>
      <c r="I735" s="122"/>
      <c r="J735" s="122"/>
      <c r="K735" s="122"/>
    </row>
    <row r="736" spans="2:11">
      <c r="B736" s="121"/>
      <c r="C736" s="121"/>
      <c r="D736" s="121"/>
      <c r="E736" s="122"/>
      <c r="F736" s="122"/>
      <c r="G736" s="122"/>
      <c r="H736" s="122"/>
      <c r="I736" s="122"/>
      <c r="J736" s="122"/>
      <c r="K736" s="122"/>
    </row>
    <row r="737" spans="2:11">
      <c r="B737" s="121"/>
      <c r="C737" s="121"/>
      <c r="D737" s="121"/>
      <c r="E737" s="122"/>
      <c r="F737" s="122"/>
      <c r="G737" s="122"/>
      <c r="H737" s="122"/>
      <c r="I737" s="122"/>
      <c r="J737" s="122"/>
      <c r="K737" s="122"/>
    </row>
    <row r="738" spans="2:11">
      <c r="B738" s="121"/>
      <c r="C738" s="121"/>
      <c r="D738" s="121"/>
      <c r="E738" s="122"/>
      <c r="F738" s="122"/>
      <c r="G738" s="122"/>
      <c r="H738" s="122"/>
      <c r="I738" s="122"/>
      <c r="J738" s="122"/>
      <c r="K738" s="122"/>
    </row>
    <row r="739" spans="2:11">
      <c r="B739" s="121"/>
      <c r="C739" s="121"/>
      <c r="D739" s="121"/>
      <c r="E739" s="122"/>
      <c r="F739" s="122"/>
      <c r="G739" s="122"/>
      <c r="H739" s="122"/>
      <c r="I739" s="122"/>
      <c r="J739" s="122"/>
      <c r="K739" s="122"/>
    </row>
    <row r="740" spans="2:11">
      <c r="B740" s="121"/>
      <c r="C740" s="121"/>
      <c r="D740" s="121"/>
      <c r="E740" s="122"/>
      <c r="F740" s="122"/>
      <c r="G740" s="122"/>
      <c r="H740" s="122"/>
      <c r="I740" s="122"/>
      <c r="J740" s="122"/>
      <c r="K740" s="122"/>
    </row>
    <row r="741" spans="2:11">
      <c r="B741" s="121"/>
      <c r="C741" s="121"/>
      <c r="D741" s="121"/>
      <c r="E741" s="122"/>
      <c r="F741" s="122"/>
      <c r="G741" s="122"/>
      <c r="H741" s="122"/>
      <c r="I741" s="122"/>
      <c r="J741" s="122"/>
      <c r="K741" s="122"/>
    </row>
    <row r="742" spans="2:11">
      <c r="B742" s="121"/>
      <c r="C742" s="121"/>
      <c r="D742" s="121"/>
      <c r="E742" s="122"/>
      <c r="F742" s="122"/>
      <c r="G742" s="122"/>
      <c r="H742" s="122"/>
      <c r="I742" s="122"/>
      <c r="J742" s="122"/>
      <c r="K742" s="122"/>
    </row>
    <row r="743" spans="2:11">
      <c r="B743" s="121"/>
      <c r="C743" s="121"/>
      <c r="D743" s="121"/>
      <c r="E743" s="122"/>
      <c r="F743" s="122"/>
      <c r="G743" s="122"/>
      <c r="H743" s="122"/>
      <c r="I743" s="122"/>
      <c r="J743" s="122"/>
      <c r="K743" s="122"/>
    </row>
    <row r="744" spans="2:11">
      <c r="B744" s="121"/>
      <c r="C744" s="121"/>
      <c r="D744" s="121"/>
      <c r="E744" s="122"/>
      <c r="F744" s="122"/>
      <c r="G744" s="122"/>
      <c r="H744" s="122"/>
      <c r="I744" s="122"/>
      <c r="J744" s="122"/>
      <c r="K744" s="122"/>
    </row>
    <row r="745" spans="2:11">
      <c r="B745" s="121"/>
      <c r="C745" s="121"/>
      <c r="D745" s="121"/>
      <c r="E745" s="122"/>
      <c r="F745" s="122"/>
      <c r="G745" s="122"/>
      <c r="H745" s="122"/>
      <c r="I745" s="122"/>
      <c r="J745" s="122"/>
      <c r="K745" s="122"/>
    </row>
    <row r="746" spans="2:11">
      <c r="B746" s="121"/>
      <c r="C746" s="121"/>
      <c r="D746" s="121"/>
      <c r="E746" s="122"/>
      <c r="F746" s="122"/>
      <c r="G746" s="122"/>
      <c r="H746" s="122"/>
      <c r="I746" s="122"/>
      <c r="J746" s="122"/>
      <c r="K746" s="122"/>
    </row>
    <row r="747" spans="2:11">
      <c r="B747" s="121"/>
      <c r="C747" s="121"/>
      <c r="D747" s="121"/>
      <c r="E747" s="122"/>
      <c r="F747" s="122"/>
      <c r="G747" s="122"/>
      <c r="H747" s="122"/>
      <c r="I747" s="122"/>
      <c r="J747" s="122"/>
      <c r="K747" s="122"/>
    </row>
    <row r="748" spans="2:11">
      <c r="B748" s="121"/>
      <c r="C748" s="121"/>
      <c r="D748" s="121"/>
      <c r="E748" s="122"/>
      <c r="F748" s="122"/>
      <c r="G748" s="122"/>
      <c r="H748" s="122"/>
      <c r="I748" s="122"/>
      <c r="J748" s="122"/>
      <c r="K748" s="122"/>
    </row>
    <row r="749" spans="2:11">
      <c r="B749" s="121"/>
      <c r="C749" s="121"/>
      <c r="D749" s="121"/>
      <c r="E749" s="122"/>
      <c r="F749" s="122"/>
      <c r="G749" s="122"/>
      <c r="H749" s="122"/>
      <c r="I749" s="122"/>
      <c r="J749" s="122"/>
      <c r="K749" s="122"/>
    </row>
    <row r="750" spans="2:11">
      <c r="B750" s="121"/>
      <c r="C750" s="121"/>
      <c r="D750" s="121"/>
      <c r="E750" s="122"/>
      <c r="F750" s="122"/>
      <c r="G750" s="122"/>
      <c r="H750" s="122"/>
      <c r="I750" s="122"/>
      <c r="J750" s="122"/>
      <c r="K750" s="122"/>
    </row>
    <row r="751" spans="2:11">
      <c r="B751" s="121"/>
      <c r="C751" s="121"/>
      <c r="D751" s="121"/>
      <c r="E751" s="122"/>
      <c r="F751" s="122"/>
      <c r="G751" s="122"/>
      <c r="H751" s="122"/>
      <c r="I751" s="122"/>
      <c r="J751" s="122"/>
      <c r="K751" s="122"/>
    </row>
    <row r="752" spans="2:11">
      <c r="B752" s="121"/>
      <c r="C752" s="121"/>
      <c r="D752" s="121"/>
      <c r="E752" s="122"/>
      <c r="F752" s="122"/>
      <c r="G752" s="122"/>
      <c r="H752" s="122"/>
      <c r="I752" s="122"/>
      <c r="J752" s="122"/>
      <c r="K752" s="122"/>
    </row>
    <row r="753" spans="2:11">
      <c r="B753" s="121"/>
      <c r="C753" s="121"/>
      <c r="D753" s="121"/>
      <c r="E753" s="122"/>
      <c r="F753" s="122"/>
      <c r="G753" s="122"/>
      <c r="H753" s="122"/>
      <c r="I753" s="122"/>
      <c r="J753" s="122"/>
      <c r="K753" s="122"/>
    </row>
    <row r="754" spans="2:11">
      <c r="B754" s="121"/>
      <c r="C754" s="121"/>
      <c r="D754" s="121"/>
      <c r="E754" s="122"/>
      <c r="F754" s="122"/>
      <c r="G754" s="122"/>
      <c r="H754" s="122"/>
      <c r="I754" s="122"/>
      <c r="J754" s="122"/>
      <c r="K754" s="122"/>
    </row>
    <row r="755" spans="2:11">
      <c r="B755" s="121"/>
      <c r="C755" s="121"/>
      <c r="D755" s="121"/>
      <c r="E755" s="122"/>
      <c r="F755" s="122"/>
      <c r="G755" s="122"/>
      <c r="H755" s="122"/>
      <c r="I755" s="122"/>
      <c r="J755" s="122"/>
      <c r="K755" s="122"/>
    </row>
    <row r="756" spans="2:11">
      <c r="B756" s="121"/>
      <c r="C756" s="121"/>
      <c r="D756" s="121"/>
      <c r="E756" s="122"/>
      <c r="F756" s="122"/>
      <c r="G756" s="122"/>
      <c r="H756" s="122"/>
      <c r="I756" s="122"/>
      <c r="J756" s="122"/>
      <c r="K756" s="122"/>
    </row>
    <row r="757" spans="2:11">
      <c r="B757" s="121"/>
      <c r="C757" s="121"/>
      <c r="D757" s="121"/>
      <c r="E757" s="122"/>
      <c r="F757" s="122"/>
      <c r="G757" s="122"/>
      <c r="H757" s="122"/>
      <c r="I757" s="122"/>
      <c r="J757" s="122"/>
      <c r="K757" s="122"/>
    </row>
    <row r="758" spans="2:11">
      <c r="B758" s="121"/>
      <c r="C758" s="121"/>
      <c r="D758" s="121"/>
      <c r="E758" s="122"/>
      <c r="F758" s="122"/>
      <c r="G758" s="122"/>
      <c r="H758" s="122"/>
      <c r="I758" s="122"/>
      <c r="J758" s="122"/>
      <c r="K758" s="122"/>
    </row>
    <row r="759" spans="2:11">
      <c r="B759" s="121"/>
      <c r="C759" s="121"/>
      <c r="D759" s="121"/>
      <c r="E759" s="122"/>
      <c r="F759" s="122"/>
      <c r="G759" s="122"/>
      <c r="H759" s="122"/>
      <c r="I759" s="122"/>
      <c r="J759" s="122"/>
      <c r="K759" s="122"/>
    </row>
    <row r="760" spans="2:11">
      <c r="B760" s="121"/>
      <c r="C760" s="121"/>
      <c r="D760" s="121"/>
      <c r="E760" s="122"/>
      <c r="F760" s="122"/>
      <c r="G760" s="122"/>
      <c r="H760" s="122"/>
      <c r="I760" s="122"/>
      <c r="J760" s="122"/>
      <c r="K760" s="122"/>
    </row>
    <row r="761" spans="2:11">
      <c r="B761" s="121"/>
      <c r="C761" s="121"/>
      <c r="D761" s="121"/>
      <c r="E761" s="122"/>
      <c r="F761" s="122"/>
      <c r="G761" s="122"/>
      <c r="H761" s="122"/>
      <c r="I761" s="122"/>
      <c r="J761" s="122"/>
      <c r="K761" s="122"/>
    </row>
    <row r="762" spans="2:11">
      <c r="B762" s="121"/>
      <c r="C762" s="121"/>
      <c r="D762" s="121"/>
      <c r="E762" s="122"/>
      <c r="F762" s="122"/>
      <c r="G762" s="122"/>
      <c r="H762" s="122"/>
      <c r="I762" s="122"/>
      <c r="J762" s="122"/>
      <c r="K762" s="122"/>
    </row>
    <row r="763" spans="2:11">
      <c r="B763" s="121"/>
      <c r="C763" s="121"/>
      <c r="D763" s="121"/>
      <c r="E763" s="122"/>
      <c r="F763" s="122"/>
      <c r="G763" s="122"/>
      <c r="H763" s="122"/>
      <c r="I763" s="122"/>
      <c r="J763" s="122"/>
      <c r="K763" s="122"/>
    </row>
    <row r="764" spans="2:11">
      <c r="B764" s="121"/>
      <c r="C764" s="121"/>
      <c r="D764" s="121"/>
      <c r="E764" s="122"/>
      <c r="F764" s="122"/>
      <c r="G764" s="122"/>
      <c r="H764" s="122"/>
      <c r="I764" s="122"/>
      <c r="J764" s="122"/>
      <c r="K764" s="122"/>
    </row>
    <row r="765" spans="2:11">
      <c r="B765" s="121"/>
      <c r="C765" s="121"/>
      <c r="D765" s="121"/>
      <c r="E765" s="122"/>
      <c r="F765" s="122"/>
      <c r="G765" s="122"/>
      <c r="H765" s="122"/>
      <c r="I765" s="122"/>
      <c r="J765" s="122"/>
      <c r="K765" s="122"/>
    </row>
    <row r="766" spans="2:11">
      <c r="B766" s="121"/>
      <c r="C766" s="121"/>
      <c r="D766" s="121"/>
      <c r="E766" s="122"/>
      <c r="F766" s="122"/>
      <c r="G766" s="122"/>
      <c r="H766" s="122"/>
      <c r="I766" s="122"/>
      <c r="J766" s="122"/>
      <c r="K766" s="122"/>
    </row>
    <row r="767" spans="2:11">
      <c r="B767" s="121"/>
      <c r="C767" s="121"/>
      <c r="D767" s="121"/>
      <c r="E767" s="122"/>
      <c r="F767" s="122"/>
      <c r="G767" s="122"/>
      <c r="H767" s="122"/>
      <c r="I767" s="122"/>
      <c r="J767" s="122"/>
      <c r="K767" s="122"/>
    </row>
    <row r="768" spans="2:11">
      <c r="B768" s="121"/>
      <c r="C768" s="121"/>
      <c r="D768" s="121"/>
      <c r="E768" s="122"/>
      <c r="F768" s="122"/>
      <c r="G768" s="122"/>
      <c r="H768" s="122"/>
      <c r="I768" s="122"/>
      <c r="J768" s="122"/>
      <c r="K768" s="122"/>
    </row>
    <row r="769" spans="2:11">
      <c r="B769" s="121"/>
      <c r="C769" s="121"/>
      <c r="D769" s="121"/>
      <c r="E769" s="122"/>
      <c r="F769" s="122"/>
      <c r="G769" s="122"/>
      <c r="H769" s="122"/>
      <c r="I769" s="122"/>
      <c r="J769" s="122"/>
      <c r="K769" s="122"/>
    </row>
    <row r="770" spans="2:11">
      <c r="B770" s="121"/>
      <c r="C770" s="121"/>
      <c r="D770" s="121"/>
      <c r="E770" s="122"/>
      <c r="F770" s="122"/>
      <c r="G770" s="122"/>
      <c r="H770" s="122"/>
      <c r="I770" s="122"/>
      <c r="J770" s="122"/>
      <c r="K770" s="122"/>
    </row>
    <row r="771" spans="2:11">
      <c r="B771" s="121"/>
      <c r="C771" s="121"/>
      <c r="D771" s="121"/>
      <c r="E771" s="122"/>
      <c r="F771" s="122"/>
      <c r="G771" s="122"/>
      <c r="H771" s="122"/>
      <c r="I771" s="122"/>
      <c r="J771" s="122"/>
      <c r="K771" s="122"/>
    </row>
    <row r="772" spans="2:11">
      <c r="B772" s="121"/>
      <c r="C772" s="121"/>
      <c r="D772" s="121"/>
      <c r="E772" s="122"/>
      <c r="F772" s="122"/>
      <c r="G772" s="122"/>
      <c r="H772" s="122"/>
      <c r="I772" s="122"/>
      <c r="J772" s="122"/>
      <c r="K772" s="122"/>
    </row>
    <row r="773" spans="2:11">
      <c r="B773" s="121"/>
      <c r="C773" s="121"/>
      <c r="D773" s="121"/>
      <c r="E773" s="122"/>
      <c r="F773" s="122"/>
      <c r="G773" s="122"/>
      <c r="H773" s="122"/>
      <c r="I773" s="122"/>
      <c r="J773" s="122"/>
      <c r="K773" s="122"/>
    </row>
    <row r="774" spans="2:11">
      <c r="B774" s="121"/>
      <c r="C774" s="121"/>
      <c r="D774" s="121"/>
      <c r="E774" s="122"/>
      <c r="F774" s="122"/>
      <c r="G774" s="122"/>
      <c r="H774" s="122"/>
      <c r="I774" s="122"/>
      <c r="J774" s="122"/>
      <c r="K774" s="122"/>
    </row>
    <row r="775" spans="2:11">
      <c r="B775" s="121"/>
      <c r="C775" s="121"/>
      <c r="D775" s="121"/>
      <c r="E775" s="122"/>
      <c r="F775" s="122"/>
      <c r="G775" s="122"/>
      <c r="H775" s="122"/>
      <c r="I775" s="122"/>
      <c r="J775" s="122"/>
      <c r="K775" s="122"/>
    </row>
    <row r="776" spans="2:11">
      <c r="B776" s="121"/>
      <c r="C776" s="121"/>
      <c r="D776" s="121"/>
      <c r="E776" s="122"/>
      <c r="F776" s="122"/>
      <c r="G776" s="122"/>
      <c r="H776" s="122"/>
      <c r="I776" s="122"/>
      <c r="J776" s="122"/>
      <c r="K776" s="122"/>
    </row>
    <row r="777" spans="2:11">
      <c r="B777" s="121"/>
      <c r="C777" s="121"/>
      <c r="D777" s="121"/>
      <c r="E777" s="122"/>
      <c r="F777" s="122"/>
      <c r="G777" s="122"/>
      <c r="H777" s="122"/>
      <c r="I777" s="122"/>
      <c r="J777" s="122"/>
      <c r="K777" s="122"/>
    </row>
    <row r="778" spans="2:11">
      <c r="B778" s="121"/>
      <c r="C778" s="121"/>
      <c r="D778" s="121"/>
      <c r="E778" s="122"/>
      <c r="F778" s="122"/>
      <c r="G778" s="122"/>
      <c r="H778" s="122"/>
      <c r="I778" s="122"/>
      <c r="J778" s="122"/>
      <c r="K778" s="122"/>
    </row>
    <row r="779" spans="2:11">
      <c r="B779" s="121"/>
      <c r="C779" s="121"/>
      <c r="D779" s="121"/>
      <c r="E779" s="122"/>
      <c r="F779" s="122"/>
      <c r="G779" s="122"/>
      <c r="H779" s="122"/>
      <c r="I779" s="122"/>
      <c r="J779" s="122"/>
      <c r="K779" s="122"/>
    </row>
    <row r="780" spans="2:11">
      <c r="B780" s="121"/>
      <c r="C780" s="121"/>
      <c r="D780" s="121"/>
      <c r="E780" s="122"/>
      <c r="F780" s="122"/>
      <c r="G780" s="122"/>
      <c r="H780" s="122"/>
      <c r="I780" s="122"/>
      <c r="J780" s="122"/>
      <c r="K780" s="122"/>
    </row>
    <row r="781" spans="2:11">
      <c r="B781" s="121"/>
      <c r="C781" s="121"/>
      <c r="D781" s="121"/>
      <c r="E781" s="122"/>
      <c r="F781" s="122"/>
      <c r="G781" s="122"/>
      <c r="H781" s="122"/>
      <c r="I781" s="122"/>
      <c r="J781" s="122"/>
      <c r="K781" s="122"/>
    </row>
    <row r="782" spans="2:11">
      <c r="B782" s="121"/>
      <c r="C782" s="121"/>
      <c r="D782" s="121"/>
      <c r="E782" s="122"/>
      <c r="F782" s="122"/>
      <c r="G782" s="122"/>
      <c r="H782" s="122"/>
      <c r="I782" s="122"/>
      <c r="J782" s="122"/>
      <c r="K782" s="122"/>
    </row>
    <row r="783" spans="2:11">
      <c r="B783" s="121"/>
      <c r="C783" s="121"/>
      <c r="D783" s="121"/>
      <c r="E783" s="122"/>
      <c r="F783" s="122"/>
      <c r="G783" s="122"/>
      <c r="H783" s="122"/>
      <c r="I783" s="122"/>
      <c r="J783" s="122"/>
      <c r="K783" s="122"/>
    </row>
    <row r="784" spans="2:11">
      <c r="B784" s="121"/>
      <c r="C784" s="121"/>
      <c r="D784" s="121"/>
      <c r="E784" s="122"/>
      <c r="F784" s="122"/>
      <c r="G784" s="122"/>
      <c r="H784" s="122"/>
      <c r="I784" s="122"/>
      <c r="J784" s="122"/>
      <c r="K784" s="122"/>
    </row>
    <row r="785" spans="2:11">
      <c r="B785" s="121"/>
      <c r="C785" s="121"/>
      <c r="D785" s="121"/>
      <c r="E785" s="122"/>
      <c r="F785" s="122"/>
      <c r="G785" s="122"/>
      <c r="H785" s="122"/>
      <c r="I785" s="122"/>
      <c r="J785" s="122"/>
      <c r="K785" s="122"/>
    </row>
    <row r="786" spans="2:11">
      <c r="B786" s="121"/>
      <c r="C786" s="121"/>
      <c r="D786" s="121"/>
      <c r="E786" s="122"/>
      <c r="F786" s="122"/>
      <c r="G786" s="122"/>
      <c r="H786" s="122"/>
      <c r="I786" s="122"/>
      <c r="J786" s="122"/>
      <c r="K786" s="122"/>
    </row>
    <row r="787" spans="2:11">
      <c r="B787" s="121"/>
      <c r="C787" s="121"/>
      <c r="D787" s="121"/>
      <c r="E787" s="122"/>
      <c r="F787" s="122"/>
      <c r="G787" s="122"/>
      <c r="H787" s="122"/>
      <c r="I787" s="122"/>
      <c r="J787" s="122"/>
      <c r="K787" s="122"/>
    </row>
    <row r="788" spans="2:11">
      <c r="B788" s="121"/>
      <c r="C788" s="121"/>
      <c r="D788" s="121"/>
      <c r="E788" s="122"/>
      <c r="F788" s="122"/>
      <c r="G788" s="122"/>
      <c r="H788" s="122"/>
      <c r="I788" s="122"/>
      <c r="J788" s="122"/>
      <c r="K788" s="122"/>
    </row>
    <row r="789" spans="2:11">
      <c r="B789" s="121"/>
      <c r="C789" s="121"/>
      <c r="D789" s="121"/>
      <c r="E789" s="122"/>
      <c r="F789" s="122"/>
      <c r="G789" s="122"/>
      <c r="H789" s="122"/>
      <c r="I789" s="122"/>
      <c r="J789" s="122"/>
      <c r="K789" s="122"/>
    </row>
    <row r="790" spans="2:11">
      <c r="B790" s="121"/>
      <c r="C790" s="121"/>
      <c r="D790" s="121"/>
      <c r="E790" s="122"/>
      <c r="F790" s="122"/>
      <c r="G790" s="122"/>
      <c r="H790" s="122"/>
      <c r="I790" s="122"/>
      <c r="J790" s="122"/>
      <c r="K790" s="122"/>
    </row>
    <row r="791" spans="2:11">
      <c r="B791" s="121"/>
      <c r="C791" s="121"/>
      <c r="D791" s="121"/>
      <c r="E791" s="122"/>
      <c r="F791" s="122"/>
      <c r="G791" s="122"/>
      <c r="H791" s="122"/>
      <c r="I791" s="122"/>
      <c r="J791" s="122"/>
      <c r="K791" s="122"/>
    </row>
    <row r="792" spans="2:11">
      <c r="B792" s="121"/>
      <c r="C792" s="121"/>
      <c r="D792" s="121"/>
      <c r="E792" s="122"/>
      <c r="F792" s="122"/>
      <c r="G792" s="122"/>
      <c r="H792" s="122"/>
      <c r="I792" s="122"/>
      <c r="J792" s="122"/>
      <c r="K792" s="122"/>
    </row>
    <row r="793" spans="2:11">
      <c r="B793" s="121"/>
      <c r="C793" s="121"/>
      <c r="D793" s="121"/>
      <c r="E793" s="122"/>
      <c r="F793" s="122"/>
      <c r="G793" s="122"/>
      <c r="H793" s="122"/>
      <c r="I793" s="122"/>
      <c r="J793" s="122"/>
      <c r="K793" s="122"/>
    </row>
    <row r="794" spans="2:11">
      <c r="B794" s="121"/>
      <c r="C794" s="121"/>
      <c r="D794" s="121"/>
      <c r="E794" s="122"/>
      <c r="F794" s="122"/>
      <c r="G794" s="122"/>
      <c r="H794" s="122"/>
      <c r="I794" s="122"/>
      <c r="J794" s="122"/>
      <c r="K794" s="122"/>
    </row>
    <row r="795" spans="2:11">
      <c r="B795" s="121"/>
      <c r="C795" s="121"/>
      <c r="D795" s="121"/>
      <c r="E795" s="122"/>
      <c r="F795" s="122"/>
      <c r="G795" s="122"/>
      <c r="H795" s="122"/>
      <c r="I795" s="122"/>
      <c r="J795" s="122"/>
      <c r="K795" s="122"/>
    </row>
    <row r="796" spans="2:11">
      <c r="B796" s="121"/>
      <c r="C796" s="121"/>
      <c r="D796" s="121"/>
      <c r="E796" s="122"/>
      <c r="F796" s="122"/>
      <c r="G796" s="122"/>
      <c r="H796" s="122"/>
      <c r="I796" s="122"/>
      <c r="J796" s="122"/>
      <c r="K796" s="122"/>
    </row>
    <row r="797" spans="2:11">
      <c r="B797" s="121"/>
      <c r="C797" s="121"/>
      <c r="D797" s="121"/>
      <c r="E797" s="122"/>
      <c r="F797" s="122"/>
      <c r="G797" s="122"/>
      <c r="H797" s="122"/>
      <c r="I797" s="122"/>
      <c r="J797" s="122"/>
      <c r="K797" s="122"/>
    </row>
    <row r="798" spans="2:11">
      <c r="B798" s="121"/>
      <c r="C798" s="121"/>
      <c r="D798" s="121"/>
      <c r="E798" s="122"/>
      <c r="F798" s="122"/>
      <c r="G798" s="122"/>
      <c r="H798" s="122"/>
      <c r="I798" s="122"/>
      <c r="J798" s="122"/>
      <c r="K798" s="122"/>
    </row>
    <row r="799" spans="2:11">
      <c r="B799" s="121"/>
      <c r="C799" s="121"/>
      <c r="D799" s="121"/>
      <c r="E799" s="122"/>
      <c r="F799" s="122"/>
      <c r="G799" s="122"/>
      <c r="H799" s="122"/>
      <c r="I799" s="122"/>
      <c r="J799" s="122"/>
      <c r="K799" s="122"/>
    </row>
    <row r="800" spans="2:11">
      <c r="B800" s="121"/>
      <c r="C800" s="121"/>
      <c r="D800" s="121"/>
      <c r="E800" s="122"/>
      <c r="F800" s="122"/>
      <c r="G800" s="122"/>
      <c r="H800" s="122"/>
      <c r="I800" s="122"/>
      <c r="J800" s="122"/>
      <c r="K800" s="122"/>
    </row>
    <row r="801" spans="2:11">
      <c r="B801" s="121"/>
      <c r="C801" s="121"/>
      <c r="D801" s="121"/>
      <c r="E801" s="122"/>
      <c r="F801" s="122"/>
      <c r="G801" s="122"/>
      <c r="H801" s="122"/>
      <c r="I801" s="122"/>
      <c r="J801" s="122"/>
      <c r="K801" s="122"/>
    </row>
    <row r="802" spans="2:11">
      <c r="B802" s="121"/>
      <c r="C802" s="121"/>
      <c r="D802" s="121"/>
      <c r="E802" s="122"/>
      <c r="F802" s="122"/>
      <c r="G802" s="122"/>
      <c r="H802" s="122"/>
      <c r="I802" s="122"/>
      <c r="J802" s="122"/>
      <c r="K802" s="122"/>
    </row>
    <row r="803" spans="2:11">
      <c r="B803" s="121"/>
      <c r="C803" s="121"/>
      <c r="D803" s="121"/>
      <c r="E803" s="122"/>
      <c r="F803" s="122"/>
      <c r="G803" s="122"/>
      <c r="H803" s="122"/>
      <c r="I803" s="122"/>
      <c r="J803" s="122"/>
      <c r="K803" s="122"/>
    </row>
    <row r="804" spans="2:11">
      <c r="B804" s="121"/>
      <c r="C804" s="121"/>
      <c r="D804" s="121"/>
      <c r="E804" s="122"/>
      <c r="F804" s="122"/>
      <c r="G804" s="122"/>
      <c r="H804" s="122"/>
      <c r="I804" s="122"/>
      <c r="J804" s="122"/>
      <c r="K804" s="122"/>
    </row>
    <row r="805" spans="2:11">
      <c r="B805" s="121"/>
      <c r="C805" s="121"/>
      <c r="D805" s="121"/>
      <c r="E805" s="122"/>
      <c r="F805" s="122"/>
      <c r="G805" s="122"/>
      <c r="H805" s="122"/>
      <c r="I805" s="122"/>
      <c r="J805" s="122"/>
      <c r="K805" s="122"/>
    </row>
    <row r="806" spans="2:11">
      <c r="B806" s="121"/>
      <c r="C806" s="121"/>
      <c r="D806" s="121"/>
      <c r="E806" s="122"/>
      <c r="F806" s="122"/>
      <c r="G806" s="122"/>
      <c r="H806" s="122"/>
      <c r="I806" s="122"/>
      <c r="J806" s="122"/>
      <c r="K806" s="122"/>
    </row>
    <row r="807" spans="2:11">
      <c r="B807" s="121"/>
      <c r="C807" s="121"/>
      <c r="D807" s="121"/>
      <c r="E807" s="122"/>
      <c r="F807" s="122"/>
      <c r="G807" s="122"/>
      <c r="H807" s="122"/>
      <c r="I807" s="122"/>
      <c r="J807" s="122"/>
      <c r="K807" s="122"/>
    </row>
    <row r="808" spans="2:11">
      <c r="B808" s="121"/>
      <c r="C808" s="121"/>
      <c r="D808" s="121"/>
      <c r="E808" s="122"/>
      <c r="F808" s="122"/>
      <c r="G808" s="122"/>
      <c r="H808" s="122"/>
      <c r="I808" s="122"/>
      <c r="J808" s="122"/>
      <c r="K808" s="122"/>
    </row>
    <row r="809" spans="2:11">
      <c r="B809" s="121"/>
      <c r="C809" s="121"/>
      <c r="D809" s="121"/>
      <c r="E809" s="122"/>
      <c r="F809" s="122"/>
      <c r="G809" s="122"/>
      <c r="H809" s="122"/>
      <c r="I809" s="122"/>
      <c r="J809" s="122"/>
      <c r="K809" s="122"/>
    </row>
    <row r="810" spans="2:11">
      <c r="B810" s="121"/>
      <c r="C810" s="121"/>
      <c r="D810" s="121"/>
      <c r="E810" s="122"/>
      <c r="F810" s="122"/>
      <c r="G810" s="122"/>
      <c r="H810" s="122"/>
      <c r="I810" s="122"/>
      <c r="J810" s="122"/>
      <c r="K810" s="122"/>
    </row>
    <row r="811" spans="2:11">
      <c r="B811" s="121"/>
      <c r="C811" s="121"/>
      <c r="D811" s="121"/>
      <c r="E811" s="122"/>
      <c r="F811" s="122"/>
      <c r="G811" s="122"/>
      <c r="H811" s="122"/>
      <c r="I811" s="122"/>
      <c r="J811" s="122"/>
      <c r="K811" s="122"/>
    </row>
    <row r="812" spans="2:11">
      <c r="B812" s="121"/>
      <c r="C812" s="121"/>
      <c r="D812" s="121"/>
      <c r="E812" s="122"/>
      <c r="F812" s="122"/>
      <c r="G812" s="122"/>
      <c r="H812" s="122"/>
      <c r="I812" s="122"/>
      <c r="J812" s="122"/>
      <c r="K812" s="122"/>
    </row>
    <row r="813" spans="2:11">
      <c r="B813" s="121"/>
      <c r="C813" s="121"/>
      <c r="D813" s="121"/>
      <c r="E813" s="122"/>
      <c r="F813" s="122"/>
      <c r="G813" s="122"/>
      <c r="H813" s="122"/>
      <c r="I813" s="122"/>
      <c r="J813" s="122"/>
      <c r="K813" s="122"/>
    </row>
    <row r="814" spans="2:11">
      <c r="B814" s="121"/>
      <c r="C814" s="121"/>
      <c r="D814" s="121"/>
      <c r="E814" s="122"/>
      <c r="F814" s="122"/>
      <c r="G814" s="122"/>
      <c r="H814" s="122"/>
      <c r="I814" s="122"/>
      <c r="J814" s="122"/>
      <c r="K814" s="122"/>
    </row>
    <row r="815" spans="2:11">
      <c r="B815" s="121"/>
      <c r="C815" s="121"/>
      <c r="D815" s="121"/>
      <c r="E815" s="122"/>
      <c r="F815" s="122"/>
      <c r="G815" s="122"/>
      <c r="H815" s="122"/>
      <c r="I815" s="122"/>
      <c r="J815" s="122"/>
      <c r="K815" s="122"/>
    </row>
    <row r="816" spans="2:11">
      <c r="B816" s="121"/>
      <c r="C816" s="121"/>
      <c r="D816" s="121"/>
      <c r="E816" s="122"/>
      <c r="F816" s="122"/>
      <c r="G816" s="122"/>
      <c r="H816" s="122"/>
      <c r="I816" s="122"/>
      <c r="J816" s="122"/>
      <c r="K816" s="122"/>
    </row>
    <row r="817" spans="2:11">
      <c r="B817" s="121"/>
      <c r="C817" s="121"/>
      <c r="D817" s="121"/>
      <c r="E817" s="122"/>
      <c r="F817" s="122"/>
      <c r="G817" s="122"/>
      <c r="H817" s="122"/>
      <c r="I817" s="122"/>
      <c r="J817" s="122"/>
      <c r="K817" s="122"/>
    </row>
    <row r="818" spans="2:11">
      <c r="B818" s="121"/>
      <c r="C818" s="121"/>
      <c r="D818" s="121"/>
      <c r="E818" s="122"/>
      <c r="F818" s="122"/>
      <c r="G818" s="122"/>
      <c r="H818" s="122"/>
      <c r="I818" s="122"/>
      <c r="J818" s="122"/>
      <c r="K818" s="122"/>
    </row>
    <row r="819" spans="2:11">
      <c r="B819" s="121"/>
      <c r="C819" s="121"/>
      <c r="D819" s="121"/>
      <c r="E819" s="122"/>
      <c r="F819" s="122"/>
      <c r="G819" s="122"/>
      <c r="H819" s="122"/>
      <c r="I819" s="122"/>
      <c r="J819" s="122"/>
      <c r="K819" s="122"/>
    </row>
    <row r="820" spans="2:11">
      <c r="B820" s="121"/>
      <c r="C820" s="121"/>
      <c r="D820" s="121"/>
      <c r="E820" s="122"/>
      <c r="F820" s="122"/>
      <c r="G820" s="122"/>
      <c r="H820" s="122"/>
      <c r="I820" s="122"/>
      <c r="J820" s="122"/>
      <c r="K820" s="122"/>
    </row>
    <row r="821" spans="2:11">
      <c r="B821" s="121"/>
      <c r="C821" s="121"/>
      <c r="D821" s="121"/>
      <c r="E821" s="122"/>
      <c r="F821" s="122"/>
      <c r="G821" s="122"/>
      <c r="H821" s="122"/>
      <c r="I821" s="122"/>
      <c r="J821" s="122"/>
      <c r="K821" s="122"/>
    </row>
    <row r="822" spans="2:11">
      <c r="B822" s="121"/>
      <c r="C822" s="121"/>
      <c r="D822" s="121"/>
      <c r="E822" s="122"/>
      <c r="F822" s="122"/>
      <c r="G822" s="122"/>
      <c r="H822" s="122"/>
      <c r="I822" s="122"/>
      <c r="J822" s="122"/>
      <c r="K822" s="122"/>
    </row>
    <row r="823" spans="2:11">
      <c r="B823" s="121"/>
      <c r="C823" s="121"/>
      <c r="D823" s="121"/>
      <c r="E823" s="122"/>
      <c r="F823" s="122"/>
      <c r="G823" s="122"/>
      <c r="H823" s="122"/>
      <c r="I823" s="122"/>
      <c r="J823" s="122"/>
      <c r="K823" s="122"/>
    </row>
    <row r="824" spans="2:11">
      <c r="B824" s="121"/>
      <c r="C824" s="121"/>
      <c r="D824" s="121"/>
      <c r="E824" s="122"/>
      <c r="F824" s="122"/>
      <c r="G824" s="122"/>
      <c r="H824" s="122"/>
      <c r="I824" s="122"/>
      <c r="J824" s="122"/>
      <c r="K824" s="122"/>
    </row>
    <row r="825" spans="2:11">
      <c r="B825" s="121"/>
      <c r="C825" s="121"/>
      <c r="D825" s="121"/>
      <c r="E825" s="122"/>
      <c r="F825" s="122"/>
      <c r="G825" s="122"/>
      <c r="H825" s="122"/>
      <c r="I825" s="122"/>
      <c r="J825" s="122"/>
      <c r="K825" s="122"/>
    </row>
    <row r="826" spans="2:11">
      <c r="B826" s="121"/>
      <c r="C826" s="121"/>
      <c r="D826" s="121"/>
      <c r="E826" s="122"/>
      <c r="F826" s="122"/>
      <c r="G826" s="122"/>
      <c r="H826" s="122"/>
      <c r="I826" s="122"/>
      <c r="J826" s="122"/>
      <c r="K826" s="122"/>
    </row>
    <row r="827" spans="2:11">
      <c r="B827" s="121"/>
      <c r="C827" s="121"/>
      <c r="D827" s="121"/>
      <c r="E827" s="122"/>
      <c r="F827" s="122"/>
      <c r="G827" s="122"/>
      <c r="H827" s="122"/>
      <c r="I827" s="122"/>
      <c r="J827" s="122"/>
      <c r="K827" s="122"/>
    </row>
    <row r="828" spans="2:11">
      <c r="B828" s="121"/>
      <c r="C828" s="121"/>
      <c r="D828" s="121"/>
      <c r="E828" s="122"/>
      <c r="F828" s="122"/>
      <c r="G828" s="122"/>
      <c r="H828" s="122"/>
      <c r="I828" s="122"/>
      <c r="J828" s="122"/>
      <c r="K828" s="122"/>
    </row>
    <row r="829" spans="2:11">
      <c r="B829" s="121"/>
      <c r="C829" s="121"/>
      <c r="D829" s="121"/>
      <c r="E829" s="122"/>
      <c r="F829" s="122"/>
      <c r="G829" s="122"/>
      <c r="H829" s="122"/>
      <c r="I829" s="122"/>
      <c r="J829" s="122"/>
      <c r="K829" s="122"/>
    </row>
    <row r="830" spans="2:11">
      <c r="B830" s="121"/>
      <c r="C830" s="121"/>
      <c r="D830" s="121"/>
      <c r="E830" s="122"/>
      <c r="F830" s="122"/>
      <c r="G830" s="122"/>
      <c r="H830" s="122"/>
      <c r="I830" s="122"/>
      <c r="J830" s="122"/>
      <c r="K830" s="122"/>
    </row>
    <row r="831" spans="2:11">
      <c r="B831" s="121"/>
      <c r="C831" s="121"/>
      <c r="D831" s="121"/>
      <c r="E831" s="122"/>
      <c r="F831" s="122"/>
      <c r="G831" s="122"/>
      <c r="H831" s="122"/>
      <c r="I831" s="122"/>
      <c r="J831" s="122"/>
      <c r="K831" s="122"/>
    </row>
    <row r="832" spans="2:11">
      <c r="B832" s="121"/>
      <c r="C832" s="121"/>
      <c r="D832" s="121"/>
      <c r="E832" s="122"/>
      <c r="F832" s="122"/>
      <c r="G832" s="122"/>
      <c r="H832" s="122"/>
      <c r="I832" s="122"/>
      <c r="J832" s="122"/>
      <c r="K832" s="122"/>
    </row>
    <row r="833" spans="2:11">
      <c r="B833" s="121"/>
      <c r="C833" s="121"/>
      <c r="D833" s="121"/>
      <c r="E833" s="122"/>
      <c r="F833" s="122"/>
      <c r="G833" s="122"/>
      <c r="H833" s="122"/>
      <c r="I833" s="122"/>
      <c r="J833" s="122"/>
      <c r="K833" s="122"/>
    </row>
    <row r="834" spans="2:11">
      <c r="B834" s="121"/>
      <c r="C834" s="121"/>
      <c r="D834" s="121"/>
      <c r="E834" s="122"/>
      <c r="F834" s="122"/>
      <c r="G834" s="122"/>
      <c r="H834" s="122"/>
      <c r="I834" s="122"/>
      <c r="J834" s="122"/>
      <c r="K834" s="122"/>
    </row>
    <row r="835" spans="2:11">
      <c r="B835" s="121"/>
      <c r="C835" s="121"/>
      <c r="D835" s="121"/>
      <c r="E835" s="122"/>
      <c r="F835" s="122"/>
      <c r="G835" s="122"/>
      <c r="H835" s="122"/>
      <c r="I835" s="122"/>
      <c r="J835" s="122"/>
      <c r="K835" s="122"/>
    </row>
    <row r="836" spans="2:11">
      <c r="B836" s="121"/>
      <c r="C836" s="121"/>
      <c r="D836" s="121"/>
      <c r="E836" s="122"/>
      <c r="F836" s="122"/>
      <c r="G836" s="122"/>
      <c r="H836" s="122"/>
      <c r="I836" s="122"/>
      <c r="J836" s="122"/>
      <c r="K836" s="122"/>
    </row>
    <row r="837" spans="2:11">
      <c r="B837" s="121"/>
      <c r="C837" s="121"/>
      <c r="D837" s="121"/>
      <c r="E837" s="122"/>
      <c r="F837" s="122"/>
      <c r="G837" s="122"/>
      <c r="H837" s="122"/>
      <c r="I837" s="122"/>
      <c r="J837" s="122"/>
      <c r="K837" s="122"/>
    </row>
    <row r="838" spans="2:11">
      <c r="B838" s="121"/>
      <c r="C838" s="121"/>
      <c r="D838" s="121"/>
      <c r="E838" s="122"/>
      <c r="F838" s="122"/>
      <c r="G838" s="122"/>
      <c r="H838" s="122"/>
      <c r="I838" s="122"/>
      <c r="J838" s="122"/>
      <c r="K838" s="122"/>
    </row>
    <row r="839" spans="2:11">
      <c r="B839" s="121"/>
      <c r="C839" s="121"/>
      <c r="D839" s="121"/>
      <c r="E839" s="122"/>
      <c r="F839" s="122"/>
      <c r="G839" s="122"/>
      <c r="H839" s="122"/>
      <c r="I839" s="122"/>
      <c r="J839" s="122"/>
      <c r="K839" s="122"/>
    </row>
    <row r="840" spans="2:11">
      <c r="B840" s="121"/>
      <c r="C840" s="121"/>
      <c r="D840" s="121"/>
      <c r="E840" s="122"/>
      <c r="F840" s="122"/>
      <c r="G840" s="122"/>
      <c r="H840" s="122"/>
      <c r="I840" s="122"/>
      <c r="J840" s="122"/>
      <c r="K840" s="122"/>
    </row>
    <row r="841" spans="2:11">
      <c r="B841" s="121"/>
      <c r="C841" s="121"/>
      <c r="D841" s="121"/>
      <c r="E841" s="122"/>
      <c r="F841" s="122"/>
      <c r="G841" s="122"/>
      <c r="H841" s="122"/>
      <c r="I841" s="122"/>
      <c r="J841" s="122"/>
      <c r="K841" s="122"/>
    </row>
    <row r="842" spans="2:11">
      <c r="B842" s="121"/>
      <c r="C842" s="121"/>
      <c r="D842" s="121"/>
      <c r="E842" s="122"/>
      <c r="F842" s="122"/>
      <c r="G842" s="122"/>
      <c r="H842" s="122"/>
      <c r="I842" s="122"/>
      <c r="J842" s="122"/>
      <c r="K842" s="122"/>
    </row>
    <row r="843" spans="2:11">
      <c r="B843" s="121"/>
      <c r="C843" s="121"/>
      <c r="D843" s="121"/>
      <c r="E843" s="122"/>
      <c r="F843" s="122"/>
      <c r="G843" s="122"/>
      <c r="H843" s="122"/>
      <c r="I843" s="122"/>
      <c r="J843" s="122"/>
      <c r="K843" s="122"/>
    </row>
    <row r="844" spans="2:11">
      <c r="B844" s="121"/>
      <c r="C844" s="121"/>
      <c r="D844" s="121"/>
      <c r="E844" s="122"/>
      <c r="F844" s="122"/>
      <c r="G844" s="122"/>
      <c r="H844" s="122"/>
      <c r="I844" s="122"/>
      <c r="J844" s="122"/>
      <c r="K844" s="122"/>
    </row>
    <row r="845" spans="2:11">
      <c r="B845" s="121"/>
      <c r="C845" s="121"/>
      <c r="D845" s="121"/>
      <c r="E845" s="122"/>
      <c r="F845" s="122"/>
      <c r="G845" s="122"/>
      <c r="H845" s="122"/>
      <c r="I845" s="122"/>
      <c r="J845" s="122"/>
      <c r="K845" s="122"/>
    </row>
    <row r="846" spans="2:11">
      <c r="B846" s="121"/>
      <c r="C846" s="121"/>
      <c r="D846" s="121"/>
      <c r="E846" s="122"/>
      <c r="F846" s="122"/>
      <c r="G846" s="122"/>
      <c r="H846" s="122"/>
      <c r="I846" s="122"/>
      <c r="J846" s="122"/>
      <c r="K846" s="122"/>
    </row>
    <row r="847" spans="2:11">
      <c r="B847" s="121"/>
      <c r="C847" s="121"/>
      <c r="D847" s="121"/>
      <c r="E847" s="122"/>
      <c r="F847" s="122"/>
      <c r="G847" s="122"/>
      <c r="H847" s="122"/>
      <c r="I847" s="122"/>
      <c r="J847" s="122"/>
      <c r="K847" s="122"/>
    </row>
    <row r="848" spans="2:11">
      <c r="B848" s="121"/>
      <c r="C848" s="121"/>
      <c r="D848" s="121"/>
      <c r="E848" s="122"/>
      <c r="F848" s="122"/>
      <c r="G848" s="122"/>
      <c r="H848" s="122"/>
      <c r="I848" s="122"/>
      <c r="J848" s="122"/>
      <c r="K848" s="122"/>
    </row>
    <row r="849" spans="2:11">
      <c r="B849" s="121"/>
      <c r="C849" s="121"/>
      <c r="D849" s="121"/>
      <c r="E849" s="122"/>
      <c r="F849" s="122"/>
      <c r="G849" s="122"/>
      <c r="H849" s="122"/>
      <c r="I849" s="122"/>
      <c r="J849" s="122"/>
      <c r="K849" s="122"/>
    </row>
    <row r="850" spans="2:11">
      <c r="B850" s="121"/>
      <c r="C850" s="121"/>
      <c r="D850" s="121"/>
      <c r="E850" s="122"/>
      <c r="F850" s="122"/>
      <c r="G850" s="122"/>
      <c r="H850" s="122"/>
      <c r="I850" s="122"/>
      <c r="J850" s="122"/>
      <c r="K850" s="122"/>
    </row>
    <row r="851" spans="2:11">
      <c r="B851" s="121"/>
      <c r="C851" s="121"/>
      <c r="D851" s="121"/>
      <c r="E851" s="122"/>
      <c r="F851" s="122"/>
      <c r="G851" s="122"/>
      <c r="H851" s="122"/>
      <c r="I851" s="122"/>
      <c r="J851" s="122"/>
      <c r="K851" s="122"/>
    </row>
    <row r="852" spans="2:11">
      <c r="B852" s="121"/>
      <c r="C852" s="121"/>
      <c r="D852" s="121"/>
      <c r="E852" s="122"/>
      <c r="F852" s="122"/>
      <c r="G852" s="122"/>
      <c r="H852" s="122"/>
      <c r="I852" s="122"/>
      <c r="J852" s="122"/>
      <c r="K852" s="122"/>
    </row>
    <row r="853" spans="2:11">
      <c r="B853" s="121"/>
      <c r="C853" s="121"/>
      <c r="D853" s="121"/>
      <c r="E853" s="122"/>
      <c r="F853" s="122"/>
      <c r="G853" s="122"/>
      <c r="H853" s="122"/>
      <c r="I853" s="122"/>
      <c r="J853" s="122"/>
      <c r="K853" s="122"/>
    </row>
    <row r="854" spans="2:11">
      <c r="B854" s="121"/>
      <c r="C854" s="121"/>
      <c r="D854" s="121"/>
      <c r="E854" s="122"/>
      <c r="F854" s="122"/>
      <c r="G854" s="122"/>
      <c r="H854" s="122"/>
      <c r="I854" s="122"/>
      <c r="J854" s="122"/>
      <c r="K854" s="122"/>
    </row>
    <row r="855" spans="2:11">
      <c r="B855" s="121"/>
      <c r="C855" s="121"/>
      <c r="D855" s="121"/>
      <c r="E855" s="122"/>
      <c r="F855" s="122"/>
      <c r="G855" s="122"/>
      <c r="H855" s="122"/>
      <c r="I855" s="122"/>
      <c r="J855" s="122"/>
      <c r="K855" s="122"/>
    </row>
    <row r="856" spans="2:11">
      <c r="B856" s="121"/>
      <c r="C856" s="121"/>
      <c r="D856" s="121"/>
      <c r="E856" s="122"/>
      <c r="F856" s="122"/>
      <c r="G856" s="122"/>
      <c r="H856" s="122"/>
      <c r="I856" s="122"/>
      <c r="J856" s="122"/>
      <c r="K856" s="122"/>
    </row>
    <row r="857" spans="2:11">
      <c r="B857" s="121"/>
      <c r="C857" s="121"/>
      <c r="D857" s="121"/>
      <c r="E857" s="122"/>
      <c r="F857" s="122"/>
      <c r="G857" s="122"/>
      <c r="H857" s="122"/>
      <c r="I857" s="122"/>
      <c r="J857" s="122"/>
      <c r="K857" s="122"/>
    </row>
    <row r="858" spans="2:11">
      <c r="B858" s="121"/>
      <c r="C858" s="121"/>
      <c r="D858" s="121"/>
      <c r="E858" s="122"/>
      <c r="F858" s="122"/>
      <c r="G858" s="122"/>
      <c r="H858" s="122"/>
      <c r="I858" s="122"/>
      <c r="J858" s="122"/>
      <c r="K858" s="122"/>
    </row>
    <row r="859" spans="2:11">
      <c r="B859" s="121"/>
      <c r="C859" s="121"/>
      <c r="D859" s="121"/>
      <c r="E859" s="122"/>
      <c r="F859" s="122"/>
      <c r="G859" s="122"/>
      <c r="H859" s="122"/>
      <c r="I859" s="122"/>
      <c r="J859" s="122"/>
      <c r="K859" s="122"/>
    </row>
    <row r="860" spans="2:11">
      <c r="B860" s="121"/>
      <c r="C860" s="121"/>
      <c r="D860" s="121"/>
      <c r="E860" s="122"/>
      <c r="F860" s="122"/>
      <c r="G860" s="122"/>
      <c r="H860" s="122"/>
      <c r="I860" s="122"/>
      <c r="J860" s="122"/>
      <c r="K860" s="122"/>
    </row>
    <row r="861" spans="2:11">
      <c r="B861" s="121"/>
      <c r="C861" s="121"/>
      <c r="D861" s="121"/>
      <c r="E861" s="122"/>
      <c r="F861" s="122"/>
      <c r="G861" s="122"/>
      <c r="H861" s="122"/>
      <c r="I861" s="122"/>
      <c r="J861" s="122"/>
      <c r="K861" s="122"/>
    </row>
    <row r="862" spans="2:11">
      <c r="B862" s="121"/>
      <c r="C862" s="121"/>
      <c r="D862" s="121"/>
      <c r="E862" s="122"/>
      <c r="F862" s="122"/>
      <c r="G862" s="122"/>
      <c r="H862" s="122"/>
      <c r="I862" s="122"/>
      <c r="J862" s="122"/>
      <c r="K862" s="122"/>
    </row>
    <row r="863" spans="2:11">
      <c r="B863" s="121"/>
      <c r="C863" s="121"/>
      <c r="D863" s="121"/>
      <c r="E863" s="122"/>
      <c r="F863" s="122"/>
      <c r="G863" s="122"/>
      <c r="H863" s="122"/>
      <c r="I863" s="122"/>
      <c r="J863" s="122"/>
      <c r="K863" s="122"/>
    </row>
    <row r="864" spans="2:11">
      <c r="B864" s="121"/>
      <c r="C864" s="121"/>
      <c r="D864" s="121"/>
      <c r="E864" s="122"/>
      <c r="F864" s="122"/>
      <c r="G864" s="122"/>
      <c r="H864" s="122"/>
      <c r="I864" s="122"/>
      <c r="J864" s="122"/>
      <c r="K864" s="122"/>
    </row>
    <row r="865" spans="2:11">
      <c r="B865" s="121"/>
      <c r="C865" s="121"/>
      <c r="D865" s="121"/>
      <c r="E865" s="122"/>
      <c r="F865" s="122"/>
      <c r="G865" s="122"/>
      <c r="H865" s="122"/>
      <c r="I865" s="122"/>
      <c r="J865" s="122"/>
      <c r="K865" s="122"/>
    </row>
    <row r="866" spans="2:11">
      <c r="B866" s="121"/>
      <c r="C866" s="121"/>
      <c r="D866" s="121"/>
      <c r="E866" s="122"/>
      <c r="F866" s="122"/>
      <c r="G866" s="122"/>
      <c r="H866" s="122"/>
      <c r="I866" s="122"/>
      <c r="J866" s="122"/>
      <c r="K866" s="122"/>
    </row>
    <row r="867" spans="2:11">
      <c r="B867" s="121"/>
      <c r="C867" s="121"/>
      <c r="D867" s="121"/>
      <c r="E867" s="122"/>
      <c r="F867" s="122"/>
      <c r="G867" s="122"/>
      <c r="H867" s="122"/>
      <c r="I867" s="122"/>
      <c r="J867" s="122"/>
      <c r="K867" s="122"/>
    </row>
    <row r="868" spans="2:11">
      <c r="B868" s="121"/>
      <c r="C868" s="121"/>
      <c r="D868" s="121"/>
      <c r="E868" s="122"/>
      <c r="F868" s="122"/>
      <c r="G868" s="122"/>
      <c r="H868" s="122"/>
      <c r="I868" s="122"/>
      <c r="J868" s="122"/>
      <c r="K868" s="122"/>
    </row>
    <row r="869" spans="2:11">
      <c r="B869" s="121"/>
      <c r="C869" s="121"/>
      <c r="D869" s="121"/>
      <c r="E869" s="122"/>
      <c r="F869" s="122"/>
      <c r="G869" s="122"/>
      <c r="H869" s="122"/>
      <c r="I869" s="122"/>
      <c r="J869" s="122"/>
      <c r="K869" s="122"/>
    </row>
    <row r="870" spans="2:11">
      <c r="B870" s="121"/>
      <c r="C870" s="121"/>
      <c r="D870" s="121"/>
      <c r="E870" s="122"/>
      <c r="F870" s="122"/>
      <c r="G870" s="122"/>
      <c r="H870" s="122"/>
      <c r="I870" s="122"/>
      <c r="J870" s="122"/>
      <c r="K870" s="122"/>
    </row>
    <row r="871" spans="2:11">
      <c r="B871" s="121"/>
      <c r="C871" s="121"/>
      <c r="D871" s="121"/>
      <c r="E871" s="122"/>
      <c r="F871" s="122"/>
      <c r="G871" s="122"/>
      <c r="H871" s="122"/>
      <c r="I871" s="122"/>
      <c r="J871" s="122"/>
      <c r="K871" s="122"/>
    </row>
    <row r="872" spans="2:11">
      <c r="B872" s="121"/>
      <c r="C872" s="121"/>
      <c r="D872" s="121"/>
      <c r="E872" s="122"/>
      <c r="F872" s="122"/>
      <c r="G872" s="122"/>
      <c r="H872" s="122"/>
      <c r="I872" s="122"/>
      <c r="J872" s="122"/>
      <c r="K872" s="122"/>
    </row>
    <row r="873" spans="2:11">
      <c r="B873" s="121"/>
      <c r="C873" s="121"/>
      <c r="D873" s="121"/>
      <c r="E873" s="122"/>
      <c r="F873" s="122"/>
      <c r="G873" s="122"/>
      <c r="H873" s="122"/>
      <c r="I873" s="122"/>
      <c r="J873" s="122"/>
      <c r="K873" s="122"/>
    </row>
    <row r="874" spans="2:11">
      <c r="B874" s="121"/>
      <c r="C874" s="121"/>
      <c r="D874" s="121"/>
      <c r="E874" s="122"/>
      <c r="F874" s="122"/>
      <c r="G874" s="122"/>
      <c r="H874" s="122"/>
      <c r="I874" s="122"/>
      <c r="J874" s="122"/>
      <c r="K874" s="122"/>
    </row>
    <row r="875" spans="2:11">
      <c r="B875" s="121"/>
      <c r="C875" s="121"/>
      <c r="D875" s="121"/>
      <c r="E875" s="122"/>
      <c r="F875" s="122"/>
      <c r="G875" s="122"/>
      <c r="H875" s="122"/>
      <c r="I875" s="122"/>
      <c r="J875" s="122"/>
      <c r="K875" s="122"/>
    </row>
    <row r="876" spans="2:11">
      <c r="B876" s="121"/>
      <c r="C876" s="121"/>
      <c r="D876" s="121"/>
      <c r="E876" s="122"/>
      <c r="F876" s="122"/>
      <c r="G876" s="122"/>
      <c r="H876" s="122"/>
      <c r="I876" s="122"/>
      <c r="J876" s="122"/>
      <c r="K876" s="122"/>
    </row>
    <row r="877" spans="2:11">
      <c r="B877" s="121"/>
      <c r="C877" s="121"/>
      <c r="D877" s="121"/>
      <c r="E877" s="122"/>
      <c r="F877" s="122"/>
      <c r="G877" s="122"/>
      <c r="H877" s="122"/>
      <c r="I877" s="122"/>
      <c r="J877" s="122"/>
      <c r="K877" s="122"/>
    </row>
    <row r="878" spans="2:11">
      <c r="B878" s="121"/>
      <c r="C878" s="121"/>
      <c r="D878" s="121"/>
      <c r="E878" s="122"/>
      <c r="F878" s="122"/>
      <c r="G878" s="122"/>
      <c r="H878" s="122"/>
      <c r="I878" s="122"/>
      <c r="J878" s="122"/>
      <c r="K878" s="122"/>
    </row>
    <row r="879" spans="2:11">
      <c r="B879" s="121"/>
      <c r="C879" s="121"/>
      <c r="D879" s="121"/>
      <c r="E879" s="122"/>
      <c r="F879" s="122"/>
      <c r="G879" s="122"/>
      <c r="H879" s="122"/>
      <c r="I879" s="122"/>
      <c r="J879" s="122"/>
      <c r="K879" s="122"/>
    </row>
    <row r="880" spans="2:11">
      <c r="B880" s="121"/>
      <c r="C880" s="121"/>
      <c r="D880" s="121"/>
      <c r="E880" s="122"/>
      <c r="F880" s="122"/>
      <c r="G880" s="122"/>
      <c r="H880" s="122"/>
      <c r="I880" s="122"/>
      <c r="J880" s="122"/>
      <c r="K880" s="122"/>
    </row>
    <row r="881" spans="2:11">
      <c r="B881" s="121"/>
      <c r="C881" s="121"/>
      <c r="D881" s="121"/>
      <c r="E881" s="122"/>
      <c r="F881" s="122"/>
      <c r="G881" s="122"/>
      <c r="H881" s="122"/>
      <c r="I881" s="122"/>
      <c r="J881" s="122"/>
      <c r="K881" s="122"/>
    </row>
    <row r="882" spans="2:11">
      <c r="B882" s="121"/>
      <c r="C882" s="121"/>
      <c r="D882" s="121"/>
      <c r="E882" s="122"/>
      <c r="F882" s="122"/>
      <c r="G882" s="122"/>
      <c r="H882" s="122"/>
      <c r="I882" s="122"/>
      <c r="J882" s="122"/>
      <c r="K882" s="122"/>
    </row>
    <row r="883" spans="2:11">
      <c r="B883" s="121"/>
      <c r="C883" s="121"/>
      <c r="D883" s="121"/>
      <c r="E883" s="122"/>
      <c r="F883" s="122"/>
      <c r="G883" s="122"/>
      <c r="H883" s="122"/>
      <c r="I883" s="122"/>
      <c r="J883" s="122"/>
      <c r="K883" s="122"/>
    </row>
    <row r="884" spans="2:11">
      <c r="B884" s="121"/>
      <c r="C884" s="121"/>
      <c r="D884" s="121"/>
      <c r="E884" s="122"/>
      <c r="F884" s="122"/>
      <c r="G884" s="122"/>
      <c r="H884" s="122"/>
      <c r="I884" s="122"/>
      <c r="J884" s="122"/>
      <c r="K884" s="122"/>
    </row>
    <row r="885" spans="2:11">
      <c r="B885" s="121"/>
      <c r="C885" s="121"/>
      <c r="D885" s="121"/>
      <c r="E885" s="122"/>
      <c r="F885" s="122"/>
      <c r="G885" s="122"/>
      <c r="H885" s="122"/>
      <c r="I885" s="122"/>
      <c r="J885" s="122"/>
      <c r="K885" s="122"/>
    </row>
    <row r="886" spans="2:11">
      <c r="B886" s="121"/>
      <c r="C886" s="121"/>
      <c r="D886" s="121"/>
      <c r="E886" s="122"/>
      <c r="F886" s="122"/>
      <c r="G886" s="122"/>
      <c r="H886" s="122"/>
      <c r="I886" s="122"/>
      <c r="J886" s="122"/>
      <c r="K886" s="122"/>
    </row>
    <row r="887" spans="2:11">
      <c r="B887" s="121"/>
      <c r="C887" s="121"/>
      <c r="D887" s="121"/>
      <c r="E887" s="122"/>
      <c r="F887" s="122"/>
      <c r="G887" s="122"/>
      <c r="H887" s="122"/>
      <c r="I887" s="122"/>
      <c r="J887" s="122"/>
      <c r="K887" s="122"/>
    </row>
    <row r="888" spans="2:11">
      <c r="B888" s="121"/>
      <c r="C888" s="121"/>
      <c r="D888" s="121"/>
      <c r="E888" s="122"/>
      <c r="F888" s="122"/>
      <c r="G888" s="122"/>
      <c r="H888" s="122"/>
      <c r="I888" s="122"/>
      <c r="J888" s="122"/>
      <c r="K888" s="122"/>
    </row>
    <row r="889" spans="2:11">
      <c r="B889" s="121"/>
      <c r="C889" s="121"/>
      <c r="D889" s="121"/>
      <c r="E889" s="122"/>
      <c r="F889" s="122"/>
      <c r="G889" s="122"/>
      <c r="H889" s="122"/>
      <c r="I889" s="122"/>
      <c r="J889" s="122"/>
      <c r="K889" s="122"/>
    </row>
    <row r="890" spans="2:11">
      <c r="B890" s="121"/>
      <c r="C890" s="121"/>
      <c r="D890" s="121"/>
      <c r="E890" s="122"/>
      <c r="F890" s="122"/>
      <c r="G890" s="122"/>
      <c r="H890" s="122"/>
      <c r="I890" s="122"/>
      <c r="J890" s="122"/>
      <c r="K890" s="122"/>
    </row>
    <row r="891" spans="2:11">
      <c r="B891" s="121"/>
      <c r="C891" s="121"/>
      <c r="D891" s="121"/>
      <c r="E891" s="122"/>
      <c r="F891" s="122"/>
      <c r="G891" s="122"/>
      <c r="H891" s="122"/>
      <c r="I891" s="122"/>
      <c r="J891" s="122"/>
      <c r="K891" s="122"/>
    </row>
    <row r="892" spans="2:11">
      <c r="B892" s="121"/>
      <c r="C892" s="121"/>
      <c r="D892" s="121"/>
      <c r="E892" s="122"/>
      <c r="F892" s="122"/>
      <c r="G892" s="122"/>
      <c r="H892" s="122"/>
      <c r="I892" s="122"/>
      <c r="J892" s="122"/>
      <c r="K892" s="122"/>
    </row>
    <row r="893" spans="2:11">
      <c r="B893" s="121"/>
      <c r="C893" s="121"/>
      <c r="D893" s="121"/>
      <c r="E893" s="122"/>
      <c r="F893" s="122"/>
      <c r="G893" s="122"/>
      <c r="H893" s="122"/>
      <c r="I893" s="122"/>
      <c r="J893" s="122"/>
      <c r="K893" s="122"/>
    </row>
    <row r="894" spans="2:11">
      <c r="B894" s="121"/>
      <c r="C894" s="121"/>
      <c r="D894" s="121"/>
      <c r="E894" s="122"/>
      <c r="F894" s="122"/>
      <c r="G894" s="122"/>
      <c r="H894" s="122"/>
      <c r="I894" s="122"/>
      <c r="J894" s="122"/>
      <c r="K894" s="122"/>
    </row>
    <row r="895" spans="2:11">
      <c r="B895" s="121"/>
      <c r="C895" s="121"/>
      <c r="D895" s="121"/>
      <c r="E895" s="122"/>
      <c r="F895" s="122"/>
      <c r="G895" s="122"/>
      <c r="H895" s="122"/>
      <c r="I895" s="122"/>
      <c r="J895" s="122"/>
      <c r="K895" s="122"/>
    </row>
    <row r="896" spans="2:11">
      <c r="B896" s="121"/>
      <c r="C896" s="121"/>
      <c r="D896" s="121"/>
      <c r="E896" s="122"/>
      <c r="F896" s="122"/>
      <c r="G896" s="122"/>
      <c r="H896" s="122"/>
      <c r="I896" s="122"/>
      <c r="J896" s="122"/>
      <c r="K896" s="122"/>
    </row>
    <row r="897" spans="2:11">
      <c r="B897" s="121"/>
      <c r="C897" s="121"/>
      <c r="D897" s="121"/>
      <c r="E897" s="122"/>
      <c r="F897" s="122"/>
      <c r="G897" s="122"/>
      <c r="H897" s="122"/>
      <c r="I897" s="122"/>
      <c r="J897" s="122"/>
      <c r="K897" s="122"/>
    </row>
    <row r="898" spans="2:11">
      <c r="B898" s="121"/>
      <c r="C898" s="121"/>
      <c r="D898" s="121"/>
      <c r="E898" s="122"/>
      <c r="F898" s="122"/>
      <c r="G898" s="122"/>
      <c r="H898" s="122"/>
      <c r="I898" s="122"/>
      <c r="J898" s="122"/>
      <c r="K898" s="122"/>
    </row>
    <row r="899" spans="2:11">
      <c r="B899" s="121"/>
      <c r="C899" s="121"/>
      <c r="D899" s="121"/>
      <c r="E899" s="122"/>
      <c r="F899" s="122"/>
      <c r="G899" s="122"/>
      <c r="H899" s="122"/>
      <c r="I899" s="122"/>
      <c r="J899" s="122"/>
      <c r="K899" s="122"/>
    </row>
    <row r="900" spans="2:11">
      <c r="B900" s="121"/>
      <c r="C900" s="121"/>
      <c r="D900" s="121"/>
      <c r="E900" s="122"/>
      <c r="F900" s="122"/>
      <c r="G900" s="122"/>
      <c r="H900" s="122"/>
      <c r="I900" s="122"/>
      <c r="J900" s="122"/>
      <c r="K900" s="122"/>
    </row>
    <row r="901" spans="2:11">
      <c r="B901" s="121"/>
      <c r="C901" s="121"/>
      <c r="D901" s="121"/>
      <c r="E901" s="122"/>
      <c r="F901" s="122"/>
      <c r="G901" s="122"/>
      <c r="H901" s="122"/>
      <c r="I901" s="122"/>
      <c r="J901" s="122"/>
      <c r="K901" s="122"/>
    </row>
    <row r="902" spans="2:11">
      <c r="B902" s="121"/>
      <c r="C902" s="121"/>
      <c r="D902" s="121"/>
      <c r="E902" s="122"/>
      <c r="F902" s="122"/>
      <c r="G902" s="122"/>
      <c r="H902" s="122"/>
      <c r="I902" s="122"/>
      <c r="J902" s="122"/>
      <c r="K902" s="122"/>
    </row>
    <row r="903" spans="2:11">
      <c r="B903" s="121"/>
      <c r="C903" s="121"/>
      <c r="D903" s="121"/>
      <c r="E903" s="122"/>
      <c r="F903" s="122"/>
      <c r="G903" s="122"/>
      <c r="H903" s="122"/>
      <c r="I903" s="122"/>
      <c r="J903" s="122"/>
      <c r="K903" s="122"/>
    </row>
    <row r="904" spans="2:11">
      <c r="B904" s="121"/>
      <c r="C904" s="121"/>
      <c r="D904" s="121"/>
      <c r="E904" s="122"/>
      <c r="F904" s="122"/>
      <c r="G904" s="122"/>
      <c r="H904" s="122"/>
      <c r="I904" s="122"/>
      <c r="J904" s="122"/>
      <c r="K904" s="122"/>
    </row>
    <row r="905" spans="2:11">
      <c r="B905" s="121"/>
      <c r="C905" s="121"/>
      <c r="D905" s="121"/>
      <c r="E905" s="122"/>
      <c r="F905" s="122"/>
      <c r="G905" s="122"/>
      <c r="H905" s="122"/>
      <c r="I905" s="122"/>
      <c r="J905" s="122"/>
      <c r="K905" s="122"/>
    </row>
    <row r="906" spans="2:11">
      <c r="B906" s="121"/>
      <c r="C906" s="121"/>
      <c r="D906" s="121"/>
      <c r="E906" s="122"/>
      <c r="F906" s="122"/>
      <c r="G906" s="122"/>
      <c r="H906" s="122"/>
      <c r="I906" s="122"/>
      <c r="J906" s="122"/>
      <c r="K906" s="122"/>
    </row>
    <row r="907" spans="2:11">
      <c r="B907" s="121"/>
      <c r="C907" s="121"/>
      <c r="D907" s="121"/>
      <c r="E907" s="122"/>
      <c r="F907" s="122"/>
      <c r="G907" s="122"/>
      <c r="H907" s="122"/>
      <c r="I907" s="122"/>
      <c r="J907" s="122"/>
      <c r="K907" s="122"/>
    </row>
    <row r="908" spans="2:11">
      <c r="B908" s="121"/>
      <c r="C908" s="121"/>
      <c r="D908" s="121"/>
      <c r="E908" s="122"/>
      <c r="F908" s="122"/>
      <c r="G908" s="122"/>
      <c r="H908" s="122"/>
      <c r="I908" s="122"/>
      <c r="J908" s="122"/>
      <c r="K908" s="122"/>
    </row>
    <row r="909" spans="2:11">
      <c r="B909" s="121"/>
      <c r="C909" s="121"/>
      <c r="D909" s="121"/>
      <c r="E909" s="122"/>
      <c r="F909" s="122"/>
      <c r="G909" s="122"/>
      <c r="H909" s="122"/>
      <c r="I909" s="122"/>
      <c r="J909" s="122"/>
      <c r="K909" s="122"/>
    </row>
    <row r="910" spans="2:11">
      <c r="B910" s="121"/>
      <c r="C910" s="121"/>
      <c r="D910" s="121"/>
      <c r="E910" s="122"/>
      <c r="F910" s="122"/>
      <c r="G910" s="122"/>
      <c r="H910" s="122"/>
      <c r="I910" s="122"/>
      <c r="J910" s="122"/>
      <c r="K910" s="122"/>
    </row>
    <row r="911" spans="2:11">
      <c r="B911" s="121"/>
      <c r="C911" s="121"/>
      <c r="D911" s="121"/>
      <c r="E911" s="122"/>
      <c r="F911" s="122"/>
      <c r="G911" s="122"/>
      <c r="H911" s="122"/>
      <c r="I911" s="122"/>
      <c r="J911" s="122"/>
      <c r="K911" s="122"/>
    </row>
    <row r="912" spans="2:11">
      <c r="B912" s="121"/>
      <c r="C912" s="121"/>
      <c r="D912" s="121"/>
      <c r="E912" s="122"/>
      <c r="F912" s="122"/>
      <c r="G912" s="122"/>
      <c r="H912" s="122"/>
      <c r="I912" s="122"/>
      <c r="J912" s="122"/>
      <c r="K912" s="122"/>
    </row>
    <row r="913" spans="2:11">
      <c r="B913" s="121"/>
      <c r="C913" s="121"/>
      <c r="D913" s="121"/>
      <c r="E913" s="122"/>
      <c r="F913" s="122"/>
      <c r="G913" s="122"/>
      <c r="H913" s="122"/>
      <c r="I913" s="122"/>
      <c r="J913" s="122"/>
      <c r="K913" s="122"/>
    </row>
    <row r="914" spans="2:11">
      <c r="B914" s="121"/>
      <c r="C914" s="121"/>
      <c r="D914" s="121"/>
      <c r="E914" s="122"/>
      <c r="F914" s="122"/>
      <c r="G914" s="122"/>
      <c r="H914" s="122"/>
      <c r="I914" s="122"/>
      <c r="J914" s="122"/>
      <c r="K914" s="122"/>
    </row>
    <row r="915" spans="2:11">
      <c r="B915" s="121"/>
      <c r="C915" s="121"/>
      <c r="D915" s="121"/>
      <c r="E915" s="122"/>
      <c r="F915" s="122"/>
      <c r="G915" s="122"/>
      <c r="H915" s="122"/>
      <c r="I915" s="122"/>
      <c r="J915" s="122"/>
      <c r="K915" s="122"/>
    </row>
    <row r="916" spans="2:11">
      <c r="B916" s="121"/>
      <c r="C916" s="121"/>
      <c r="D916" s="121"/>
      <c r="E916" s="122"/>
      <c r="F916" s="122"/>
      <c r="G916" s="122"/>
      <c r="H916" s="122"/>
      <c r="I916" s="122"/>
      <c r="J916" s="122"/>
      <c r="K916" s="122"/>
    </row>
    <row r="917" spans="2:11">
      <c r="B917" s="121"/>
      <c r="C917" s="121"/>
      <c r="D917" s="121"/>
      <c r="E917" s="122"/>
      <c r="F917" s="122"/>
      <c r="G917" s="122"/>
      <c r="H917" s="122"/>
      <c r="I917" s="122"/>
      <c r="J917" s="122"/>
      <c r="K917" s="122"/>
    </row>
    <row r="918" spans="2:11">
      <c r="B918" s="121"/>
      <c r="C918" s="121"/>
      <c r="D918" s="121"/>
      <c r="E918" s="122"/>
      <c r="F918" s="122"/>
      <c r="G918" s="122"/>
      <c r="H918" s="122"/>
      <c r="I918" s="122"/>
      <c r="J918" s="122"/>
      <c r="K918" s="122"/>
    </row>
    <row r="919" spans="2:11">
      <c r="B919" s="121"/>
      <c r="C919" s="121"/>
      <c r="D919" s="121"/>
      <c r="E919" s="122"/>
      <c r="F919" s="122"/>
      <c r="G919" s="122"/>
      <c r="H919" s="122"/>
      <c r="I919" s="122"/>
      <c r="J919" s="122"/>
      <c r="K919" s="122"/>
    </row>
    <row r="920" spans="2:11">
      <c r="B920" s="121"/>
      <c r="C920" s="121"/>
      <c r="D920" s="121"/>
      <c r="E920" s="122"/>
      <c r="F920" s="122"/>
      <c r="G920" s="122"/>
      <c r="H920" s="122"/>
      <c r="I920" s="122"/>
      <c r="J920" s="122"/>
      <c r="K920" s="122"/>
    </row>
    <row r="921" spans="2:11">
      <c r="B921" s="121"/>
      <c r="C921" s="121"/>
      <c r="D921" s="121"/>
      <c r="E921" s="122"/>
      <c r="F921" s="122"/>
      <c r="G921" s="122"/>
      <c r="H921" s="122"/>
      <c r="I921" s="122"/>
      <c r="J921" s="122"/>
      <c r="K921" s="122"/>
    </row>
    <row r="922" spans="2:11">
      <c r="B922" s="121"/>
      <c r="C922" s="121"/>
      <c r="D922" s="121"/>
      <c r="E922" s="122"/>
      <c r="F922" s="122"/>
      <c r="G922" s="122"/>
      <c r="H922" s="122"/>
      <c r="I922" s="122"/>
      <c r="J922" s="122"/>
      <c r="K922" s="122"/>
    </row>
    <row r="923" spans="2:11">
      <c r="B923" s="121"/>
      <c r="C923" s="121"/>
      <c r="D923" s="121"/>
      <c r="E923" s="122"/>
      <c r="F923" s="122"/>
      <c r="G923" s="122"/>
      <c r="H923" s="122"/>
      <c r="I923" s="122"/>
      <c r="J923" s="122"/>
      <c r="K923" s="122"/>
    </row>
    <row r="924" spans="2:11">
      <c r="B924" s="121"/>
      <c r="C924" s="121"/>
      <c r="D924" s="121"/>
      <c r="E924" s="122"/>
      <c r="F924" s="122"/>
      <c r="G924" s="122"/>
      <c r="H924" s="122"/>
      <c r="I924" s="122"/>
      <c r="J924" s="122"/>
      <c r="K924" s="122"/>
    </row>
    <row r="925" spans="2:11">
      <c r="B925" s="121"/>
      <c r="C925" s="121"/>
      <c r="D925" s="121"/>
      <c r="E925" s="122"/>
      <c r="F925" s="122"/>
      <c r="G925" s="122"/>
      <c r="H925" s="122"/>
      <c r="I925" s="122"/>
      <c r="J925" s="122"/>
      <c r="K925" s="122"/>
    </row>
    <row r="926" spans="2:11">
      <c r="B926" s="121"/>
      <c r="C926" s="121"/>
      <c r="D926" s="121"/>
      <c r="E926" s="122"/>
      <c r="F926" s="122"/>
      <c r="G926" s="122"/>
      <c r="H926" s="122"/>
      <c r="I926" s="122"/>
      <c r="J926" s="122"/>
      <c r="K926" s="122"/>
    </row>
    <row r="927" spans="2:11">
      <c r="B927" s="121"/>
      <c r="C927" s="121"/>
      <c r="D927" s="121"/>
      <c r="E927" s="122"/>
      <c r="F927" s="122"/>
      <c r="G927" s="122"/>
      <c r="H927" s="122"/>
      <c r="I927" s="122"/>
      <c r="J927" s="122"/>
      <c r="K927" s="122"/>
    </row>
    <row r="928" spans="2:11">
      <c r="B928" s="121"/>
      <c r="C928" s="121"/>
      <c r="D928" s="121"/>
      <c r="E928" s="122"/>
      <c r="F928" s="122"/>
      <c r="G928" s="122"/>
      <c r="H928" s="122"/>
      <c r="I928" s="122"/>
      <c r="J928" s="122"/>
      <c r="K928" s="122"/>
    </row>
    <row r="929" spans="2:11">
      <c r="B929" s="121"/>
      <c r="C929" s="121"/>
      <c r="D929" s="121"/>
      <c r="E929" s="122"/>
      <c r="F929" s="122"/>
      <c r="G929" s="122"/>
      <c r="H929" s="122"/>
      <c r="I929" s="122"/>
      <c r="J929" s="122"/>
      <c r="K929" s="122"/>
    </row>
    <row r="930" spans="2:11">
      <c r="B930" s="121"/>
      <c r="C930" s="121"/>
      <c r="D930" s="121"/>
      <c r="E930" s="122"/>
      <c r="F930" s="122"/>
      <c r="G930" s="122"/>
      <c r="H930" s="122"/>
      <c r="I930" s="122"/>
      <c r="J930" s="122"/>
      <c r="K930" s="122"/>
    </row>
    <row r="931" spans="2:11">
      <c r="B931" s="121"/>
      <c r="C931" s="121"/>
      <c r="D931" s="121"/>
      <c r="E931" s="122"/>
      <c r="F931" s="122"/>
      <c r="G931" s="122"/>
      <c r="H931" s="122"/>
      <c r="I931" s="122"/>
      <c r="J931" s="122"/>
      <c r="K931" s="122"/>
    </row>
    <row r="932" spans="2:11">
      <c r="B932" s="121"/>
      <c r="C932" s="121"/>
      <c r="D932" s="121"/>
      <c r="E932" s="122"/>
      <c r="F932" s="122"/>
      <c r="G932" s="122"/>
      <c r="H932" s="122"/>
      <c r="I932" s="122"/>
      <c r="J932" s="122"/>
      <c r="K932" s="122"/>
    </row>
    <row r="933" spans="2:11">
      <c r="B933" s="121"/>
      <c r="C933" s="121"/>
      <c r="D933" s="121"/>
      <c r="E933" s="122"/>
      <c r="F933" s="122"/>
      <c r="G933" s="122"/>
      <c r="H933" s="122"/>
      <c r="I933" s="122"/>
      <c r="J933" s="122"/>
      <c r="K933" s="122"/>
    </row>
    <row r="934" spans="2:11">
      <c r="B934" s="121"/>
      <c r="C934" s="121"/>
      <c r="D934" s="121"/>
      <c r="E934" s="122"/>
      <c r="F934" s="122"/>
      <c r="G934" s="122"/>
      <c r="H934" s="122"/>
      <c r="I934" s="122"/>
      <c r="J934" s="122"/>
      <c r="K934" s="122"/>
    </row>
    <row r="935" spans="2:11">
      <c r="B935" s="121"/>
      <c r="C935" s="121"/>
      <c r="D935" s="121"/>
      <c r="E935" s="122"/>
      <c r="F935" s="122"/>
      <c r="G935" s="122"/>
      <c r="H935" s="122"/>
      <c r="I935" s="122"/>
      <c r="J935" s="122"/>
      <c r="K935" s="122"/>
    </row>
    <row r="936" spans="2:11">
      <c r="B936" s="121"/>
      <c r="C936" s="121"/>
      <c r="D936" s="121"/>
      <c r="E936" s="122"/>
      <c r="F936" s="122"/>
      <c r="G936" s="122"/>
      <c r="H936" s="122"/>
      <c r="I936" s="122"/>
      <c r="J936" s="122"/>
      <c r="K936" s="122"/>
    </row>
    <row r="937" spans="2:11">
      <c r="B937" s="121"/>
      <c r="C937" s="121"/>
      <c r="D937" s="121"/>
      <c r="E937" s="122"/>
      <c r="F937" s="122"/>
      <c r="G937" s="122"/>
      <c r="H937" s="122"/>
      <c r="I937" s="122"/>
      <c r="J937" s="122"/>
      <c r="K937" s="122"/>
    </row>
    <row r="938" spans="2:11">
      <c r="B938" s="121"/>
      <c r="C938" s="121"/>
      <c r="D938" s="121"/>
      <c r="E938" s="122"/>
      <c r="F938" s="122"/>
      <c r="G938" s="122"/>
      <c r="H938" s="122"/>
      <c r="I938" s="122"/>
      <c r="J938" s="122"/>
      <c r="K938" s="122"/>
    </row>
    <row r="939" spans="2:11">
      <c r="B939" s="121"/>
      <c r="C939" s="121"/>
      <c r="D939" s="121"/>
      <c r="E939" s="122"/>
      <c r="F939" s="122"/>
      <c r="G939" s="122"/>
      <c r="H939" s="122"/>
      <c r="I939" s="122"/>
      <c r="J939" s="122"/>
      <c r="K939" s="122"/>
    </row>
    <row r="940" spans="2:11">
      <c r="B940" s="121"/>
      <c r="C940" s="121"/>
      <c r="D940" s="121"/>
      <c r="E940" s="122"/>
      <c r="F940" s="122"/>
      <c r="G940" s="122"/>
      <c r="H940" s="122"/>
      <c r="I940" s="122"/>
      <c r="J940" s="122"/>
      <c r="K940" s="122"/>
    </row>
    <row r="941" spans="2:11">
      <c r="B941" s="121"/>
      <c r="C941" s="121"/>
      <c r="D941" s="121"/>
      <c r="E941" s="122"/>
      <c r="F941" s="122"/>
      <c r="G941" s="122"/>
      <c r="H941" s="122"/>
      <c r="I941" s="122"/>
      <c r="J941" s="122"/>
      <c r="K941" s="122"/>
    </row>
    <row r="942" spans="2:11">
      <c r="B942" s="121"/>
      <c r="C942" s="121"/>
      <c r="D942" s="121"/>
      <c r="E942" s="122"/>
      <c r="F942" s="122"/>
      <c r="G942" s="122"/>
      <c r="H942" s="122"/>
      <c r="I942" s="122"/>
      <c r="J942" s="122"/>
      <c r="K942" s="122"/>
    </row>
    <row r="943" spans="2:11">
      <c r="B943" s="121"/>
      <c r="C943" s="121"/>
      <c r="D943" s="121"/>
      <c r="E943" s="122"/>
      <c r="F943" s="122"/>
      <c r="G943" s="122"/>
      <c r="H943" s="122"/>
      <c r="I943" s="122"/>
      <c r="J943" s="122"/>
      <c r="K943" s="122"/>
    </row>
    <row r="944" spans="2:11">
      <c r="B944" s="121"/>
      <c r="C944" s="121"/>
      <c r="D944" s="121"/>
      <c r="E944" s="122"/>
      <c r="F944" s="122"/>
      <c r="G944" s="122"/>
      <c r="H944" s="122"/>
      <c r="I944" s="122"/>
      <c r="J944" s="122"/>
      <c r="K944" s="122"/>
    </row>
    <row r="945" spans="2:11">
      <c r="B945" s="121"/>
      <c r="C945" s="121"/>
      <c r="D945" s="121"/>
      <c r="E945" s="122"/>
      <c r="F945" s="122"/>
      <c r="G945" s="122"/>
      <c r="H945" s="122"/>
      <c r="I945" s="122"/>
      <c r="J945" s="122"/>
      <c r="K945" s="122"/>
    </row>
    <row r="946" spans="2:11">
      <c r="B946" s="121"/>
      <c r="C946" s="121"/>
      <c r="D946" s="121"/>
      <c r="E946" s="122"/>
      <c r="F946" s="122"/>
      <c r="G946" s="122"/>
      <c r="H946" s="122"/>
      <c r="I946" s="122"/>
      <c r="J946" s="122"/>
      <c r="K946" s="122"/>
    </row>
    <row r="947" spans="2:11">
      <c r="B947" s="121"/>
      <c r="C947" s="121"/>
      <c r="D947" s="121"/>
      <c r="E947" s="122"/>
      <c r="F947" s="122"/>
      <c r="G947" s="122"/>
      <c r="H947" s="122"/>
      <c r="I947" s="122"/>
      <c r="J947" s="122"/>
      <c r="K947" s="122"/>
    </row>
    <row r="948" spans="2:11">
      <c r="B948" s="121"/>
      <c r="C948" s="121"/>
      <c r="D948" s="121"/>
      <c r="E948" s="122"/>
      <c r="F948" s="122"/>
      <c r="G948" s="122"/>
      <c r="H948" s="122"/>
      <c r="I948" s="122"/>
      <c r="J948" s="122"/>
      <c r="K948" s="122"/>
    </row>
    <row r="949" spans="2:11">
      <c r="B949" s="121"/>
      <c r="C949" s="121"/>
      <c r="D949" s="121"/>
      <c r="E949" s="122"/>
      <c r="F949" s="122"/>
      <c r="G949" s="122"/>
      <c r="H949" s="122"/>
      <c r="I949" s="122"/>
      <c r="J949" s="122"/>
      <c r="K949" s="122"/>
    </row>
    <row r="950" spans="2:11">
      <c r="B950" s="121"/>
      <c r="C950" s="121"/>
      <c r="D950" s="121"/>
      <c r="E950" s="122"/>
      <c r="F950" s="122"/>
      <c r="G950" s="122"/>
      <c r="H950" s="122"/>
      <c r="I950" s="122"/>
      <c r="J950" s="122"/>
      <c r="K950" s="122"/>
    </row>
    <row r="951" spans="2:11">
      <c r="B951" s="121"/>
      <c r="C951" s="121"/>
      <c r="D951" s="121"/>
      <c r="E951" s="122"/>
      <c r="F951" s="122"/>
      <c r="G951" s="122"/>
      <c r="H951" s="122"/>
      <c r="I951" s="122"/>
      <c r="J951" s="122"/>
      <c r="K951" s="122"/>
    </row>
    <row r="952" spans="2:11">
      <c r="B952" s="121"/>
      <c r="C952" s="121"/>
      <c r="D952" s="121"/>
      <c r="E952" s="122"/>
      <c r="F952" s="122"/>
      <c r="G952" s="122"/>
      <c r="H952" s="122"/>
      <c r="I952" s="122"/>
      <c r="J952" s="122"/>
      <c r="K952" s="122"/>
    </row>
    <row r="953" spans="2:11">
      <c r="B953" s="121"/>
      <c r="C953" s="121"/>
      <c r="D953" s="121"/>
      <c r="E953" s="122"/>
      <c r="F953" s="122"/>
      <c r="G953" s="122"/>
      <c r="H953" s="122"/>
      <c r="I953" s="122"/>
      <c r="J953" s="122"/>
      <c r="K953" s="122"/>
    </row>
    <row r="954" spans="2:11">
      <c r="B954" s="121"/>
      <c r="C954" s="121"/>
      <c r="D954" s="121"/>
      <c r="E954" s="122"/>
      <c r="F954" s="122"/>
      <c r="G954" s="122"/>
      <c r="H954" s="122"/>
      <c r="I954" s="122"/>
      <c r="J954" s="122"/>
      <c r="K954" s="122"/>
    </row>
    <row r="955" spans="2:11">
      <c r="B955" s="121"/>
      <c r="C955" s="121"/>
      <c r="D955" s="121"/>
      <c r="E955" s="122"/>
      <c r="F955" s="122"/>
      <c r="G955" s="122"/>
      <c r="H955" s="122"/>
      <c r="I955" s="122"/>
      <c r="J955" s="122"/>
      <c r="K955" s="122"/>
    </row>
    <row r="956" spans="2:11">
      <c r="B956" s="121"/>
      <c r="C956" s="121"/>
      <c r="D956" s="121"/>
      <c r="E956" s="122"/>
      <c r="F956" s="122"/>
      <c r="G956" s="122"/>
      <c r="H956" s="122"/>
      <c r="I956" s="122"/>
      <c r="J956" s="122"/>
      <c r="K956" s="122"/>
    </row>
    <row r="957" spans="2:11">
      <c r="B957" s="121"/>
      <c r="C957" s="121"/>
      <c r="D957" s="121"/>
      <c r="E957" s="122"/>
      <c r="F957" s="122"/>
      <c r="G957" s="122"/>
      <c r="H957" s="122"/>
      <c r="I957" s="122"/>
      <c r="J957" s="122"/>
      <c r="K957" s="122"/>
    </row>
    <row r="958" spans="2:11">
      <c r="B958" s="121"/>
      <c r="C958" s="121"/>
      <c r="D958" s="121"/>
      <c r="E958" s="122"/>
      <c r="F958" s="122"/>
      <c r="G958" s="122"/>
      <c r="H958" s="122"/>
      <c r="I958" s="122"/>
      <c r="J958" s="122"/>
      <c r="K958" s="122"/>
    </row>
    <row r="959" spans="2:11">
      <c r="B959" s="121"/>
      <c r="C959" s="121"/>
      <c r="D959" s="121"/>
      <c r="E959" s="122"/>
      <c r="F959" s="122"/>
      <c r="G959" s="122"/>
      <c r="H959" s="122"/>
      <c r="I959" s="122"/>
      <c r="J959" s="122"/>
      <c r="K959" s="122"/>
    </row>
    <row r="960" spans="2:11">
      <c r="B960" s="121"/>
      <c r="C960" s="121"/>
      <c r="D960" s="121"/>
      <c r="E960" s="122"/>
      <c r="F960" s="122"/>
      <c r="G960" s="122"/>
      <c r="H960" s="122"/>
      <c r="I960" s="122"/>
      <c r="J960" s="122"/>
      <c r="K960" s="122"/>
    </row>
    <row r="961" spans="2:11">
      <c r="B961" s="121"/>
      <c r="C961" s="121"/>
      <c r="D961" s="121"/>
      <c r="E961" s="122"/>
      <c r="F961" s="122"/>
      <c r="G961" s="122"/>
      <c r="H961" s="122"/>
      <c r="I961" s="122"/>
      <c r="J961" s="122"/>
      <c r="K961" s="122"/>
    </row>
    <row r="962" spans="2:11">
      <c r="B962" s="121"/>
      <c r="C962" s="121"/>
      <c r="D962" s="121"/>
      <c r="E962" s="122"/>
      <c r="F962" s="122"/>
      <c r="G962" s="122"/>
      <c r="H962" s="122"/>
      <c r="I962" s="122"/>
      <c r="J962" s="122"/>
      <c r="K962" s="122"/>
    </row>
    <row r="963" spans="2:11">
      <c r="B963" s="121"/>
      <c r="C963" s="121"/>
      <c r="D963" s="121"/>
      <c r="E963" s="122"/>
      <c r="F963" s="122"/>
      <c r="G963" s="122"/>
      <c r="H963" s="122"/>
      <c r="I963" s="122"/>
      <c r="J963" s="122"/>
      <c r="K963" s="122"/>
    </row>
    <row r="964" spans="2:11">
      <c r="B964" s="121"/>
      <c r="C964" s="121"/>
      <c r="D964" s="121"/>
      <c r="E964" s="122"/>
      <c r="F964" s="122"/>
      <c r="G964" s="122"/>
      <c r="H964" s="122"/>
      <c r="I964" s="122"/>
      <c r="J964" s="122"/>
      <c r="K964" s="122"/>
    </row>
    <row r="965" spans="2:11">
      <c r="B965" s="121"/>
      <c r="C965" s="121"/>
      <c r="D965" s="121"/>
      <c r="E965" s="122"/>
      <c r="F965" s="122"/>
      <c r="G965" s="122"/>
      <c r="H965" s="122"/>
      <c r="I965" s="122"/>
      <c r="J965" s="122"/>
      <c r="K965" s="122"/>
    </row>
    <row r="966" spans="2:11">
      <c r="B966" s="121"/>
      <c r="C966" s="121"/>
      <c r="D966" s="121"/>
      <c r="E966" s="122"/>
      <c r="F966" s="122"/>
      <c r="G966" s="122"/>
      <c r="H966" s="122"/>
      <c r="I966" s="122"/>
      <c r="J966" s="122"/>
      <c r="K966" s="122"/>
    </row>
    <row r="967" spans="2:11">
      <c r="B967" s="121"/>
      <c r="C967" s="121"/>
      <c r="D967" s="121"/>
      <c r="E967" s="122"/>
      <c r="F967" s="122"/>
      <c r="G967" s="122"/>
      <c r="H967" s="122"/>
      <c r="I967" s="122"/>
      <c r="J967" s="122"/>
      <c r="K967" s="122"/>
    </row>
    <row r="968" spans="2:11">
      <c r="B968" s="121"/>
      <c r="C968" s="121"/>
      <c r="D968" s="121"/>
      <c r="E968" s="122"/>
      <c r="F968" s="122"/>
      <c r="G968" s="122"/>
      <c r="H968" s="122"/>
      <c r="I968" s="122"/>
      <c r="J968" s="122"/>
      <c r="K968" s="122"/>
    </row>
    <row r="969" spans="2:11">
      <c r="B969" s="121"/>
      <c r="C969" s="121"/>
      <c r="D969" s="121"/>
      <c r="E969" s="122"/>
      <c r="F969" s="122"/>
      <c r="G969" s="122"/>
      <c r="H969" s="122"/>
      <c r="I969" s="122"/>
      <c r="J969" s="122"/>
      <c r="K969" s="122"/>
    </row>
    <row r="970" spans="2:11">
      <c r="B970" s="121"/>
      <c r="C970" s="121"/>
      <c r="D970" s="121"/>
      <c r="E970" s="122"/>
      <c r="F970" s="122"/>
      <c r="G970" s="122"/>
      <c r="H970" s="122"/>
      <c r="I970" s="122"/>
      <c r="J970" s="122"/>
      <c r="K970" s="122"/>
    </row>
    <row r="971" spans="2:11">
      <c r="B971" s="121"/>
      <c r="C971" s="121"/>
      <c r="D971" s="121"/>
      <c r="E971" s="122"/>
      <c r="F971" s="122"/>
      <c r="G971" s="122"/>
      <c r="H971" s="122"/>
      <c r="I971" s="122"/>
      <c r="J971" s="122"/>
      <c r="K971" s="122"/>
    </row>
    <row r="972" spans="2:11">
      <c r="B972" s="121"/>
      <c r="C972" s="121"/>
      <c r="D972" s="121"/>
      <c r="E972" s="122"/>
      <c r="F972" s="122"/>
      <c r="G972" s="122"/>
      <c r="H972" s="122"/>
      <c r="I972" s="122"/>
      <c r="J972" s="122"/>
      <c r="K972" s="122"/>
    </row>
    <row r="973" spans="2:11">
      <c r="B973" s="121"/>
      <c r="C973" s="121"/>
      <c r="D973" s="121"/>
      <c r="E973" s="122"/>
      <c r="F973" s="122"/>
      <c r="G973" s="122"/>
      <c r="H973" s="122"/>
      <c r="I973" s="122"/>
      <c r="J973" s="122"/>
      <c r="K973" s="122"/>
    </row>
    <row r="974" spans="2:11">
      <c r="B974" s="121"/>
      <c r="C974" s="121"/>
      <c r="D974" s="121"/>
      <c r="E974" s="122"/>
      <c r="F974" s="122"/>
      <c r="G974" s="122"/>
      <c r="H974" s="122"/>
      <c r="I974" s="122"/>
      <c r="J974" s="122"/>
      <c r="K974" s="122"/>
    </row>
    <row r="975" spans="2:11">
      <c r="B975" s="121"/>
      <c r="C975" s="121"/>
      <c r="D975" s="121"/>
      <c r="E975" s="122"/>
      <c r="F975" s="122"/>
      <c r="G975" s="122"/>
      <c r="H975" s="122"/>
      <c r="I975" s="122"/>
      <c r="J975" s="122"/>
      <c r="K975" s="122"/>
    </row>
    <row r="976" spans="2:11">
      <c r="B976" s="121"/>
      <c r="C976" s="121"/>
      <c r="D976" s="121"/>
      <c r="E976" s="122"/>
      <c r="F976" s="122"/>
      <c r="G976" s="122"/>
      <c r="H976" s="122"/>
      <c r="I976" s="122"/>
      <c r="J976" s="122"/>
      <c r="K976" s="122"/>
    </row>
    <row r="977" spans="2:11">
      <c r="B977" s="121"/>
      <c r="C977" s="121"/>
      <c r="D977" s="121"/>
      <c r="E977" s="122"/>
      <c r="F977" s="122"/>
      <c r="G977" s="122"/>
      <c r="H977" s="122"/>
      <c r="I977" s="122"/>
      <c r="J977" s="122"/>
      <c r="K977" s="122"/>
    </row>
    <row r="978" spans="2:11">
      <c r="B978" s="121"/>
      <c r="C978" s="121"/>
      <c r="D978" s="121"/>
      <c r="E978" s="122"/>
      <c r="F978" s="122"/>
      <c r="G978" s="122"/>
      <c r="H978" s="122"/>
      <c r="I978" s="122"/>
      <c r="J978" s="122"/>
      <c r="K978" s="122"/>
    </row>
    <row r="979" spans="2:11">
      <c r="B979" s="121"/>
      <c r="C979" s="121"/>
      <c r="D979" s="121"/>
      <c r="E979" s="122"/>
      <c r="F979" s="122"/>
      <c r="G979" s="122"/>
      <c r="H979" s="122"/>
      <c r="I979" s="122"/>
      <c r="J979" s="122"/>
      <c r="K979" s="122"/>
    </row>
    <row r="980" spans="2:11">
      <c r="B980" s="121"/>
      <c r="C980" s="121"/>
      <c r="D980" s="121"/>
      <c r="E980" s="122"/>
      <c r="F980" s="122"/>
      <c r="G980" s="122"/>
      <c r="H980" s="122"/>
      <c r="I980" s="122"/>
      <c r="J980" s="122"/>
      <c r="K980" s="122"/>
    </row>
    <row r="981" spans="2:11">
      <c r="B981" s="121"/>
      <c r="C981" s="121"/>
      <c r="D981" s="121"/>
      <c r="E981" s="122"/>
      <c r="F981" s="122"/>
      <c r="G981" s="122"/>
      <c r="H981" s="122"/>
      <c r="I981" s="122"/>
      <c r="J981" s="122"/>
      <c r="K981" s="122"/>
    </row>
    <row r="982" spans="2:11">
      <c r="B982" s="121"/>
      <c r="C982" s="121"/>
      <c r="D982" s="121"/>
      <c r="E982" s="122"/>
      <c r="F982" s="122"/>
      <c r="G982" s="122"/>
      <c r="H982" s="122"/>
      <c r="I982" s="122"/>
      <c r="J982" s="122"/>
      <c r="K982" s="122"/>
    </row>
    <row r="983" spans="2:11">
      <c r="B983" s="121"/>
      <c r="C983" s="121"/>
      <c r="D983" s="121"/>
      <c r="E983" s="122"/>
      <c r="F983" s="122"/>
      <c r="G983" s="122"/>
      <c r="H983" s="122"/>
      <c r="I983" s="122"/>
      <c r="J983" s="122"/>
      <c r="K983" s="122"/>
    </row>
    <row r="984" spans="2:11">
      <c r="B984" s="121"/>
      <c r="C984" s="121"/>
      <c r="D984" s="121"/>
      <c r="E984" s="122"/>
      <c r="F984" s="122"/>
      <c r="G984" s="122"/>
      <c r="H984" s="122"/>
      <c r="I984" s="122"/>
      <c r="J984" s="122"/>
      <c r="K984" s="122"/>
    </row>
    <row r="985" spans="2:11">
      <c r="B985" s="121"/>
      <c r="C985" s="121"/>
      <c r="D985" s="121"/>
      <c r="E985" s="122"/>
      <c r="F985" s="122"/>
      <c r="G985" s="122"/>
      <c r="H985" s="122"/>
      <c r="I985" s="122"/>
      <c r="J985" s="122"/>
      <c r="K985" s="122"/>
    </row>
    <row r="986" spans="2:11">
      <c r="B986" s="121"/>
      <c r="C986" s="121"/>
      <c r="D986" s="121"/>
      <c r="E986" s="122"/>
      <c r="F986" s="122"/>
      <c r="G986" s="122"/>
      <c r="H986" s="122"/>
      <c r="I986" s="122"/>
      <c r="J986" s="122"/>
      <c r="K986" s="122"/>
    </row>
    <row r="987" spans="2:11">
      <c r="B987" s="121"/>
      <c r="C987" s="121"/>
      <c r="D987" s="121"/>
      <c r="E987" s="122"/>
      <c r="F987" s="122"/>
      <c r="G987" s="122"/>
      <c r="H987" s="122"/>
      <c r="I987" s="122"/>
      <c r="J987" s="122"/>
      <c r="K987" s="122"/>
    </row>
    <row r="988" spans="2:11">
      <c r="B988" s="121"/>
      <c r="C988" s="121"/>
      <c r="D988" s="121"/>
      <c r="E988" s="122"/>
      <c r="F988" s="122"/>
      <c r="G988" s="122"/>
      <c r="H988" s="122"/>
      <c r="I988" s="122"/>
      <c r="J988" s="122"/>
      <c r="K988" s="122"/>
    </row>
    <row r="989" spans="2:11">
      <c r="B989" s="121"/>
      <c r="C989" s="121"/>
      <c r="D989" s="121"/>
      <c r="E989" s="122"/>
      <c r="F989" s="122"/>
      <c r="G989" s="122"/>
      <c r="H989" s="122"/>
      <c r="I989" s="122"/>
      <c r="J989" s="122"/>
      <c r="K989" s="122"/>
    </row>
    <row r="990" spans="2:11">
      <c r="B990" s="121"/>
      <c r="C990" s="121"/>
      <c r="D990" s="121"/>
      <c r="E990" s="122"/>
      <c r="F990" s="122"/>
      <c r="G990" s="122"/>
      <c r="H990" s="122"/>
      <c r="I990" s="122"/>
      <c r="J990" s="122"/>
      <c r="K990" s="122"/>
    </row>
    <row r="991" spans="2:11">
      <c r="B991" s="121"/>
      <c r="C991" s="121"/>
      <c r="D991" s="121"/>
      <c r="E991" s="122"/>
      <c r="F991" s="122"/>
      <c r="G991" s="122"/>
      <c r="H991" s="122"/>
      <c r="I991" s="122"/>
      <c r="J991" s="122"/>
      <c r="K991" s="122"/>
    </row>
    <row r="992" spans="2:11">
      <c r="B992" s="121"/>
      <c r="C992" s="121"/>
      <c r="D992" s="121"/>
      <c r="E992" s="122"/>
      <c r="F992" s="122"/>
      <c r="G992" s="122"/>
      <c r="H992" s="122"/>
      <c r="I992" s="122"/>
      <c r="J992" s="122"/>
      <c r="K992" s="122"/>
    </row>
    <row r="993" spans="2:11">
      <c r="B993" s="121"/>
      <c r="C993" s="121"/>
      <c r="D993" s="121"/>
      <c r="E993" s="122"/>
      <c r="F993" s="122"/>
      <c r="G993" s="122"/>
      <c r="H993" s="122"/>
      <c r="I993" s="122"/>
      <c r="J993" s="122"/>
      <c r="K993" s="122"/>
    </row>
    <row r="994" spans="2:11">
      <c r="B994" s="121"/>
      <c r="C994" s="121"/>
      <c r="D994" s="121"/>
      <c r="E994" s="122"/>
      <c r="F994" s="122"/>
      <c r="G994" s="122"/>
      <c r="H994" s="122"/>
      <c r="I994" s="122"/>
      <c r="J994" s="122"/>
      <c r="K994" s="122"/>
    </row>
    <row r="995" spans="2:11">
      <c r="B995" s="121"/>
      <c r="C995" s="121"/>
      <c r="D995" s="121"/>
      <c r="E995" s="122"/>
      <c r="F995" s="122"/>
      <c r="G995" s="122"/>
      <c r="H995" s="122"/>
      <c r="I995" s="122"/>
      <c r="J995" s="122"/>
      <c r="K995" s="122"/>
    </row>
    <row r="996" spans="2:11">
      <c r="B996" s="121"/>
      <c r="C996" s="121"/>
      <c r="D996" s="121"/>
      <c r="E996" s="122"/>
      <c r="F996" s="122"/>
      <c r="G996" s="122"/>
      <c r="H996" s="122"/>
      <c r="I996" s="122"/>
      <c r="J996" s="122"/>
      <c r="K996" s="122"/>
    </row>
    <row r="997" spans="2:11">
      <c r="B997" s="121"/>
      <c r="C997" s="121"/>
      <c r="D997" s="121"/>
      <c r="E997" s="122"/>
      <c r="F997" s="122"/>
      <c r="G997" s="122"/>
      <c r="H997" s="122"/>
      <c r="I997" s="122"/>
      <c r="J997" s="122"/>
      <c r="K997" s="122"/>
    </row>
    <row r="998" spans="2:11">
      <c r="B998" s="121"/>
      <c r="C998" s="121"/>
      <c r="D998" s="121"/>
      <c r="E998" s="122"/>
      <c r="F998" s="122"/>
      <c r="G998" s="122"/>
      <c r="H998" s="122"/>
      <c r="I998" s="122"/>
      <c r="J998" s="122"/>
      <c r="K998" s="122"/>
    </row>
    <row r="999" spans="2:11">
      <c r="B999" s="121"/>
      <c r="C999" s="121"/>
      <c r="D999" s="121"/>
      <c r="E999" s="122"/>
      <c r="F999" s="122"/>
      <c r="G999" s="122"/>
      <c r="H999" s="122"/>
      <c r="I999" s="122"/>
      <c r="J999" s="122"/>
      <c r="K999" s="122"/>
    </row>
    <row r="1000" spans="2:11">
      <c r="B1000" s="121"/>
      <c r="C1000" s="121"/>
      <c r="D1000" s="121"/>
      <c r="E1000" s="122"/>
      <c r="F1000" s="122"/>
      <c r="G1000" s="122"/>
      <c r="H1000" s="122"/>
      <c r="I1000" s="122"/>
      <c r="J1000" s="122"/>
      <c r="K1000" s="122"/>
    </row>
    <row r="1001" spans="2:11">
      <c r="B1001" s="121"/>
      <c r="C1001" s="121"/>
      <c r="D1001" s="121"/>
      <c r="E1001" s="122"/>
      <c r="F1001" s="122"/>
      <c r="G1001" s="122"/>
      <c r="H1001" s="122"/>
      <c r="I1001" s="122"/>
      <c r="J1001" s="122"/>
      <c r="K1001" s="122"/>
    </row>
    <row r="1002" spans="2:11">
      <c r="B1002" s="121"/>
      <c r="C1002" s="121"/>
      <c r="D1002" s="121"/>
      <c r="E1002" s="122"/>
      <c r="F1002" s="122"/>
      <c r="G1002" s="122"/>
      <c r="H1002" s="122"/>
      <c r="I1002" s="122"/>
      <c r="J1002" s="122"/>
      <c r="K1002" s="122"/>
    </row>
    <row r="1003" spans="2:11">
      <c r="B1003" s="121"/>
      <c r="C1003" s="121"/>
      <c r="D1003" s="121"/>
      <c r="E1003" s="122"/>
      <c r="F1003" s="122"/>
      <c r="G1003" s="122"/>
      <c r="H1003" s="122"/>
      <c r="I1003" s="122"/>
      <c r="J1003" s="122"/>
      <c r="K1003" s="122"/>
    </row>
    <row r="1004" spans="2:11">
      <c r="B1004" s="121"/>
      <c r="C1004" s="121"/>
      <c r="D1004" s="121"/>
      <c r="E1004" s="122"/>
      <c r="F1004" s="122"/>
      <c r="G1004" s="122"/>
      <c r="H1004" s="122"/>
      <c r="I1004" s="122"/>
      <c r="J1004" s="122"/>
      <c r="K1004" s="122"/>
    </row>
    <row r="1005" spans="2:11">
      <c r="B1005" s="121"/>
      <c r="C1005" s="121"/>
      <c r="D1005" s="121"/>
      <c r="E1005" s="122"/>
      <c r="F1005" s="122"/>
      <c r="G1005" s="122"/>
      <c r="H1005" s="122"/>
      <c r="I1005" s="122"/>
      <c r="J1005" s="122"/>
      <c r="K1005" s="122"/>
    </row>
    <row r="1006" spans="2:11">
      <c r="B1006" s="121"/>
      <c r="C1006" s="121"/>
      <c r="D1006" s="121"/>
      <c r="E1006" s="122"/>
      <c r="F1006" s="122"/>
      <c r="G1006" s="122"/>
      <c r="H1006" s="122"/>
      <c r="I1006" s="122"/>
      <c r="J1006" s="122"/>
      <c r="K1006" s="122"/>
    </row>
    <row r="1007" spans="2:11">
      <c r="B1007" s="121"/>
      <c r="C1007" s="121"/>
      <c r="D1007" s="121"/>
      <c r="E1007" s="122"/>
      <c r="F1007" s="122"/>
      <c r="G1007" s="122"/>
      <c r="H1007" s="122"/>
      <c r="I1007" s="122"/>
      <c r="J1007" s="122"/>
      <c r="K1007" s="122"/>
    </row>
    <row r="1008" spans="2:11">
      <c r="B1008" s="121"/>
      <c r="C1008" s="121"/>
      <c r="D1008" s="121"/>
      <c r="E1008" s="122"/>
      <c r="F1008" s="122"/>
      <c r="G1008" s="122"/>
      <c r="H1008" s="122"/>
      <c r="I1008" s="122"/>
      <c r="J1008" s="122"/>
      <c r="K1008" s="122"/>
    </row>
    <row r="1009" spans="2:11">
      <c r="B1009" s="121"/>
      <c r="C1009" s="121"/>
      <c r="D1009" s="121"/>
      <c r="E1009" s="122"/>
      <c r="F1009" s="122"/>
      <c r="G1009" s="122"/>
      <c r="H1009" s="122"/>
      <c r="I1009" s="122"/>
      <c r="J1009" s="122"/>
      <c r="K1009" s="122"/>
    </row>
    <row r="1010" spans="2:11">
      <c r="B1010" s="121"/>
      <c r="C1010" s="121"/>
      <c r="D1010" s="121"/>
      <c r="E1010" s="122"/>
      <c r="F1010" s="122"/>
      <c r="G1010" s="122"/>
      <c r="H1010" s="122"/>
      <c r="I1010" s="122"/>
      <c r="J1010" s="122"/>
      <c r="K1010" s="122"/>
    </row>
    <row r="1011" spans="2:11">
      <c r="B1011" s="121"/>
      <c r="C1011" s="121"/>
      <c r="D1011" s="121"/>
      <c r="E1011" s="122"/>
      <c r="F1011" s="122"/>
      <c r="G1011" s="122"/>
      <c r="H1011" s="122"/>
      <c r="I1011" s="122"/>
      <c r="J1011" s="122"/>
      <c r="K1011" s="122"/>
    </row>
    <row r="1012" spans="2:11">
      <c r="B1012" s="121"/>
      <c r="C1012" s="121"/>
      <c r="D1012" s="121"/>
      <c r="E1012" s="122"/>
      <c r="F1012" s="122"/>
      <c r="G1012" s="122"/>
      <c r="H1012" s="122"/>
      <c r="I1012" s="122"/>
      <c r="J1012" s="122"/>
      <c r="K1012" s="122"/>
    </row>
    <row r="1013" spans="2:11">
      <c r="B1013" s="121"/>
      <c r="C1013" s="121"/>
      <c r="D1013" s="121"/>
      <c r="E1013" s="122"/>
      <c r="F1013" s="122"/>
      <c r="G1013" s="122"/>
      <c r="H1013" s="122"/>
      <c r="I1013" s="122"/>
      <c r="J1013" s="122"/>
      <c r="K1013" s="122"/>
    </row>
    <row r="1014" spans="2:11">
      <c r="B1014" s="121"/>
      <c r="C1014" s="121"/>
      <c r="D1014" s="121"/>
      <c r="E1014" s="122"/>
      <c r="F1014" s="122"/>
      <c r="G1014" s="122"/>
      <c r="H1014" s="122"/>
      <c r="I1014" s="122"/>
      <c r="J1014" s="122"/>
      <c r="K1014" s="122"/>
    </row>
    <row r="1015" spans="2:11">
      <c r="B1015" s="121"/>
      <c r="C1015" s="121"/>
      <c r="D1015" s="121"/>
      <c r="E1015" s="122"/>
      <c r="F1015" s="122"/>
      <c r="G1015" s="122"/>
      <c r="H1015" s="122"/>
      <c r="I1015" s="122"/>
      <c r="J1015" s="122"/>
      <c r="K1015" s="122"/>
    </row>
    <row r="1016" spans="2:11">
      <c r="B1016" s="121"/>
      <c r="C1016" s="121"/>
      <c r="D1016" s="121"/>
      <c r="E1016" s="122"/>
      <c r="F1016" s="122"/>
      <c r="G1016" s="122"/>
      <c r="H1016" s="122"/>
      <c r="I1016" s="122"/>
      <c r="J1016" s="122"/>
      <c r="K1016" s="122"/>
    </row>
    <row r="1017" spans="2:11">
      <c r="B1017" s="121"/>
      <c r="C1017" s="121"/>
      <c r="D1017" s="121"/>
      <c r="E1017" s="122"/>
      <c r="F1017" s="122"/>
      <c r="G1017" s="122"/>
      <c r="H1017" s="122"/>
      <c r="I1017" s="122"/>
      <c r="J1017" s="122"/>
      <c r="K1017" s="122"/>
    </row>
    <row r="1018" spans="2:11">
      <c r="B1018" s="121"/>
      <c r="C1018" s="121"/>
      <c r="D1018" s="121"/>
      <c r="E1018" s="122"/>
      <c r="F1018" s="122"/>
      <c r="G1018" s="122"/>
      <c r="H1018" s="122"/>
      <c r="I1018" s="122"/>
      <c r="J1018" s="122"/>
      <c r="K1018" s="122"/>
    </row>
    <row r="1019" spans="2:11">
      <c r="B1019" s="121"/>
      <c r="C1019" s="121"/>
      <c r="D1019" s="121"/>
      <c r="E1019" s="122"/>
      <c r="F1019" s="122"/>
      <c r="G1019" s="122"/>
      <c r="H1019" s="122"/>
      <c r="I1019" s="122"/>
      <c r="J1019" s="122"/>
      <c r="K1019" s="122"/>
    </row>
    <row r="1020" spans="2:11">
      <c r="B1020" s="121"/>
      <c r="C1020" s="121"/>
      <c r="D1020" s="121"/>
      <c r="E1020" s="122"/>
      <c r="F1020" s="122"/>
      <c r="G1020" s="122"/>
      <c r="H1020" s="122"/>
      <c r="I1020" s="122"/>
      <c r="J1020" s="122"/>
      <c r="K1020" s="122"/>
    </row>
    <row r="1021" spans="2:11">
      <c r="B1021" s="121"/>
      <c r="C1021" s="121"/>
      <c r="D1021" s="121"/>
      <c r="E1021" s="122"/>
      <c r="F1021" s="122"/>
      <c r="G1021" s="122"/>
      <c r="H1021" s="122"/>
      <c r="I1021" s="122"/>
      <c r="J1021" s="122"/>
      <c r="K1021" s="122"/>
    </row>
    <row r="1022" spans="2:11">
      <c r="B1022" s="121"/>
      <c r="C1022" s="121"/>
      <c r="D1022" s="121"/>
      <c r="E1022" s="122"/>
      <c r="F1022" s="122"/>
      <c r="G1022" s="122"/>
      <c r="H1022" s="122"/>
      <c r="I1022" s="122"/>
      <c r="J1022" s="122"/>
      <c r="K1022" s="122"/>
    </row>
    <row r="1023" spans="2:11">
      <c r="B1023" s="121"/>
      <c r="C1023" s="121"/>
      <c r="D1023" s="121"/>
      <c r="E1023" s="122"/>
      <c r="F1023" s="122"/>
      <c r="G1023" s="122"/>
      <c r="H1023" s="122"/>
      <c r="I1023" s="122"/>
      <c r="J1023" s="122"/>
      <c r="K1023" s="122"/>
    </row>
    <row r="1024" spans="2:11">
      <c r="B1024" s="121"/>
      <c r="C1024" s="121"/>
      <c r="D1024" s="121"/>
      <c r="E1024" s="122"/>
      <c r="F1024" s="122"/>
      <c r="G1024" s="122"/>
      <c r="H1024" s="122"/>
      <c r="I1024" s="122"/>
      <c r="J1024" s="122"/>
      <c r="K1024" s="122"/>
    </row>
    <row r="1025" spans="2:11">
      <c r="B1025" s="121"/>
      <c r="C1025" s="121"/>
      <c r="D1025" s="121"/>
      <c r="E1025" s="122"/>
      <c r="F1025" s="122"/>
      <c r="G1025" s="122"/>
      <c r="H1025" s="122"/>
      <c r="I1025" s="122"/>
      <c r="J1025" s="122"/>
      <c r="K1025" s="122"/>
    </row>
    <row r="1026" spans="2:11">
      <c r="B1026" s="121"/>
      <c r="C1026" s="121"/>
      <c r="D1026" s="121"/>
      <c r="E1026" s="122"/>
      <c r="F1026" s="122"/>
      <c r="G1026" s="122"/>
      <c r="H1026" s="122"/>
      <c r="I1026" s="122"/>
      <c r="J1026" s="122"/>
      <c r="K1026" s="122"/>
    </row>
    <row r="1027" spans="2:11">
      <c r="B1027" s="121"/>
      <c r="C1027" s="121"/>
      <c r="D1027" s="121"/>
      <c r="E1027" s="122"/>
      <c r="F1027" s="122"/>
      <c r="G1027" s="122"/>
      <c r="H1027" s="122"/>
      <c r="I1027" s="122"/>
      <c r="J1027" s="122"/>
      <c r="K1027" s="122"/>
    </row>
    <row r="1028" spans="2:11">
      <c r="B1028" s="121"/>
      <c r="C1028" s="121"/>
      <c r="D1028" s="121"/>
      <c r="E1028" s="122"/>
      <c r="F1028" s="122"/>
      <c r="G1028" s="122"/>
      <c r="H1028" s="122"/>
      <c r="I1028" s="122"/>
      <c r="J1028" s="122"/>
      <c r="K1028" s="122"/>
    </row>
    <row r="1029" spans="2:11">
      <c r="B1029" s="121"/>
      <c r="C1029" s="121"/>
      <c r="D1029" s="121"/>
      <c r="E1029" s="122"/>
      <c r="F1029" s="122"/>
      <c r="G1029" s="122"/>
      <c r="H1029" s="122"/>
      <c r="I1029" s="122"/>
      <c r="J1029" s="122"/>
      <c r="K1029" s="122"/>
    </row>
    <row r="1030" spans="2:11">
      <c r="B1030" s="121"/>
      <c r="C1030" s="121"/>
      <c r="D1030" s="121"/>
      <c r="E1030" s="122"/>
      <c r="F1030" s="122"/>
      <c r="G1030" s="122"/>
      <c r="H1030" s="122"/>
      <c r="I1030" s="122"/>
      <c r="J1030" s="122"/>
      <c r="K1030" s="122"/>
    </row>
    <row r="1031" spans="2:11">
      <c r="B1031" s="121"/>
      <c r="C1031" s="121"/>
      <c r="D1031" s="121"/>
      <c r="E1031" s="122"/>
      <c r="F1031" s="122"/>
      <c r="G1031" s="122"/>
      <c r="H1031" s="122"/>
      <c r="I1031" s="122"/>
      <c r="J1031" s="122"/>
      <c r="K1031" s="122"/>
    </row>
    <row r="1032" spans="2:11">
      <c r="B1032" s="121"/>
      <c r="C1032" s="121"/>
      <c r="D1032" s="121"/>
      <c r="E1032" s="122"/>
      <c r="F1032" s="122"/>
      <c r="G1032" s="122"/>
      <c r="H1032" s="122"/>
      <c r="I1032" s="122"/>
      <c r="J1032" s="122"/>
      <c r="K1032" s="122"/>
    </row>
    <row r="1033" spans="2:11">
      <c r="B1033" s="121"/>
      <c r="C1033" s="121"/>
      <c r="D1033" s="121"/>
      <c r="E1033" s="122"/>
      <c r="F1033" s="122"/>
      <c r="G1033" s="122"/>
      <c r="H1033" s="122"/>
      <c r="I1033" s="122"/>
      <c r="J1033" s="122"/>
      <c r="K1033" s="122"/>
    </row>
    <row r="1034" spans="2:11">
      <c r="B1034" s="121"/>
      <c r="C1034" s="121"/>
      <c r="D1034" s="121"/>
      <c r="E1034" s="122"/>
      <c r="F1034" s="122"/>
      <c r="G1034" s="122"/>
      <c r="H1034" s="122"/>
      <c r="I1034" s="122"/>
      <c r="J1034" s="122"/>
      <c r="K1034" s="122"/>
    </row>
    <row r="1035" spans="2:11">
      <c r="B1035" s="121"/>
      <c r="C1035" s="121"/>
      <c r="D1035" s="121"/>
      <c r="E1035" s="122"/>
      <c r="F1035" s="122"/>
      <c r="G1035" s="122"/>
      <c r="H1035" s="122"/>
      <c r="I1035" s="122"/>
      <c r="J1035" s="122"/>
      <c r="K1035" s="122"/>
    </row>
    <row r="1036" spans="2:11">
      <c r="B1036" s="121"/>
      <c r="C1036" s="121"/>
      <c r="D1036" s="121"/>
      <c r="E1036" s="122"/>
      <c r="F1036" s="122"/>
      <c r="G1036" s="122"/>
      <c r="H1036" s="122"/>
      <c r="I1036" s="122"/>
      <c r="J1036" s="122"/>
      <c r="K1036" s="122"/>
    </row>
    <row r="1037" spans="2:11">
      <c r="B1037" s="121"/>
      <c r="C1037" s="121"/>
      <c r="D1037" s="121"/>
      <c r="E1037" s="122"/>
      <c r="F1037" s="122"/>
      <c r="G1037" s="122"/>
      <c r="H1037" s="122"/>
      <c r="I1037" s="122"/>
      <c r="J1037" s="122"/>
      <c r="K1037" s="122"/>
    </row>
    <row r="1038" spans="2:11">
      <c r="B1038" s="121"/>
      <c r="C1038" s="121"/>
      <c r="D1038" s="121"/>
      <c r="E1038" s="122"/>
      <c r="F1038" s="122"/>
      <c r="G1038" s="122"/>
      <c r="H1038" s="122"/>
      <c r="I1038" s="122"/>
      <c r="J1038" s="122"/>
      <c r="K1038" s="122"/>
    </row>
    <row r="1039" spans="2:11">
      <c r="B1039" s="121"/>
      <c r="C1039" s="121"/>
      <c r="D1039" s="121"/>
      <c r="E1039" s="122"/>
      <c r="F1039" s="122"/>
      <c r="G1039" s="122"/>
      <c r="H1039" s="122"/>
      <c r="I1039" s="122"/>
      <c r="J1039" s="122"/>
      <c r="K1039" s="122"/>
    </row>
    <row r="1040" spans="2:11">
      <c r="B1040" s="121"/>
      <c r="C1040" s="121"/>
      <c r="D1040" s="121"/>
      <c r="E1040" s="122"/>
      <c r="F1040" s="122"/>
      <c r="G1040" s="122"/>
      <c r="H1040" s="122"/>
      <c r="I1040" s="122"/>
      <c r="J1040" s="122"/>
      <c r="K1040" s="122"/>
    </row>
    <row r="1041" spans="2:11">
      <c r="B1041" s="121"/>
      <c r="C1041" s="121"/>
      <c r="D1041" s="121"/>
      <c r="E1041" s="122"/>
      <c r="F1041" s="122"/>
      <c r="G1041" s="122"/>
      <c r="H1041" s="122"/>
      <c r="I1041" s="122"/>
      <c r="J1041" s="122"/>
      <c r="K1041" s="122"/>
    </row>
    <row r="1042" spans="2:11">
      <c r="B1042" s="121"/>
      <c r="C1042" s="121"/>
      <c r="D1042" s="121"/>
      <c r="E1042" s="122"/>
      <c r="F1042" s="122"/>
      <c r="G1042" s="122"/>
      <c r="H1042" s="122"/>
      <c r="I1042" s="122"/>
      <c r="J1042" s="122"/>
      <c r="K1042" s="122"/>
    </row>
    <row r="1043" spans="2:11">
      <c r="B1043" s="121"/>
      <c r="C1043" s="121"/>
      <c r="D1043" s="121"/>
      <c r="E1043" s="122"/>
      <c r="F1043" s="122"/>
      <c r="G1043" s="122"/>
      <c r="H1043" s="122"/>
      <c r="I1043" s="122"/>
      <c r="J1043" s="122"/>
      <c r="K1043" s="122"/>
    </row>
    <row r="1044" spans="2:11">
      <c r="B1044" s="121"/>
      <c r="C1044" s="121"/>
      <c r="D1044" s="121"/>
      <c r="E1044" s="122"/>
      <c r="F1044" s="122"/>
      <c r="G1044" s="122"/>
      <c r="H1044" s="122"/>
      <c r="I1044" s="122"/>
      <c r="J1044" s="122"/>
      <c r="K1044" s="122"/>
    </row>
    <row r="1045" spans="2:11">
      <c r="B1045" s="121"/>
      <c r="C1045" s="121"/>
      <c r="D1045" s="121"/>
      <c r="E1045" s="122"/>
      <c r="F1045" s="122"/>
      <c r="G1045" s="122"/>
      <c r="H1045" s="122"/>
      <c r="I1045" s="122"/>
      <c r="J1045" s="122"/>
      <c r="K1045" s="122"/>
    </row>
    <row r="1046" spans="2:11">
      <c r="B1046" s="121"/>
      <c r="C1046" s="121"/>
      <c r="D1046" s="121"/>
      <c r="E1046" s="122"/>
      <c r="F1046" s="122"/>
      <c r="G1046" s="122"/>
      <c r="H1046" s="122"/>
      <c r="I1046" s="122"/>
      <c r="J1046" s="122"/>
      <c r="K1046" s="122"/>
    </row>
    <row r="1047" spans="2:11">
      <c r="B1047" s="121"/>
      <c r="C1047" s="121"/>
      <c r="D1047" s="121"/>
      <c r="E1047" s="122"/>
      <c r="F1047" s="122"/>
      <c r="G1047" s="122"/>
      <c r="H1047" s="122"/>
      <c r="I1047" s="122"/>
      <c r="J1047" s="122"/>
      <c r="K1047" s="122"/>
    </row>
    <row r="1048" spans="2:11">
      <c r="B1048" s="121"/>
      <c r="C1048" s="121"/>
      <c r="D1048" s="121"/>
      <c r="E1048" s="122"/>
      <c r="F1048" s="122"/>
      <c r="G1048" s="122"/>
      <c r="H1048" s="122"/>
      <c r="I1048" s="122"/>
      <c r="J1048" s="122"/>
      <c r="K1048" s="122"/>
    </row>
    <row r="1049" spans="2:11">
      <c r="B1049" s="121"/>
      <c r="C1049" s="121"/>
      <c r="D1049" s="121"/>
      <c r="E1049" s="122"/>
      <c r="F1049" s="122"/>
      <c r="G1049" s="122"/>
      <c r="H1049" s="122"/>
      <c r="I1049" s="122"/>
      <c r="J1049" s="122"/>
      <c r="K1049" s="122"/>
    </row>
    <row r="1050" spans="2:11">
      <c r="B1050" s="121"/>
      <c r="C1050" s="121"/>
      <c r="D1050" s="121"/>
      <c r="E1050" s="122"/>
      <c r="F1050" s="122"/>
      <c r="G1050" s="122"/>
      <c r="H1050" s="122"/>
      <c r="I1050" s="122"/>
      <c r="J1050" s="122"/>
      <c r="K1050" s="122"/>
    </row>
    <row r="1051" spans="2:11">
      <c r="B1051" s="121"/>
      <c r="C1051" s="121"/>
      <c r="D1051" s="121"/>
      <c r="E1051" s="122"/>
      <c r="F1051" s="122"/>
      <c r="G1051" s="122"/>
      <c r="H1051" s="122"/>
      <c r="I1051" s="122"/>
      <c r="J1051" s="122"/>
      <c r="K1051" s="122"/>
    </row>
    <row r="1052" spans="2:11">
      <c r="B1052" s="121"/>
      <c r="C1052" s="121"/>
      <c r="D1052" s="121"/>
      <c r="E1052" s="122"/>
      <c r="F1052" s="122"/>
      <c r="G1052" s="122"/>
      <c r="H1052" s="122"/>
      <c r="I1052" s="122"/>
      <c r="J1052" s="122"/>
      <c r="K1052" s="122"/>
    </row>
    <row r="1053" spans="2:11">
      <c r="B1053" s="121"/>
      <c r="C1053" s="121"/>
      <c r="D1053" s="121"/>
      <c r="E1053" s="122"/>
      <c r="F1053" s="122"/>
      <c r="G1053" s="122"/>
      <c r="H1053" s="122"/>
      <c r="I1053" s="122"/>
      <c r="J1053" s="122"/>
      <c r="K1053" s="122"/>
    </row>
    <row r="1054" spans="2:11">
      <c r="B1054" s="121"/>
      <c r="C1054" s="121"/>
      <c r="D1054" s="121"/>
      <c r="E1054" s="122"/>
      <c r="F1054" s="122"/>
      <c r="G1054" s="122"/>
      <c r="H1054" s="122"/>
      <c r="I1054" s="122"/>
      <c r="J1054" s="122"/>
      <c r="K1054" s="122"/>
    </row>
    <row r="1055" spans="2:11">
      <c r="B1055" s="121"/>
      <c r="C1055" s="121"/>
      <c r="D1055" s="121"/>
      <c r="E1055" s="122"/>
      <c r="F1055" s="122"/>
      <c r="G1055" s="122"/>
      <c r="H1055" s="122"/>
      <c r="I1055" s="122"/>
      <c r="J1055" s="122"/>
      <c r="K1055" s="122"/>
    </row>
    <row r="1056" spans="2:11">
      <c r="B1056" s="121"/>
      <c r="C1056" s="121"/>
      <c r="D1056" s="121"/>
      <c r="E1056" s="122"/>
      <c r="F1056" s="122"/>
      <c r="G1056" s="122"/>
      <c r="H1056" s="122"/>
      <c r="I1056" s="122"/>
      <c r="J1056" s="122"/>
      <c r="K1056" s="122"/>
    </row>
    <row r="1057" spans="2:11">
      <c r="B1057" s="121"/>
      <c r="C1057" s="121"/>
      <c r="D1057" s="121"/>
      <c r="E1057" s="122"/>
      <c r="F1057" s="122"/>
      <c r="G1057" s="122"/>
      <c r="H1057" s="122"/>
      <c r="I1057" s="122"/>
      <c r="J1057" s="122"/>
      <c r="K1057" s="122"/>
    </row>
    <row r="1058" spans="2:11">
      <c r="B1058" s="121"/>
      <c r="C1058" s="121"/>
      <c r="D1058" s="121"/>
      <c r="E1058" s="122"/>
      <c r="F1058" s="122"/>
      <c r="G1058" s="122"/>
      <c r="H1058" s="122"/>
      <c r="I1058" s="122"/>
      <c r="J1058" s="122"/>
      <c r="K1058" s="122"/>
    </row>
    <row r="1059" spans="2:11">
      <c r="B1059" s="121"/>
      <c r="C1059" s="121"/>
      <c r="D1059" s="121"/>
      <c r="E1059" s="122"/>
      <c r="F1059" s="122"/>
      <c r="G1059" s="122"/>
      <c r="H1059" s="122"/>
      <c r="I1059" s="122"/>
      <c r="J1059" s="122"/>
      <c r="K1059" s="122"/>
    </row>
    <row r="1060" spans="2:11">
      <c r="B1060" s="121"/>
      <c r="C1060" s="121"/>
      <c r="D1060" s="121"/>
      <c r="E1060" s="122"/>
      <c r="F1060" s="122"/>
      <c r="G1060" s="122"/>
      <c r="H1060" s="122"/>
      <c r="I1060" s="122"/>
      <c r="J1060" s="122"/>
      <c r="K1060" s="122"/>
    </row>
    <row r="1061" spans="2:11">
      <c r="B1061" s="121"/>
      <c r="C1061" s="121"/>
      <c r="D1061" s="121"/>
      <c r="E1061" s="122"/>
      <c r="F1061" s="122"/>
      <c r="G1061" s="122"/>
      <c r="H1061" s="122"/>
      <c r="I1061" s="122"/>
      <c r="J1061" s="122"/>
      <c r="K1061" s="122"/>
    </row>
    <row r="1062" spans="2:11">
      <c r="B1062" s="121"/>
      <c r="C1062" s="121"/>
      <c r="D1062" s="121"/>
      <c r="E1062" s="122"/>
      <c r="F1062" s="122"/>
      <c r="G1062" s="122"/>
      <c r="H1062" s="122"/>
      <c r="I1062" s="122"/>
      <c r="J1062" s="122"/>
      <c r="K1062" s="122"/>
    </row>
    <row r="1063" spans="2:11">
      <c r="B1063" s="121"/>
      <c r="C1063" s="121"/>
      <c r="D1063" s="121"/>
      <c r="E1063" s="122"/>
      <c r="F1063" s="122"/>
      <c r="G1063" s="122"/>
      <c r="H1063" s="122"/>
      <c r="I1063" s="122"/>
      <c r="J1063" s="122"/>
      <c r="K1063" s="122"/>
    </row>
    <row r="1064" spans="2:11">
      <c r="B1064" s="121"/>
      <c r="C1064" s="121"/>
      <c r="D1064" s="121"/>
      <c r="E1064" s="122"/>
      <c r="F1064" s="122"/>
      <c r="G1064" s="122"/>
      <c r="H1064" s="122"/>
      <c r="I1064" s="122"/>
      <c r="J1064" s="122"/>
      <c r="K1064" s="122"/>
    </row>
    <row r="1065" spans="2:11">
      <c r="B1065" s="121"/>
      <c r="C1065" s="121"/>
      <c r="D1065" s="121"/>
      <c r="E1065" s="122"/>
      <c r="F1065" s="122"/>
      <c r="G1065" s="122"/>
      <c r="H1065" s="122"/>
      <c r="I1065" s="122"/>
      <c r="J1065" s="122"/>
      <c r="K1065" s="122"/>
    </row>
    <row r="1066" spans="2:11">
      <c r="B1066" s="121"/>
      <c r="C1066" s="121"/>
      <c r="D1066" s="121"/>
      <c r="E1066" s="122"/>
      <c r="F1066" s="122"/>
      <c r="G1066" s="122"/>
      <c r="H1066" s="122"/>
      <c r="I1066" s="122"/>
      <c r="J1066" s="122"/>
      <c r="K1066" s="122"/>
    </row>
    <row r="1067" spans="2:11">
      <c r="B1067" s="121"/>
      <c r="C1067" s="121"/>
      <c r="D1067" s="121"/>
      <c r="E1067" s="122"/>
      <c r="F1067" s="122"/>
      <c r="G1067" s="122"/>
      <c r="H1067" s="122"/>
      <c r="I1067" s="122"/>
      <c r="J1067" s="122"/>
      <c r="K1067" s="122"/>
    </row>
    <row r="1068" spans="2:11">
      <c r="B1068" s="121"/>
      <c r="C1068" s="121"/>
      <c r="D1068" s="121"/>
      <c r="E1068" s="122"/>
      <c r="F1068" s="122"/>
      <c r="G1068" s="122"/>
      <c r="H1068" s="122"/>
      <c r="I1068" s="122"/>
      <c r="J1068" s="122"/>
      <c r="K1068" s="122"/>
    </row>
    <row r="1069" spans="2:11">
      <c r="B1069" s="121"/>
      <c r="C1069" s="121"/>
      <c r="D1069" s="121"/>
      <c r="E1069" s="122"/>
      <c r="F1069" s="122"/>
      <c r="G1069" s="122"/>
      <c r="H1069" s="122"/>
      <c r="I1069" s="122"/>
      <c r="J1069" s="122"/>
      <c r="K1069" s="122"/>
    </row>
    <row r="1070" spans="2:11">
      <c r="B1070" s="121"/>
      <c r="C1070" s="121"/>
      <c r="D1070" s="121"/>
      <c r="E1070" s="122"/>
      <c r="F1070" s="122"/>
      <c r="G1070" s="122"/>
      <c r="H1070" s="122"/>
      <c r="I1070" s="122"/>
      <c r="J1070" s="122"/>
      <c r="K1070" s="122"/>
    </row>
    <row r="1071" spans="2:11">
      <c r="B1071" s="121"/>
      <c r="C1071" s="121"/>
      <c r="D1071" s="121"/>
      <c r="E1071" s="122"/>
      <c r="F1071" s="122"/>
      <c r="G1071" s="122"/>
      <c r="H1071" s="122"/>
      <c r="I1071" s="122"/>
      <c r="J1071" s="122"/>
      <c r="K1071" s="122"/>
    </row>
    <row r="1072" spans="2:11">
      <c r="B1072" s="121"/>
      <c r="C1072" s="121"/>
      <c r="D1072" s="121"/>
      <c r="E1072" s="122"/>
      <c r="F1072" s="122"/>
      <c r="G1072" s="122"/>
      <c r="H1072" s="122"/>
      <c r="I1072" s="122"/>
      <c r="J1072" s="122"/>
      <c r="K1072" s="122"/>
    </row>
    <row r="1073" spans="2:11">
      <c r="B1073" s="121"/>
      <c r="C1073" s="121"/>
      <c r="D1073" s="121"/>
      <c r="E1073" s="122"/>
      <c r="F1073" s="122"/>
      <c r="G1073" s="122"/>
      <c r="H1073" s="122"/>
      <c r="I1073" s="122"/>
      <c r="J1073" s="122"/>
      <c r="K1073" s="122"/>
    </row>
    <row r="1074" spans="2:11">
      <c r="B1074" s="121"/>
      <c r="C1074" s="121"/>
      <c r="D1074" s="121"/>
      <c r="E1074" s="122"/>
      <c r="F1074" s="122"/>
      <c r="G1074" s="122"/>
      <c r="H1074" s="122"/>
      <c r="I1074" s="122"/>
      <c r="J1074" s="122"/>
      <c r="K1074" s="122"/>
    </row>
    <row r="1075" spans="2:11">
      <c r="B1075" s="121"/>
      <c r="C1075" s="121"/>
      <c r="D1075" s="121"/>
      <c r="E1075" s="122"/>
      <c r="F1075" s="122"/>
      <c r="G1075" s="122"/>
      <c r="H1075" s="122"/>
      <c r="I1075" s="122"/>
      <c r="J1075" s="122"/>
      <c r="K1075" s="122"/>
    </row>
    <row r="1076" spans="2:11">
      <c r="B1076" s="121"/>
      <c r="C1076" s="121"/>
      <c r="D1076" s="121"/>
      <c r="E1076" s="122"/>
      <c r="F1076" s="122"/>
      <c r="G1076" s="122"/>
      <c r="H1076" s="122"/>
      <c r="I1076" s="122"/>
      <c r="J1076" s="122"/>
      <c r="K1076" s="122"/>
    </row>
    <row r="1077" spans="2:11">
      <c r="B1077" s="121"/>
      <c r="C1077" s="121"/>
      <c r="D1077" s="121"/>
      <c r="E1077" s="122"/>
      <c r="F1077" s="122"/>
      <c r="G1077" s="122"/>
      <c r="H1077" s="122"/>
      <c r="I1077" s="122"/>
      <c r="J1077" s="122"/>
      <c r="K1077" s="122"/>
    </row>
    <row r="1078" spans="2:11">
      <c r="B1078" s="121"/>
      <c r="C1078" s="121"/>
      <c r="D1078" s="121"/>
      <c r="E1078" s="122"/>
      <c r="F1078" s="122"/>
      <c r="G1078" s="122"/>
      <c r="H1078" s="122"/>
      <c r="I1078" s="122"/>
      <c r="J1078" s="122"/>
      <c r="K1078" s="122"/>
    </row>
    <row r="1079" spans="2:11">
      <c r="B1079" s="121"/>
      <c r="C1079" s="121"/>
      <c r="D1079" s="121"/>
      <c r="E1079" s="122"/>
      <c r="F1079" s="122"/>
      <c r="G1079" s="122"/>
      <c r="H1079" s="122"/>
      <c r="I1079" s="122"/>
      <c r="J1079" s="122"/>
      <c r="K1079" s="122"/>
    </row>
    <row r="1080" spans="2:11">
      <c r="B1080" s="121"/>
      <c r="C1080" s="121"/>
      <c r="D1080" s="121"/>
      <c r="E1080" s="122"/>
      <c r="F1080" s="122"/>
      <c r="G1080" s="122"/>
      <c r="H1080" s="122"/>
      <c r="I1080" s="122"/>
      <c r="J1080" s="122"/>
      <c r="K1080" s="122"/>
    </row>
    <row r="1081" spans="2:11">
      <c r="B1081" s="121"/>
      <c r="C1081" s="121"/>
      <c r="D1081" s="121"/>
      <c r="E1081" s="122"/>
      <c r="F1081" s="122"/>
      <c r="G1081" s="122"/>
      <c r="H1081" s="122"/>
      <c r="I1081" s="122"/>
      <c r="J1081" s="122"/>
      <c r="K1081" s="122"/>
    </row>
    <row r="1082" spans="2:11">
      <c r="B1082" s="121"/>
      <c r="C1082" s="121"/>
      <c r="D1082" s="121"/>
      <c r="E1082" s="122"/>
      <c r="F1082" s="122"/>
      <c r="G1082" s="122"/>
      <c r="H1082" s="122"/>
      <c r="I1082" s="122"/>
      <c r="J1082" s="122"/>
      <c r="K1082" s="122"/>
    </row>
    <row r="1083" spans="2:11">
      <c r="B1083" s="121"/>
      <c r="C1083" s="121"/>
      <c r="D1083" s="121"/>
      <c r="E1083" s="122"/>
      <c r="F1083" s="122"/>
      <c r="G1083" s="122"/>
      <c r="H1083" s="122"/>
      <c r="I1083" s="122"/>
      <c r="J1083" s="122"/>
      <c r="K1083" s="122"/>
    </row>
    <row r="1084" spans="2:11">
      <c r="B1084" s="121"/>
      <c r="C1084" s="121"/>
      <c r="D1084" s="121"/>
      <c r="E1084" s="122"/>
      <c r="F1084" s="122"/>
      <c r="G1084" s="122"/>
      <c r="H1084" s="122"/>
      <c r="I1084" s="122"/>
      <c r="J1084" s="122"/>
      <c r="K1084" s="122"/>
    </row>
    <row r="1085" spans="2:11">
      <c r="B1085" s="121"/>
      <c r="C1085" s="121"/>
      <c r="D1085" s="121"/>
      <c r="E1085" s="122"/>
      <c r="F1085" s="122"/>
      <c r="G1085" s="122"/>
      <c r="H1085" s="122"/>
      <c r="I1085" s="122"/>
      <c r="J1085" s="122"/>
      <c r="K1085" s="122"/>
    </row>
    <row r="1086" spans="2:11">
      <c r="B1086" s="121"/>
      <c r="C1086" s="121"/>
      <c r="D1086" s="121"/>
      <c r="E1086" s="122"/>
      <c r="F1086" s="122"/>
      <c r="G1086" s="122"/>
      <c r="H1086" s="122"/>
      <c r="I1086" s="122"/>
      <c r="J1086" s="122"/>
      <c r="K1086" s="122"/>
    </row>
    <row r="1087" spans="2:11">
      <c r="B1087" s="121"/>
      <c r="C1087" s="121"/>
      <c r="D1087" s="121"/>
      <c r="E1087" s="122"/>
      <c r="F1087" s="122"/>
      <c r="G1087" s="122"/>
      <c r="H1087" s="122"/>
      <c r="I1087" s="122"/>
      <c r="J1087" s="122"/>
      <c r="K1087" s="122"/>
    </row>
    <row r="1088" spans="2:11">
      <c r="B1088" s="121"/>
      <c r="C1088" s="121"/>
      <c r="D1088" s="121"/>
      <c r="E1088" s="122"/>
      <c r="F1088" s="122"/>
      <c r="G1088" s="122"/>
      <c r="H1088" s="122"/>
      <c r="I1088" s="122"/>
      <c r="J1088" s="122"/>
      <c r="K1088" s="122"/>
    </row>
    <row r="1089" spans="2:11">
      <c r="B1089" s="121"/>
      <c r="C1089" s="121"/>
      <c r="D1089" s="121"/>
      <c r="E1089" s="122"/>
      <c r="F1089" s="122"/>
      <c r="G1089" s="122"/>
      <c r="H1089" s="122"/>
      <c r="I1089" s="122"/>
      <c r="J1089" s="122"/>
      <c r="K1089" s="122"/>
    </row>
    <row r="1090" spans="2:11">
      <c r="B1090" s="121"/>
      <c r="C1090" s="121"/>
      <c r="D1090" s="121"/>
      <c r="E1090" s="122"/>
      <c r="F1090" s="122"/>
      <c r="G1090" s="122"/>
      <c r="H1090" s="122"/>
      <c r="I1090" s="122"/>
      <c r="J1090" s="122"/>
      <c r="K1090" s="122"/>
    </row>
    <row r="1091" spans="2:11">
      <c r="B1091" s="121"/>
      <c r="C1091" s="121"/>
      <c r="D1091" s="121"/>
      <c r="E1091" s="122"/>
      <c r="F1091" s="122"/>
      <c r="G1091" s="122"/>
      <c r="H1091" s="122"/>
      <c r="I1091" s="122"/>
      <c r="J1091" s="122"/>
      <c r="K1091" s="122"/>
    </row>
    <row r="1092" spans="2:11">
      <c r="B1092" s="121"/>
      <c r="C1092" s="121"/>
      <c r="D1092" s="121"/>
      <c r="E1092" s="122"/>
      <c r="F1092" s="122"/>
      <c r="G1092" s="122"/>
      <c r="H1092" s="122"/>
      <c r="I1092" s="122"/>
      <c r="J1092" s="122"/>
      <c r="K1092" s="122"/>
    </row>
    <row r="1093" spans="2:11">
      <c r="B1093" s="121"/>
      <c r="C1093" s="121"/>
      <c r="D1093" s="121"/>
      <c r="E1093" s="122"/>
      <c r="F1093" s="122"/>
      <c r="G1093" s="122"/>
      <c r="H1093" s="122"/>
      <c r="I1093" s="122"/>
      <c r="J1093" s="122"/>
      <c r="K1093" s="122"/>
    </row>
    <row r="1094" spans="2:11">
      <c r="B1094" s="121"/>
      <c r="C1094" s="121"/>
      <c r="D1094" s="121"/>
      <c r="E1094" s="122"/>
      <c r="F1094" s="122"/>
      <c r="G1094" s="122"/>
      <c r="H1094" s="122"/>
      <c r="I1094" s="122"/>
      <c r="J1094" s="122"/>
      <c r="K1094" s="122"/>
    </row>
    <row r="1095" spans="2:11">
      <c r="B1095" s="121"/>
      <c r="C1095" s="121"/>
      <c r="D1095" s="121"/>
      <c r="E1095" s="122"/>
      <c r="F1095" s="122"/>
      <c r="G1095" s="122"/>
      <c r="H1095" s="122"/>
      <c r="I1095" s="122"/>
      <c r="J1095" s="122"/>
      <c r="K1095" s="122"/>
    </row>
    <row r="1096" spans="2:11">
      <c r="B1096" s="121"/>
      <c r="C1096" s="121"/>
      <c r="D1096" s="121"/>
      <c r="E1096" s="122"/>
      <c r="F1096" s="122"/>
      <c r="G1096" s="122"/>
      <c r="H1096" s="122"/>
      <c r="I1096" s="122"/>
      <c r="J1096" s="122"/>
      <c r="K1096" s="122"/>
    </row>
    <row r="1097" spans="2:11">
      <c r="B1097" s="121"/>
      <c r="C1097" s="121"/>
      <c r="D1097" s="121"/>
      <c r="E1097" s="122"/>
      <c r="F1097" s="122"/>
      <c r="G1097" s="122"/>
      <c r="H1097" s="122"/>
      <c r="I1097" s="122"/>
      <c r="J1097" s="122"/>
      <c r="K1097" s="122"/>
    </row>
    <row r="1098" spans="2:11">
      <c r="B1098" s="121"/>
      <c r="C1098" s="121"/>
      <c r="D1098" s="121"/>
      <c r="E1098" s="122"/>
      <c r="F1098" s="122"/>
      <c r="G1098" s="122"/>
      <c r="H1098" s="122"/>
      <c r="I1098" s="122"/>
      <c r="J1098" s="122"/>
      <c r="K1098" s="122"/>
    </row>
    <row r="1099" spans="2:11">
      <c r="B1099" s="121"/>
      <c r="C1099" s="121"/>
      <c r="D1099" s="121"/>
      <c r="E1099" s="122"/>
      <c r="F1099" s="122"/>
      <c r="G1099" s="122"/>
      <c r="H1099" s="122"/>
      <c r="I1099" s="122"/>
      <c r="J1099" s="122"/>
      <c r="K1099" s="12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132</v>
      </c>
      <c r="C1" s="67" t="s" vm="1">
        <v>205</v>
      </c>
    </row>
    <row r="2" spans="2:17">
      <c r="B2" s="46" t="s">
        <v>131</v>
      </c>
      <c r="C2" s="67" t="s">
        <v>206</v>
      </c>
    </row>
    <row r="3" spans="2:17">
      <c r="B3" s="46" t="s">
        <v>133</v>
      </c>
      <c r="C3" s="67" t="s">
        <v>207</v>
      </c>
    </row>
    <row r="4" spans="2:17">
      <c r="B4" s="46" t="s">
        <v>134</v>
      </c>
      <c r="C4" s="67">
        <v>12148</v>
      </c>
    </row>
    <row r="6" spans="2:17" ht="26.25" customHeight="1">
      <c r="B6" s="132" t="s">
        <v>159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2:17" ht="26.25" customHeight="1">
      <c r="B7" s="132" t="s">
        <v>92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2:17" s="3" customFormat="1" ht="47.25">
      <c r="B8" s="21" t="s">
        <v>106</v>
      </c>
      <c r="C8" s="29" t="s">
        <v>40</v>
      </c>
      <c r="D8" s="29" t="s">
        <v>44</v>
      </c>
      <c r="E8" s="29" t="s">
        <v>14</v>
      </c>
      <c r="F8" s="29" t="s">
        <v>60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101</v>
      </c>
      <c r="O8" s="29" t="s">
        <v>52</v>
      </c>
      <c r="P8" s="29" t="s">
        <v>135</v>
      </c>
      <c r="Q8" s="30" t="s">
        <v>137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17" s="4" customFormat="1" ht="18" customHeight="1">
      <c r="B11" s="124" t="s">
        <v>1403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5">
        <v>0</v>
      </c>
      <c r="O11" s="88"/>
      <c r="P11" s="126">
        <v>0</v>
      </c>
      <c r="Q11" s="126">
        <v>0</v>
      </c>
    </row>
    <row r="12" spans="2:17" ht="18" customHeight="1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  <row r="248" spans="2:17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</row>
    <row r="249" spans="2:17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</row>
    <row r="250" spans="2:17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</row>
    <row r="251" spans="2:17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</row>
    <row r="252" spans="2:17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</row>
    <row r="253" spans="2:17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</row>
    <row r="254" spans="2:17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</row>
    <row r="255" spans="2:17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</row>
    <row r="256" spans="2:17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</row>
    <row r="257" spans="2:17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</row>
    <row r="258" spans="2:17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</row>
    <row r="259" spans="2:17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</row>
    <row r="260" spans="2:17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</row>
    <row r="261" spans="2:17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</row>
    <row r="262" spans="2:17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</row>
    <row r="263" spans="2:17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</row>
    <row r="264" spans="2:17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</row>
    <row r="265" spans="2:17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</row>
    <row r="266" spans="2:17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</row>
    <row r="267" spans="2:17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</row>
    <row r="268" spans="2:17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</row>
    <row r="269" spans="2:17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</row>
    <row r="270" spans="2:17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</row>
    <row r="271" spans="2:17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</row>
    <row r="272" spans="2:17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</row>
    <row r="273" spans="2:17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</row>
    <row r="274" spans="2:17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</row>
    <row r="275" spans="2:17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</row>
    <row r="276" spans="2:17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</row>
    <row r="277" spans="2:17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</row>
    <row r="278" spans="2:17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</row>
    <row r="279" spans="2:17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</row>
    <row r="280" spans="2:17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</row>
    <row r="281" spans="2:17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</row>
    <row r="282" spans="2:17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</row>
    <row r="283" spans="2:17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</row>
    <row r="284" spans="2:17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</row>
    <row r="285" spans="2:17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</row>
    <row r="286" spans="2:17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</row>
    <row r="287" spans="2:17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</row>
    <row r="288" spans="2:17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</row>
    <row r="289" spans="2:17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2:17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</row>
    <row r="291" spans="2:17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</row>
    <row r="292" spans="2:17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</row>
    <row r="293" spans="2:17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</row>
    <row r="294" spans="2:17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</row>
    <row r="295" spans="2:17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</row>
    <row r="296" spans="2:17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</row>
    <row r="297" spans="2:17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</row>
    <row r="298" spans="2:17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</row>
    <row r="299" spans="2:17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</row>
    <row r="300" spans="2:17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</row>
    <row r="301" spans="2:17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</row>
    <row r="302" spans="2:17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</row>
    <row r="303" spans="2:17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</row>
    <row r="304" spans="2:17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</row>
    <row r="305" spans="2:17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</row>
    <row r="306" spans="2:17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</row>
    <row r="307" spans="2:17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</row>
    <row r="308" spans="2:17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</row>
    <row r="309" spans="2:17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</row>
    <row r="310" spans="2:17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</row>
    <row r="311" spans="2:17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</row>
    <row r="312" spans="2:17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</row>
    <row r="313" spans="2:17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</row>
    <row r="314" spans="2:17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</row>
    <row r="315" spans="2:17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</row>
    <row r="316" spans="2:17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</row>
    <row r="317" spans="2:17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</row>
    <row r="318" spans="2:17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</row>
    <row r="319" spans="2:17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</row>
    <row r="320" spans="2:17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</row>
    <row r="321" spans="2:17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</row>
    <row r="322" spans="2:17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</row>
    <row r="323" spans="2:17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</row>
    <row r="324" spans="2:17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</row>
    <row r="325" spans="2:17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</row>
    <row r="326" spans="2:17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</row>
    <row r="327" spans="2:17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</row>
    <row r="328" spans="2:17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</row>
    <row r="329" spans="2:17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</row>
    <row r="330" spans="2:17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</row>
    <row r="331" spans="2:17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</row>
    <row r="332" spans="2:17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</row>
    <row r="333" spans="2:17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</row>
    <row r="334" spans="2:17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</row>
    <row r="335" spans="2:17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</row>
    <row r="336" spans="2:17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</row>
    <row r="337" spans="2:17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</row>
    <row r="338" spans="2:17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</row>
    <row r="339" spans="2:17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</row>
    <row r="340" spans="2:17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</row>
    <row r="341" spans="2:17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</row>
    <row r="342" spans="2:17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</row>
    <row r="343" spans="2:17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</row>
    <row r="344" spans="2:17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</row>
    <row r="345" spans="2:17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</row>
    <row r="346" spans="2:17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</row>
    <row r="347" spans="2:17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</row>
    <row r="348" spans="2:17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</row>
    <row r="349" spans="2:17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</row>
    <row r="350" spans="2:17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</row>
    <row r="351" spans="2:17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</row>
    <row r="352" spans="2:17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</row>
    <row r="353" spans="2:17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</row>
    <row r="354" spans="2:17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</row>
    <row r="355" spans="2:17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</row>
    <row r="356" spans="2:17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</row>
    <row r="357" spans="2:17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</row>
    <row r="358" spans="2:17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</row>
    <row r="359" spans="2:17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</row>
    <row r="360" spans="2:17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</row>
    <row r="361" spans="2:17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</row>
    <row r="362" spans="2:17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</row>
    <row r="363" spans="2:17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</row>
    <row r="364" spans="2:17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</row>
    <row r="365" spans="2:17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</row>
    <row r="366" spans="2:17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</row>
    <row r="367" spans="2:17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</row>
    <row r="368" spans="2:17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</row>
    <row r="369" spans="2:17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</row>
    <row r="370" spans="2:17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</row>
    <row r="371" spans="2:17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</row>
    <row r="372" spans="2:17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</row>
    <row r="373" spans="2:17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</row>
    <row r="374" spans="2:17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</row>
    <row r="375" spans="2:17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</row>
    <row r="376" spans="2:17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</row>
    <row r="377" spans="2:17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</row>
    <row r="378" spans="2:17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</row>
    <row r="379" spans="2:17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</row>
    <row r="380" spans="2:17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</row>
    <row r="381" spans="2:17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</row>
    <row r="382" spans="2:17">
      <c r="B382" s="121"/>
      <c r="C382" s="121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</row>
    <row r="383" spans="2:17">
      <c r="B383" s="121"/>
      <c r="C383" s="121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</row>
    <row r="384" spans="2:17">
      <c r="B384" s="121"/>
      <c r="C384" s="121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</row>
    <row r="385" spans="2:17">
      <c r="B385" s="121"/>
      <c r="C385" s="121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</row>
    <row r="386" spans="2:17">
      <c r="B386" s="121"/>
      <c r="C386" s="121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</row>
    <row r="387" spans="2:17">
      <c r="B387" s="121"/>
      <c r="C387" s="121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</row>
    <row r="388" spans="2:17">
      <c r="B388" s="121"/>
      <c r="C388" s="121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</row>
    <row r="389" spans="2:17">
      <c r="B389" s="121"/>
      <c r="C389" s="121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</row>
    <row r="390" spans="2:17">
      <c r="B390" s="121"/>
      <c r="C390" s="121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</row>
    <row r="391" spans="2:17">
      <c r="B391" s="121"/>
      <c r="C391" s="121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</row>
    <row r="392" spans="2:17">
      <c r="B392" s="121"/>
      <c r="C392" s="121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</row>
    <row r="393" spans="2:17">
      <c r="B393" s="121"/>
      <c r="C393" s="121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</row>
    <row r="394" spans="2:17">
      <c r="B394" s="121"/>
      <c r="C394" s="121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</row>
    <row r="395" spans="2:17">
      <c r="B395" s="121"/>
      <c r="C395" s="121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</row>
    <row r="396" spans="2:17">
      <c r="B396" s="121"/>
      <c r="C396" s="121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</row>
    <row r="397" spans="2:17">
      <c r="B397" s="121"/>
      <c r="C397" s="121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</row>
    <row r="398" spans="2:17">
      <c r="B398" s="121"/>
      <c r="C398" s="121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</row>
    <row r="399" spans="2:17">
      <c r="B399" s="121"/>
      <c r="C399" s="121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</row>
    <row r="400" spans="2:17">
      <c r="B400" s="121"/>
      <c r="C400" s="121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</row>
    <row r="401" spans="2:17">
      <c r="B401" s="121"/>
      <c r="C401" s="121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</row>
    <row r="402" spans="2:17">
      <c r="B402" s="121"/>
      <c r="C402" s="121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</row>
    <row r="403" spans="2:17">
      <c r="B403" s="121"/>
      <c r="C403" s="121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</row>
    <row r="404" spans="2:17">
      <c r="B404" s="121"/>
      <c r="C404" s="121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</row>
    <row r="405" spans="2:17">
      <c r="B405" s="121"/>
      <c r="C405" s="121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</row>
    <row r="406" spans="2:17">
      <c r="B406" s="121"/>
      <c r="C406" s="121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</row>
    <row r="407" spans="2:17">
      <c r="B407" s="121"/>
      <c r="C407" s="121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</row>
    <row r="408" spans="2:17">
      <c r="B408" s="121"/>
      <c r="C408" s="121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</row>
    <row r="409" spans="2:17">
      <c r="B409" s="121"/>
      <c r="C409" s="121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</row>
    <row r="410" spans="2:17">
      <c r="B410" s="121"/>
      <c r="C410" s="121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</row>
    <row r="411" spans="2:17">
      <c r="B411" s="121"/>
      <c r="C411" s="121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</row>
    <row r="412" spans="2:17">
      <c r="B412" s="121"/>
      <c r="C412" s="121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</row>
    <row r="413" spans="2:17">
      <c r="B413" s="121"/>
      <c r="C413" s="121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</row>
    <row r="414" spans="2:17">
      <c r="B414" s="121"/>
      <c r="C414" s="121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</row>
    <row r="415" spans="2:17">
      <c r="B415" s="121"/>
      <c r="C415" s="121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</row>
    <row r="416" spans="2:17">
      <c r="B416" s="121"/>
      <c r="C416" s="121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</row>
    <row r="417" spans="2:17">
      <c r="B417" s="121"/>
      <c r="C417" s="121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</row>
    <row r="418" spans="2:17">
      <c r="B418" s="121"/>
      <c r="C418" s="121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</row>
    <row r="419" spans="2:17">
      <c r="B419" s="121"/>
      <c r="C419" s="121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</row>
    <row r="420" spans="2:17">
      <c r="B420" s="121"/>
      <c r="C420" s="121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</row>
    <row r="421" spans="2:17">
      <c r="B421" s="121"/>
      <c r="C421" s="121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</row>
    <row r="422" spans="2:17">
      <c r="B422" s="121"/>
      <c r="C422" s="121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</row>
    <row r="423" spans="2:17">
      <c r="B423" s="121"/>
      <c r="C423" s="121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</row>
    <row r="424" spans="2:17">
      <c r="B424" s="121"/>
      <c r="C424" s="121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</row>
    <row r="425" spans="2:17">
      <c r="B425" s="121"/>
      <c r="C425" s="121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</row>
    <row r="426" spans="2:17">
      <c r="B426" s="121"/>
      <c r="C426" s="121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</row>
    <row r="427" spans="2:17">
      <c r="B427" s="121"/>
      <c r="C427" s="121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</row>
    <row r="428" spans="2:17">
      <c r="B428" s="121"/>
      <c r="C428" s="121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</row>
    <row r="429" spans="2:17">
      <c r="B429" s="121"/>
      <c r="C429" s="121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</row>
    <row r="430" spans="2:17">
      <c r="B430" s="121"/>
      <c r="C430" s="121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</row>
    <row r="431" spans="2:17">
      <c r="B431" s="121"/>
      <c r="C431" s="121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</row>
    <row r="432" spans="2:17">
      <c r="B432" s="121"/>
      <c r="C432" s="121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</row>
    <row r="433" spans="2:17">
      <c r="B433" s="121"/>
      <c r="C433" s="121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</row>
    <row r="434" spans="2:17">
      <c r="B434" s="121"/>
      <c r="C434" s="121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</row>
    <row r="435" spans="2:17">
      <c r="B435" s="121"/>
      <c r="C435" s="121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</row>
    <row r="436" spans="2:17">
      <c r="B436" s="121"/>
      <c r="C436" s="121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</row>
    <row r="437" spans="2:17">
      <c r="B437" s="121"/>
      <c r="C437" s="121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</row>
    <row r="438" spans="2:17">
      <c r="B438" s="121"/>
      <c r="C438" s="121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</row>
    <row r="439" spans="2:17">
      <c r="B439" s="121"/>
      <c r="C439" s="121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</row>
    <row r="440" spans="2:17">
      <c r="B440" s="121"/>
      <c r="C440" s="121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</row>
    <row r="441" spans="2:17">
      <c r="B441" s="121"/>
      <c r="C441" s="121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</row>
    <row r="442" spans="2:17">
      <c r="B442" s="121"/>
      <c r="C442" s="121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</row>
    <row r="443" spans="2:17">
      <c r="B443" s="121"/>
      <c r="C443" s="121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</row>
    <row r="444" spans="2:17">
      <c r="B444" s="121"/>
      <c r="C444" s="121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</row>
    <row r="445" spans="2:17">
      <c r="B445" s="121"/>
      <c r="C445" s="121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</row>
    <row r="446" spans="2:17">
      <c r="B446" s="121"/>
      <c r="C446" s="121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</row>
    <row r="447" spans="2:17">
      <c r="B447" s="121"/>
      <c r="C447" s="121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</row>
    <row r="448" spans="2:17">
      <c r="B448" s="121"/>
      <c r="C448" s="121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</row>
    <row r="449" spans="2:17">
      <c r="B449" s="121"/>
      <c r="C449" s="121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</row>
    <row r="450" spans="2:17">
      <c r="B450" s="121"/>
      <c r="C450" s="121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</row>
    <row r="451" spans="2:17">
      <c r="B451" s="121"/>
      <c r="C451" s="121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</row>
    <row r="452" spans="2:17">
      <c r="B452" s="121"/>
      <c r="C452" s="121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</row>
    <row r="453" spans="2:17">
      <c r="B453" s="121"/>
      <c r="C453" s="121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</row>
    <row r="454" spans="2:17">
      <c r="B454" s="121"/>
      <c r="C454" s="121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</row>
    <row r="455" spans="2:17">
      <c r="B455" s="121"/>
      <c r="C455" s="121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</row>
    <row r="456" spans="2:17">
      <c r="B456" s="121"/>
      <c r="C456" s="121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</row>
    <row r="457" spans="2:17">
      <c r="B457" s="121"/>
      <c r="C457" s="121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</row>
    <row r="458" spans="2:17">
      <c r="B458" s="121"/>
      <c r="C458" s="121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</row>
    <row r="459" spans="2:17">
      <c r="B459" s="121"/>
      <c r="C459" s="121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</row>
    <row r="460" spans="2:17">
      <c r="B460" s="121"/>
      <c r="C460" s="121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</row>
    <row r="461" spans="2:17">
      <c r="B461" s="121"/>
      <c r="C461" s="121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</row>
    <row r="462" spans="2:17">
      <c r="B462" s="121"/>
      <c r="C462" s="121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</row>
    <row r="463" spans="2:17">
      <c r="B463" s="121"/>
      <c r="C463" s="121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</row>
    <row r="464" spans="2:17">
      <c r="B464" s="121"/>
      <c r="C464" s="121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</row>
    <row r="465" spans="2:17">
      <c r="B465" s="121"/>
      <c r="C465" s="121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</row>
    <row r="466" spans="2:17">
      <c r="B466" s="121"/>
      <c r="C466" s="121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</row>
    <row r="467" spans="2:17">
      <c r="B467" s="121"/>
      <c r="C467" s="121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</row>
    <row r="468" spans="2:17">
      <c r="B468" s="121"/>
      <c r="C468" s="121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</row>
    <row r="469" spans="2:17">
      <c r="B469" s="121"/>
      <c r="C469" s="121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</row>
    <row r="470" spans="2:17">
      <c r="B470" s="121"/>
      <c r="C470" s="121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</row>
    <row r="471" spans="2:17">
      <c r="B471" s="121"/>
      <c r="C471" s="121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</row>
    <row r="472" spans="2:17">
      <c r="B472" s="121"/>
      <c r="C472" s="121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</row>
    <row r="473" spans="2:17">
      <c r="B473" s="121"/>
      <c r="C473" s="121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</row>
    <row r="474" spans="2:17">
      <c r="B474" s="121"/>
      <c r="C474" s="121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</row>
    <row r="475" spans="2:17">
      <c r="B475" s="121"/>
      <c r="C475" s="121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</row>
    <row r="476" spans="2:17">
      <c r="B476" s="121"/>
      <c r="C476" s="121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</row>
    <row r="477" spans="2:17">
      <c r="B477" s="121"/>
      <c r="C477" s="121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</row>
    <row r="478" spans="2:17">
      <c r="B478" s="121"/>
      <c r="C478" s="121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</row>
    <row r="479" spans="2:17">
      <c r="B479" s="121"/>
      <c r="C479" s="121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</row>
    <row r="480" spans="2:17">
      <c r="B480" s="121"/>
      <c r="C480" s="121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</row>
    <row r="481" spans="2:17">
      <c r="B481" s="121"/>
      <c r="C481" s="121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</row>
    <row r="482" spans="2:17">
      <c r="B482" s="121"/>
      <c r="C482" s="121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</row>
    <row r="483" spans="2:17">
      <c r="B483" s="121"/>
      <c r="C483" s="121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</row>
    <row r="484" spans="2:17">
      <c r="B484" s="121"/>
      <c r="C484" s="121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</row>
    <row r="485" spans="2:17">
      <c r="B485" s="121"/>
      <c r="C485" s="121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</row>
    <row r="486" spans="2:17">
      <c r="B486" s="121"/>
      <c r="C486" s="121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</row>
    <row r="487" spans="2:17">
      <c r="B487" s="121"/>
      <c r="C487" s="121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</row>
    <row r="488" spans="2:17">
      <c r="B488" s="121"/>
      <c r="C488" s="121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</row>
    <row r="489" spans="2:17">
      <c r="B489" s="121"/>
      <c r="C489" s="121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</row>
    <row r="490" spans="2:17">
      <c r="B490" s="121"/>
      <c r="C490" s="121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</row>
    <row r="491" spans="2:17">
      <c r="B491" s="121"/>
      <c r="C491" s="121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</row>
    <row r="492" spans="2:17">
      <c r="B492" s="121"/>
      <c r="C492" s="121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</row>
    <row r="493" spans="2:17">
      <c r="B493" s="121"/>
      <c r="C493" s="121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</row>
    <row r="494" spans="2:17">
      <c r="B494" s="121"/>
      <c r="C494" s="121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</row>
    <row r="495" spans="2:17">
      <c r="B495" s="121"/>
      <c r="C495" s="121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</row>
    <row r="496" spans="2:17">
      <c r="B496" s="121"/>
      <c r="C496" s="121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</row>
    <row r="497" spans="2:17">
      <c r="B497" s="121"/>
      <c r="C497" s="121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</row>
    <row r="498" spans="2:17">
      <c r="B498" s="121"/>
      <c r="C498" s="121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</row>
    <row r="499" spans="2:17">
      <c r="B499" s="121"/>
      <c r="C499" s="121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</row>
    <row r="500" spans="2:17">
      <c r="B500" s="121"/>
      <c r="C500" s="121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</row>
    <row r="501" spans="2:17">
      <c r="B501" s="121"/>
      <c r="C501" s="121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</row>
    <row r="502" spans="2:17">
      <c r="B502" s="121"/>
      <c r="C502" s="121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</row>
    <row r="503" spans="2:17">
      <c r="B503" s="121"/>
      <c r="C503" s="121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</row>
    <row r="504" spans="2:17">
      <c r="B504" s="121"/>
      <c r="C504" s="121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</row>
    <row r="505" spans="2:17">
      <c r="B505" s="121"/>
      <c r="C505" s="121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</row>
    <row r="506" spans="2:17">
      <c r="B506" s="121"/>
      <c r="C506" s="121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</row>
    <row r="507" spans="2:17">
      <c r="B507" s="121"/>
      <c r="C507" s="121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</row>
    <row r="508" spans="2:17">
      <c r="B508" s="121"/>
      <c r="C508" s="121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</row>
    <row r="509" spans="2:17">
      <c r="B509" s="121"/>
      <c r="C509" s="121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</row>
    <row r="510" spans="2:17">
      <c r="B510" s="121"/>
      <c r="C510" s="121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</row>
    <row r="511" spans="2:17">
      <c r="B511" s="121"/>
      <c r="C511" s="121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</row>
    <row r="512" spans="2:17">
      <c r="B512" s="121"/>
      <c r="C512" s="121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</row>
    <row r="513" spans="2:17">
      <c r="B513" s="121"/>
      <c r="C513" s="121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</row>
    <row r="514" spans="2:17">
      <c r="B514" s="121"/>
      <c r="C514" s="121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</row>
    <row r="515" spans="2:17">
      <c r="B515" s="121"/>
      <c r="C515" s="121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</row>
    <row r="516" spans="2:17">
      <c r="B516" s="121"/>
      <c r="C516" s="121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</row>
    <row r="517" spans="2:17">
      <c r="B517" s="121"/>
      <c r="C517" s="121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</row>
    <row r="518" spans="2:17">
      <c r="B518" s="121"/>
      <c r="C518" s="121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</row>
    <row r="519" spans="2:17">
      <c r="B519" s="121"/>
      <c r="C519" s="121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</row>
    <row r="520" spans="2:17">
      <c r="B520" s="121"/>
      <c r="C520" s="121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</row>
    <row r="521" spans="2:17">
      <c r="B521" s="121"/>
      <c r="C521" s="121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</row>
    <row r="522" spans="2:17">
      <c r="B522" s="121"/>
      <c r="C522" s="121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</row>
    <row r="523" spans="2:17">
      <c r="B523" s="121"/>
      <c r="C523" s="121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</row>
    <row r="524" spans="2:17">
      <c r="B524" s="121"/>
      <c r="C524" s="121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</row>
    <row r="525" spans="2:17">
      <c r="B525" s="121"/>
      <c r="C525" s="121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</row>
    <row r="526" spans="2:17">
      <c r="B526" s="121"/>
      <c r="C526" s="121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</row>
    <row r="527" spans="2:17">
      <c r="B527" s="121"/>
      <c r="C527" s="121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</row>
    <row r="528" spans="2:17">
      <c r="B528" s="121"/>
      <c r="C528" s="121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</row>
    <row r="529" spans="2:17">
      <c r="B529" s="121"/>
      <c r="C529" s="121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</row>
    <row r="530" spans="2:17">
      <c r="B530" s="121"/>
      <c r="C530" s="121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</row>
    <row r="531" spans="2:17">
      <c r="B531" s="121"/>
      <c r="C531" s="121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</row>
    <row r="532" spans="2:17">
      <c r="B532" s="121"/>
      <c r="C532" s="121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</row>
    <row r="533" spans="2:17">
      <c r="B533" s="121"/>
      <c r="C533" s="121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</row>
    <row r="534" spans="2:17">
      <c r="B534" s="121"/>
      <c r="C534" s="121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</row>
    <row r="535" spans="2:17">
      <c r="B535" s="121"/>
      <c r="C535" s="121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</row>
    <row r="536" spans="2:17">
      <c r="B536" s="121"/>
      <c r="C536" s="121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</row>
    <row r="537" spans="2:17">
      <c r="B537" s="121"/>
      <c r="C537" s="121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</row>
    <row r="538" spans="2:17">
      <c r="B538" s="121"/>
      <c r="C538" s="121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</row>
    <row r="539" spans="2:17">
      <c r="B539" s="121"/>
      <c r="C539" s="121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</row>
    <row r="540" spans="2:17">
      <c r="B540" s="121"/>
      <c r="C540" s="121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</row>
    <row r="541" spans="2:17">
      <c r="B541" s="121"/>
      <c r="C541" s="121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</row>
    <row r="542" spans="2:17">
      <c r="B542" s="121"/>
      <c r="C542" s="121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</row>
    <row r="543" spans="2:17">
      <c r="B543" s="121"/>
      <c r="C543" s="121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</row>
    <row r="544" spans="2:17">
      <c r="B544" s="121"/>
      <c r="C544" s="121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</row>
    <row r="545" spans="2:17">
      <c r="B545" s="121"/>
      <c r="C545" s="121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</row>
    <row r="546" spans="2:17">
      <c r="B546" s="121"/>
      <c r="C546" s="121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</row>
    <row r="547" spans="2:17">
      <c r="B547" s="121"/>
      <c r="C547" s="121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</row>
    <row r="548" spans="2:17">
      <c r="B548" s="121"/>
      <c r="C548" s="121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</row>
    <row r="549" spans="2:17">
      <c r="B549" s="121"/>
      <c r="C549" s="121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</row>
    <row r="550" spans="2:17">
      <c r="B550" s="121"/>
      <c r="C550" s="121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</row>
    <row r="551" spans="2:17">
      <c r="B551" s="121"/>
      <c r="C551" s="121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</row>
    <row r="552" spans="2:17">
      <c r="B552" s="121"/>
      <c r="C552" s="121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</row>
    <row r="553" spans="2:17">
      <c r="B553" s="121"/>
      <c r="C553" s="121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</row>
    <row r="554" spans="2:17">
      <c r="B554" s="121"/>
      <c r="C554" s="121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</row>
    <row r="555" spans="2:17">
      <c r="B555" s="121"/>
      <c r="C555" s="121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</row>
    <row r="556" spans="2:17">
      <c r="B556" s="121"/>
      <c r="C556" s="121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</row>
    <row r="557" spans="2:17">
      <c r="B557" s="121"/>
      <c r="C557" s="121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</row>
    <row r="558" spans="2:17">
      <c r="B558" s="121"/>
      <c r="C558" s="121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4.710937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9" style="1" bestFit="1" customWidth="1"/>
    <col min="15" max="15" width="7.285156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132</v>
      </c>
      <c r="C1" s="67" t="s" vm="1">
        <v>205</v>
      </c>
    </row>
    <row r="2" spans="2:18">
      <c r="B2" s="46" t="s">
        <v>131</v>
      </c>
      <c r="C2" s="67" t="s">
        <v>206</v>
      </c>
    </row>
    <row r="3" spans="2:18">
      <c r="B3" s="46" t="s">
        <v>133</v>
      </c>
      <c r="C3" s="67" t="s">
        <v>207</v>
      </c>
    </row>
    <row r="4" spans="2:18">
      <c r="B4" s="46" t="s">
        <v>134</v>
      </c>
      <c r="C4" s="67">
        <v>12148</v>
      </c>
    </row>
    <row r="6" spans="2:18" ht="26.25" customHeight="1">
      <c r="B6" s="132" t="s">
        <v>160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8" s="3" customFormat="1" ht="78.75">
      <c r="B7" s="47" t="s">
        <v>106</v>
      </c>
      <c r="C7" s="48" t="s">
        <v>172</v>
      </c>
      <c r="D7" s="48" t="s">
        <v>40</v>
      </c>
      <c r="E7" s="48" t="s">
        <v>107</v>
      </c>
      <c r="F7" s="48" t="s">
        <v>14</v>
      </c>
      <c r="G7" s="48" t="s">
        <v>94</v>
      </c>
      <c r="H7" s="48" t="s">
        <v>60</v>
      </c>
      <c r="I7" s="48" t="s">
        <v>17</v>
      </c>
      <c r="J7" s="48" t="s">
        <v>204</v>
      </c>
      <c r="K7" s="48" t="s">
        <v>93</v>
      </c>
      <c r="L7" s="48" t="s">
        <v>31</v>
      </c>
      <c r="M7" s="48" t="s">
        <v>18</v>
      </c>
      <c r="N7" s="48" t="s">
        <v>183</v>
      </c>
      <c r="O7" s="48" t="s">
        <v>182</v>
      </c>
      <c r="P7" s="48" t="s">
        <v>101</v>
      </c>
      <c r="Q7" s="48" t="s">
        <v>135</v>
      </c>
      <c r="R7" s="50" t="s">
        <v>137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103</v>
      </c>
      <c r="R9" s="19" t="s">
        <v>104</v>
      </c>
    </row>
    <row r="10" spans="2:18" s="4" customFormat="1" ht="18" customHeight="1">
      <c r="B10" s="68" t="s">
        <v>36</v>
      </c>
      <c r="C10" s="69"/>
      <c r="D10" s="69"/>
      <c r="E10" s="69"/>
      <c r="F10" s="69"/>
      <c r="G10" s="69"/>
      <c r="H10" s="69"/>
      <c r="I10" s="77">
        <v>5.4857738490601884</v>
      </c>
      <c r="J10" s="69"/>
      <c r="K10" s="69"/>
      <c r="L10" s="69"/>
      <c r="M10" s="90">
        <v>3.2101371164866166E-2</v>
      </c>
      <c r="N10" s="77"/>
      <c r="O10" s="79"/>
      <c r="P10" s="77">
        <v>60.63263240700001</v>
      </c>
      <c r="Q10" s="78">
        <f>IFERROR(P10/$P$10,0)</f>
        <v>1</v>
      </c>
      <c r="R10" s="78">
        <f>P10/'סכום נכסי הקרן'!$C$42</f>
        <v>5.9179058774494423E-3</v>
      </c>
    </row>
    <row r="11" spans="2:18" ht="21.75" customHeight="1">
      <c r="B11" s="70" t="s">
        <v>34</v>
      </c>
      <c r="C11" s="71"/>
      <c r="D11" s="71"/>
      <c r="E11" s="71"/>
      <c r="F11" s="71"/>
      <c r="G11" s="71"/>
      <c r="H11" s="71"/>
      <c r="I11" s="80">
        <v>7.6394454838328967</v>
      </c>
      <c r="J11" s="71"/>
      <c r="K11" s="71"/>
      <c r="L11" s="71"/>
      <c r="M11" s="91">
        <v>2.8217920206448609E-2</v>
      </c>
      <c r="N11" s="80"/>
      <c r="O11" s="82"/>
      <c r="P11" s="80">
        <v>22.371992406999997</v>
      </c>
      <c r="Q11" s="81">
        <f t="shared" ref="Q11:Q74" si="0">IFERROR(P11/$P$10,0)</f>
        <v>0.36897610278284998</v>
      </c>
      <c r="R11" s="81">
        <f>P11/'סכום נכסי הקרן'!$C$42</f>
        <v>2.1835658472970174E-3</v>
      </c>
    </row>
    <row r="12" spans="2:18">
      <c r="B12" s="89" t="s">
        <v>32</v>
      </c>
      <c r="C12" s="71"/>
      <c r="D12" s="71"/>
      <c r="E12" s="71"/>
      <c r="F12" s="71"/>
      <c r="G12" s="71"/>
      <c r="H12" s="71"/>
      <c r="I12" s="80">
        <v>7.9278099803525848</v>
      </c>
      <c r="J12" s="71"/>
      <c r="K12" s="71"/>
      <c r="L12" s="71"/>
      <c r="M12" s="91">
        <v>1.4375862009712692E-2</v>
      </c>
      <c r="N12" s="80"/>
      <c r="O12" s="82"/>
      <c r="P12" s="80">
        <f>SUM(P13:P31)</f>
        <v>1.4213184159999999</v>
      </c>
      <c r="Q12" s="81">
        <f t="shared" si="0"/>
        <v>2.3441476307004432E-2</v>
      </c>
      <c r="R12" s="81">
        <f>P12/'סכום נכסי הקרן'!$C$42</f>
        <v>1.3872445041331337E-4</v>
      </c>
    </row>
    <row r="13" spans="2:18">
      <c r="B13" s="76" t="s">
        <v>1414</v>
      </c>
      <c r="C13" s="86" t="s">
        <v>1366</v>
      </c>
      <c r="D13" s="73">
        <v>6028</v>
      </c>
      <c r="E13" s="73"/>
      <c r="F13" s="73" t="s">
        <v>610</v>
      </c>
      <c r="G13" s="94">
        <v>43100</v>
      </c>
      <c r="H13" s="73"/>
      <c r="I13" s="83">
        <v>9.219999850203882</v>
      </c>
      <c r="J13" s="86" t="s">
        <v>26</v>
      </c>
      <c r="K13" s="86" t="s">
        <v>119</v>
      </c>
      <c r="L13" s="87">
        <v>3.1599999667119738E-2</v>
      </c>
      <c r="M13" s="87">
        <v>3.1599999667119738E-2</v>
      </c>
      <c r="N13" s="83">
        <v>16.449463000000002</v>
      </c>
      <c r="O13" s="85">
        <v>102.27</v>
      </c>
      <c r="P13" s="83">
        <v>1.6822866000000002E-2</v>
      </c>
      <c r="Q13" s="84">
        <f t="shared" si="0"/>
        <v>2.7745564281417891E-4</v>
      </c>
      <c r="R13" s="84">
        <f>P13/'סכום נכסי הקרן'!$C$42</f>
        <v>1.6419563793415425E-6</v>
      </c>
    </row>
    <row r="14" spans="2:18">
      <c r="B14" s="76" t="s">
        <v>1414</v>
      </c>
      <c r="C14" s="86" t="s">
        <v>1366</v>
      </c>
      <c r="D14" s="73">
        <v>6869</v>
      </c>
      <c r="E14" s="73"/>
      <c r="F14" s="73" t="s">
        <v>610</v>
      </c>
      <c r="G14" s="94">
        <v>43555</v>
      </c>
      <c r="H14" s="73"/>
      <c r="I14" s="83">
        <v>4.5300003829184341</v>
      </c>
      <c r="J14" s="86" t="s">
        <v>26</v>
      </c>
      <c r="K14" s="86" t="s">
        <v>119</v>
      </c>
      <c r="L14" s="87">
        <v>3.0100003403719416E-2</v>
      </c>
      <c r="M14" s="87">
        <v>3.0100003403719416E-2</v>
      </c>
      <c r="N14" s="83">
        <v>4.1776929999999997</v>
      </c>
      <c r="O14" s="85">
        <v>112.52</v>
      </c>
      <c r="P14" s="83">
        <v>4.7007400000000001E-3</v>
      </c>
      <c r="Q14" s="84">
        <f t="shared" si="0"/>
        <v>7.7528218937386958E-5</v>
      </c>
      <c r="R14" s="84">
        <f>P14/'סכום נכסי הקרן'!$C$42</f>
        <v>4.5880470251774943E-7</v>
      </c>
    </row>
    <row r="15" spans="2:18">
      <c r="B15" s="76" t="s">
        <v>1414</v>
      </c>
      <c r="C15" s="86" t="s">
        <v>1366</v>
      </c>
      <c r="D15" s="73">
        <v>6870</v>
      </c>
      <c r="E15" s="73"/>
      <c r="F15" s="73" t="s">
        <v>610</v>
      </c>
      <c r="G15" s="94">
        <v>43555</v>
      </c>
      <c r="H15" s="73"/>
      <c r="I15" s="83">
        <v>6.5300000434946259</v>
      </c>
      <c r="J15" s="86" t="s">
        <v>26</v>
      </c>
      <c r="K15" s="86" t="s">
        <v>119</v>
      </c>
      <c r="L15" s="87">
        <v>1.2500000055196225E-2</v>
      </c>
      <c r="M15" s="87">
        <v>1.2500000055196225E-2</v>
      </c>
      <c r="N15" s="83">
        <v>44.487724</v>
      </c>
      <c r="O15" s="85">
        <v>101.81</v>
      </c>
      <c r="P15" s="83">
        <v>4.5292951000000005E-2</v>
      </c>
      <c r="Q15" s="84">
        <f t="shared" si="0"/>
        <v>7.4700617805884603E-4</v>
      </c>
      <c r="R15" s="84">
        <f>P15/'סכום נכסי הקרן'!$C$42</f>
        <v>4.4207122516254893E-6</v>
      </c>
    </row>
    <row r="16" spans="2:18">
      <c r="B16" s="76" t="s">
        <v>1414</v>
      </c>
      <c r="C16" s="86" t="s">
        <v>1366</v>
      </c>
      <c r="D16" s="73">
        <v>6868</v>
      </c>
      <c r="E16" s="73"/>
      <c r="F16" s="73" t="s">
        <v>610</v>
      </c>
      <c r="G16" s="94">
        <v>43555</v>
      </c>
      <c r="H16" s="73"/>
      <c r="I16" s="83">
        <v>6.6000000117828765</v>
      </c>
      <c r="J16" s="86" t="s">
        <v>26</v>
      </c>
      <c r="K16" s="86" t="s">
        <v>119</v>
      </c>
      <c r="L16" s="87">
        <v>1.9500000088371577E-2</v>
      </c>
      <c r="M16" s="87">
        <v>1.9500000088371577E-2</v>
      </c>
      <c r="N16" s="83">
        <v>30.727343999999999</v>
      </c>
      <c r="O16" s="85">
        <v>110.48</v>
      </c>
      <c r="P16" s="83">
        <v>3.3947565999999998E-2</v>
      </c>
      <c r="Q16" s="84">
        <f t="shared" si="0"/>
        <v>5.5988936406595419E-4</v>
      </c>
      <c r="R16" s="84">
        <f>P16/'סכום נכסי הקרן'!$C$42</f>
        <v>3.3133725583273406E-6</v>
      </c>
    </row>
    <row r="17" spans="2:18">
      <c r="B17" s="76" t="s">
        <v>1414</v>
      </c>
      <c r="C17" s="86" t="s">
        <v>1366</v>
      </c>
      <c r="D17" s="73">
        <v>6867</v>
      </c>
      <c r="E17" s="73"/>
      <c r="F17" s="73" t="s">
        <v>610</v>
      </c>
      <c r="G17" s="94">
        <v>43555</v>
      </c>
      <c r="H17" s="73"/>
      <c r="I17" s="83">
        <v>6.3899999884937282</v>
      </c>
      <c r="J17" s="86" t="s">
        <v>26</v>
      </c>
      <c r="K17" s="86" t="s">
        <v>119</v>
      </c>
      <c r="L17" s="87">
        <v>1.5399999932880083E-2</v>
      </c>
      <c r="M17" s="87">
        <v>1.5399999932880083E-2</v>
      </c>
      <c r="N17" s="83">
        <v>77.109772000000007</v>
      </c>
      <c r="O17" s="85">
        <v>108.2</v>
      </c>
      <c r="P17" s="83">
        <v>8.3432764000000006E-2</v>
      </c>
      <c r="Q17" s="84">
        <f t="shared" si="0"/>
        <v>1.3760373034763329E-3</v>
      </c>
      <c r="R17" s="84">
        <f>P17/'סכום נכסי הקרן'!$C$42</f>
        <v>8.1432592458322733E-6</v>
      </c>
    </row>
    <row r="18" spans="2:18">
      <c r="B18" s="76" t="s">
        <v>1414</v>
      </c>
      <c r="C18" s="86" t="s">
        <v>1366</v>
      </c>
      <c r="D18" s="73">
        <v>6866</v>
      </c>
      <c r="E18" s="73"/>
      <c r="F18" s="73" t="s">
        <v>610</v>
      </c>
      <c r="G18" s="94">
        <v>43555</v>
      </c>
      <c r="H18" s="73"/>
      <c r="I18" s="83">
        <v>6.9999999827978288</v>
      </c>
      <c r="J18" s="86" t="s">
        <v>26</v>
      </c>
      <c r="K18" s="86" t="s">
        <v>119</v>
      </c>
      <c r="L18" s="87">
        <v>6.9999999397924008E-3</v>
      </c>
      <c r="M18" s="87">
        <v>6.9999999397924008E-3</v>
      </c>
      <c r="N18" s="83">
        <v>108.63801599999999</v>
      </c>
      <c r="O18" s="85">
        <v>107.02</v>
      </c>
      <c r="P18" s="83">
        <v>0.11626439099999999</v>
      </c>
      <c r="Q18" s="84">
        <f t="shared" si="0"/>
        <v>1.917521743399967E-3</v>
      </c>
      <c r="R18" s="84">
        <f>P18/'סכום נכסי הקרן'!$C$42</f>
        <v>1.1347713195403766E-5</v>
      </c>
    </row>
    <row r="19" spans="2:18">
      <c r="B19" s="76" t="s">
        <v>1414</v>
      </c>
      <c r="C19" s="86" t="s">
        <v>1366</v>
      </c>
      <c r="D19" s="73">
        <v>6865</v>
      </c>
      <c r="E19" s="73"/>
      <c r="F19" s="73" t="s">
        <v>610</v>
      </c>
      <c r="G19" s="94">
        <v>43555</v>
      </c>
      <c r="H19" s="73"/>
      <c r="I19" s="83">
        <v>4.7700000019424316</v>
      </c>
      <c r="J19" s="86" t="s">
        <v>26</v>
      </c>
      <c r="K19" s="86" t="s">
        <v>119</v>
      </c>
      <c r="L19" s="87">
        <v>1.7299999980575683E-2</v>
      </c>
      <c r="M19" s="87">
        <v>1.7299999980575683E-2</v>
      </c>
      <c r="N19" s="83">
        <v>71.132110999999995</v>
      </c>
      <c r="O19" s="85">
        <v>115.8</v>
      </c>
      <c r="P19" s="83">
        <v>8.2370992000000004E-2</v>
      </c>
      <c r="Q19" s="84">
        <f t="shared" si="0"/>
        <v>1.3585257431523014E-3</v>
      </c>
      <c r="R19" s="84">
        <f>P19/'סכום נכסי הקרן'!$C$42</f>
        <v>8.039627480067377E-6</v>
      </c>
    </row>
    <row r="20" spans="2:18">
      <c r="B20" s="76" t="s">
        <v>1414</v>
      </c>
      <c r="C20" s="86" t="s">
        <v>1366</v>
      </c>
      <c r="D20" s="73">
        <v>5212</v>
      </c>
      <c r="E20" s="73"/>
      <c r="F20" s="73" t="s">
        <v>610</v>
      </c>
      <c r="G20" s="94">
        <v>42643</v>
      </c>
      <c r="H20" s="73"/>
      <c r="I20" s="83">
        <v>8.3899999470058333</v>
      </c>
      <c r="J20" s="86" t="s">
        <v>26</v>
      </c>
      <c r="K20" s="86" t="s">
        <v>119</v>
      </c>
      <c r="L20" s="87">
        <v>1.7499999938946811E-2</v>
      </c>
      <c r="M20" s="87">
        <v>1.7499999938946811E-2</v>
      </c>
      <c r="N20" s="83">
        <v>40.882491000000002</v>
      </c>
      <c r="O20" s="85">
        <v>100.16</v>
      </c>
      <c r="P20" s="83">
        <v>4.0947351999999992E-2</v>
      </c>
      <c r="Q20" s="84">
        <f t="shared" si="0"/>
        <v>6.7533521759600588E-4</v>
      </c>
      <c r="R20" s="84">
        <f>P20/'סכום נכסי הקרן'!$C$42</f>
        <v>3.996570253460002E-6</v>
      </c>
    </row>
    <row r="21" spans="2:18">
      <c r="B21" s="76" t="s">
        <v>1414</v>
      </c>
      <c r="C21" s="86" t="s">
        <v>1366</v>
      </c>
      <c r="D21" s="73">
        <v>5211</v>
      </c>
      <c r="E21" s="73"/>
      <c r="F21" s="73" t="s">
        <v>610</v>
      </c>
      <c r="G21" s="94">
        <v>42643</v>
      </c>
      <c r="H21" s="73"/>
      <c r="I21" s="83">
        <v>5.5799999849172979</v>
      </c>
      <c r="J21" s="86" t="s">
        <v>26</v>
      </c>
      <c r="K21" s="86" t="s">
        <v>119</v>
      </c>
      <c r="L21" s="87">
        <v>2.4100000075413512E-2</v>
      </c>
      <c r="M21" s="87">
        <v>2.4100000075413512E-2</v>
      </c>
      <c r="N21" s="83">
        <v>36.745491999999999</v>
      </c>
      <c r="O21" s="85">
        <v>108.26</v>
      </c>
      <c r="P21" s="83">
        <v>3.9779370000000001E-2</v>
      </c>
      <c r="Q21" s="84">
        <f t="shared" si="0"/>
        <v>6.5607196027674846E-4</v>
      </c>
      <c r="R21" s="84">
        <f>P21/'סכום נכסי הקרן'!$C$42</f>
        <v>3.8825721097515472E-6</v>
      </c>
    </row>
    <row r="22" spans="2:18">
      <c r="B22" s="76" t="s">
        <v>1414</v>
      </c>
      <c r="C22" s="86" t="s">
        <v>1366</v>
      </c>
      <c r="D22" s="73">
        <v>6027</v>
      </c>
      <c r="E22" s="73"/>
      <c r="F22" s="73" t="s">
        <v>610</v>
      </c>
      <c r="G22" s="94">
        <v>43100</v>
      </c>
      <c r="H22" s="73"/>
      <c r="I22" s="83">
        <v>9.949999994583461</v>
      </c>
      <c r="J22" s="86" t="s">
        <v>26</v>
      </c>
      <c r="K22" s="86" t="s">
        <v>119</v>
      </c>
      <c r="L22" s="87">
        <v>1.7299999924168464E-2</v>
      </c>
      <c r="M22" s="87">
        <v>1.7299999924168464E-2</v>
      </c>
      <c r="N22" s="83">
        <v>63.349915000000003</v>
      </c>
      <c r="O22" s="85">
        <v>102</v>
      </c>
      <c r="P22" s="83">
        <v>6.4616912999999998E-2</v>
      </c>
      <c r="Q22" s="84">
        <f t="shared" si="0"/>
        <v>1.0657118194416378E-3</v>
      </c>
      <c r="R22" s="84">
        <f>P22/'סכום נכסי הקרן'!$C$42</f>
        <v>6.3067822399410078E-6</v>
      </c>
    </row>
    <row r="23" spans="2:18">
      <c r="B23" s="76" t="s">
        <v>1414</v>
      </c>
      <c r="C23" s="86" t="s">
        <v>1366</v>
      </c>
      <c r="D23" s="73">
        <v>5025</v>
      </c>
      <c r="E23" s="73"/>
      <c r="F23" s="73" t="s">
        <v>610</v>
      </c>
      <c r="G23" s="94">
        <v>42551</v>
      </c>
      <c r="H23" s="73"/>
      <c r="I23" s="83">
        <v>9.3300000451297489</v>
      </c>
      <c r="J23" s="86" t="s">
        <v>26</v>
      </c>
      <c r="K23" s="86" t="s">
        <v>119</v>
      </c>
      <c r="L23" s="87">
        <v>2.0100000125771435E-2</v>
      </c>
      <c r="M23" s="87">
        <v>2.0100000125771435E-2</v>
      </c>
      <c r="N23" s="83">
        <v>41.07967699999999</v>
      </c>
      <c r="O23" s="85">
        <v>98.71</v>
      </c>
      <c r="P23" s="83">
        <v>4.0549748999999996E-2</v>
      </c>
      <c r="Q23" s="84">
        <f t="shared" si="0"/>
        <v>6.6877764316428633E-4</v>
      </c>
      <c r="R23" s="84">
        <f>P23/'סכום נכסי הקרן'!$C$42</f>
        <v>3.9577631451887165E-6</v>
      </c>
    </row>
    <row r="24" spans="2:18">
      <c r="B24" s="76" t="s">
        <v>1414</v>
      </c>
      <c r="C24" s="86" t="s">
        <v>1366</v>
      </c>
      <c r="D24" s="73">
        <v>5024</v>
      </c>
      <c r="E24" s="73"/>
      <c r="F24" s="73" t="s">
        <v>610</v>
      </c>
      <c r="G24" s="94">
        <v>42551</v>
      </c>
      <c r="H24" s="73"/>
      <c r="I24" s="83">
        <v>6.719999914982016</v>
      </c>
      <c r="J24" s="86" t="s">
        <v>26</v>
      </c>
      <c r="K24" s="86" t="s">
        <v>119</v>
      </c>
      <c r="L24" s="87">
        <v>2.5099999559942122E-2</v>
      </c>
      <c r="M24" s="87">
        <v>2.5099999559942122E-2</v>
      </c>
      <c r="N24" s="83">
        <v>29.611467999999999</v>
      </c>
      <c r="O24" s="85">
        <v>112.81</v>
      </c>
      <c r="P24" s="83">
        <v>3.3404696999999997E-2</v>
      </c>
      <c r="Q24" s="84">
        <f t="shared" si="0"/>
        <v>5.5093595105304123E-4</v>
      </c>
      <c r="R24" s="84">
        <f>P24/'סכום נכסי הקרן'!$C$42</f>
        <v>3.2603871028349908E-6</v>
      </c>
    </row>
    <row r="25" spans="2:18">
      <c r="B25" s="76" t="s">
        <v>1414</v>
      </c>
      <c r="C25" s="86" t="s">
        <v>1366</v>
      </c>
      <c r="D25" s="73">
        <v>6026</v>
      </c>
      <c r="E25" s="73"/>
      <c r="F25" s="73" t="s">
        <v>610</v>
      </c>
      <c r="G25" s="94">
        <v>43100</v>
      </c>
      <c r="H25" s="73"/>
      <c r="I25" s="83">
        <v>7.5400000266112874</v>
      </c>
      <c r="J25" s="86" t="s">
        <v>26</v>
      </c>
      <c r="K25" s="86" t="s">
        <v>119</v>
      </c>
      <c r="L25" s="87">
        <v>2.3200000056712574E-2</v>
      </c>
      <c r="M25" s="87">
        <v>2.3200000056712574E-2</v>
      </c>
      <c r="N25" s="83">
        <v>82.373924000000002</v>
      </c>
      <c r="O25" s="85">
        <v>111.31</v>
      </c>
      <c r="P25" s="83">
        <v>9.1690413999999998E-2</v>
      </c>
      <c r="Q25" s="84">
        <f t="shared" si="0"/>
        <v>1.5122288173886769E-3</v>
      </c>
      <c r="R25" s="84">
        <f>P25/'סכום נכסי הקרן'!$C$42</f>
        <v>8.9492278064728723E-6</v>
      </c>
    </row>
    <row r="26" spans="2:18">
      <c r="B26" s="76" t="s">
        <v>1414</v>
      </c>
      <c r="C26" s="86" t="s">
        <v>1366</v>
      </c>
      <c r="D26" s="73">
        <v>5023</v>
      </c>
      <c r="E26" s="73"/>
      <c r="F26" s="73" t="s">
        <v>610</v>
      </c>
      <c r="G26" s="94">
        <v>42551</v>
      </c>
      <c r="H26" s="73"/>
      <c r="I26" s="83">
        <v>9.4400000160521937</v>
      </c>
      <c r="J26" s="86" t="s">
        <v>26</v>
      </c>
      <c r="K26" s="86" t="s">
        <v>119</v>
      </c>
      <c r="L26" s="87">
        <v>1.2300000035906224E-2</v>
      </c>
      <c r="M26" s="87">
        <v>1.2300000035906224E-2</v>
      </c>
      <c r="N26" s="83">
        <v>140.407994</v>
      </c>
      <c r="O26" s="85">
        <v>101.16</v>
      </c>
      <c r="P26" s="83">
        <v>0.14203666300000001</v>
      </c>
      <c r="Q26" s="84">
        <f t="shared" si="0"/>
        <v>2.3425778720371367E-3</v>
      </c>
      <c r="R26" s="84">
        <f>P26/'סכום נכסי הקרן'!$C$42</f>
        <v>1.3863155357311579E-5</v>
      </c>
    </row>
    <row r="27" spans="2:18">
      <c r="B27" s="76" t="s">
        <v>1414</v>
      </c>
      <c r="C27" s="86" t="s">
        <v>1366</v>
      </c>
      <c r="D27" s="73">
        <v>5210</v>
      </c>
      <c r="E27" s="73"/>
      <c r="F27" s="73" t="s">
        <v>610</v>
      </c>
      <c r="G27" s="94">
        <v>42643</v>
      </c>
      <c r="H27" s="73"/>
      <c r="I27" s="83">
        <v>8.579999972302284</v>
      </c>
      <c r="J27" s="86" t="s">
        <v>26</v>
      </c>
      <c r="K27" s="86" t="s">
        <v>119</v>
      </c>
      <c r="L27" s="87">
        <v>5.3999999439450982E-3</v>
      </c>
      <c r="M27" s="87">
        <v>5.3999999439450982E-3</v>
      </c>
      <c r="N27" s="83">
        <v>113.52207900000002</v>
      </c>
      <c r="O27" s="85">
        <v>106.86</v>
      </c>
      <c r="P27" s="83">
        <v>0.121309642</v>
      </c>
      <c r="Q27" s="84">
        <f t="shared" si="0"/>
        <v>2.0007319026774575E-3</v>
      </c>
      <c r="R27" s="84">
        <f>P27/'סכום נכסי הקרן'!$C$42</f>
        <v>1.1840143086055532E-5</v>
      </c>
    </row>
    <row r="28" spans="2:18">
      <c r="B28" s="76" t="s">
        <v>1414</v>
      </c>
      <c r="C28" s="86" t="s">
        <v>1366</v>
      </c>
      <c r="D28" s="73">
        <v>6025</v>
      </c>
      <c r="E28" s="73"/>
      <c r="F28" s="73" t="s">
        <v>610</v>
      </c>
      <c r="G28" s="94">
        <v>43100</v>
      </c>
      <c r="H28" s="73"/>
      <c r="I28" s="83">
        <v>9.9599999841854121</v>
      </c>
      <c r="J28" s="86" t="s">
        <v>26</v>
      </c>
      <c r="K28" s="86" t="s">
        <v>119</v>
      </c>
      <c r="L28" s="87">
        <v>9.7999999890933873E-3</v>
      </c>
      <c r="M28" s="87">
        <v>9.7999999890933873E-3</v>
      </c>
      <c r="N28" s="83">
        <v>133.42429200000001</v>
      </c>
      <c r="O28" s="85">
        <v>109.95</v>
      </c>
      <c r="P28" s="83">
        <v>0.146699992</v>
      </c>
      <c r="Q28" s="84">
        <f t="shared" si="0"/>
        <v>2.4194890799935573E-3</v>
      </c>
      <c r="R28" s="84">
        <f>P28/'סכום נכסי הקרן'!$C$42</f>
        <v>1.4318308646918617E-5</v>
      </c>
    </row>
    <row r="29" spans="2:18">
      <c r="B29" s="76" t="s">
        <v>1414</v>
      </c>
      <c r="C29" s="86" t="s">
        <v>1366</v>
      </c>
      <c r="D29" s="73">
        <v>5022</v>
      </c>
      <c r="E29" s="73"/>
      <c r="F29" s="73" t="s">
        <v>610</v>
      </c>
      <c r="G29" s="94">
        <v>42551</v>
      </c>
      <c r="H29" s="73"/>
      <c r="I29" s="83">
        <v>7.9000000280928377</v>
      </c>
      <c r="J29" s="86" t="s">
        <v>26</v>
      </c>
      <c r="K29" s="86" t="s">
        <v>119</v>
      </c>
      <c r="L29" s="87">
        <v>1.7300000087903396E-2</v>
      </c>
      <c r="M29" s="87">
        <v>1.7300000087903396E-2</v>
      </c>
      <c r="N29" s="83">
        <v>101.451173</v>
      </c>
      <c r="O29" s="85">
        <v>108.77</v>
      </c>
      <c r="P29" s="83">
        <v>0.11034841099999999</v>
      </c>
      <c r="Q29" s="84">
        <f t="shared" si="0"/>
        <v>1.8199508518660376E-3</v>
      </c>
      <c r="R29" s="84">
        <f>P29/'סכום נכסי הקרן'!$C$42</f>
        <v>1.0770297842927144E-5</v>
      </c>
    </row>
    <row r="30" spans="2:18">
      <c r="B30" s="76" t="s">
        <v>1414</v>
      </c>
      <c r="C30" s="86" t="s">
        <v>1366</v>
      </c>
      <c r="D30" s="73">
        <v>6024</v>
      </c>
      <c r="E30" s="73"/>
      <c r="F30" s="73" t="s">
        <v>610</v>
      </c>
      <c r="G30" s="94">
        <v>43100</v>
      </c>
      <c r="H30" s="73"/>
      <c r="I30" s="83">
        <v>8.5599999840360965</v>
      </c>
      <c r="J30" s="86" t="s">
        <v>26</v>
      </c>
      <c r="K30" s="86" t="s">
        <v>119</v>
      </c>
      <c r="L30" s="87">
        <v>1.1799999988111985E-2</v>
      </c>
      <c r="M30" s="87">
        <v>1.1799999988111985E-2</v>
      </c>
      <c r="N30" s="83">
        <v>102.870074</v>
      </c>
      <c r="O30" s="85">
        <v>114.48</v>
      </c>
      <c r="P30" s="83">
        <v>0.117765673</v>
      </c>
      <c r="Q30" s="84">
        <f t="shared" si="0"/>
        <v>1.9422820406260971E-3</v>
      </c>
      <c r="R30" s="84">
        <f>P30/'סכום נכסי הקרן'!$C$42</f>
        <v>1.1494242303885676E-5</v>
      </c>
    </row>
    <row r="31" spans="2:18">
      <c r="B31" s="76" t="s">
        <v>1414</v>
      </c>
      <c r="C31" s="86" t="s">
        <v>1366</v>
      </c>
      <c r="D31" s="73">
        <v>5209</v>
      </c>
      <c r="E31" s="73"/>
      <c r="F31" s="73" t="s">
        <v>610</v>
      </c>
      <c r="G31" s="94">
        <v>42643</v>
      </c>
      <c r="H31" s="73"/>
      <c r="I31" s="83">
        <v>6.7899999854484019</v>
      </c>
      <c r="J31" s="86" t="s">
        <v>26</v>
      </c>
      <c r="K31" s="86" t="s">
        <v>119</v>
      </c>
      <c r="L31" s="87">
        <v>1.4499999944032315E-2</v>
      </c>
      <c r="M31" s="87">
        <v>1.4499999944032315E-2</v>
      </c>
      <c r="N31" s="83">
        <v>81.990862000000021</v>
      </c>
      <c r="O31" s="85">
        <v>108.96</v>
      </c>
      <c r="P31" s="83">
        <v>8.933727000000001E-2</v>
      </c>
      <c r="Q31" s="84">
        <f t="shared" si="0"/>
        <v>1.4734189569787846E-3</v>
      </c>
      <c r="R31" s="84">
        <f>P31/'סכום נכסי הקרן'!$C$42</f>
        <v>8.7195547054501767E-6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33</v>
      </c>
      <c r="C33" s="71"/>
      <c r="D33" s="71"/>
      <c r="E33" s="71"/>
      <c r="F33" s="71"/>
      <c r="G33" s="71"/>
      <c r="H33" s="71"/>
      <c r="I33" s="80">
        <v>7.6198824693172815</v>
      </c>
      <c r="J33" s="71"/>
      <c r="K33" s="71"/>
      <c r="L33" s="71"/>
      <c r="M33" s="91">
        <v>2.9156983054673492E-2</v>
      </c>
      <c r="N33" s="80"/>
      <c r="O33" s="82"/>
      <c r="P33" s="80">
        <f>SUM(P34:P106)</f>
        <v>20.950673991000002</v>
      </c>
      <c r="Q33" s="81">
        <f t="shared" si="0"/>
        <v>0.34553462647584565</v>
      </c>
      <c r="R33" s="81">
        <f>P33/'סכום נכסי הקרן'!$C$42</f>
        <v>2.0448413968837047E-3</v>
      </c>
    </row>
    <row r="34" spans="2:18">
      <c r="B34" s="76" t="s">
        <v>1415</v>
      </c>
      <c r="C34" s="86" t="s">
        <v>1354</v>
      </c>
      <c r="D34" s="73" t="s">
        <v>1355</v>
      </c>
      <c r="E34" s="73"/>
      <c r="F34" s="73" t="s">
        <v>328</v>
      </c>
      <c r="G34" s="94">
        <v>42368</v>
      </c>
      <c r="H34" s="73" t="s">
        <v>277</v>
      </c>
      <c r="I34" s="83">
        <v>8.8000001837337365</v>
      </c>
      <c r="J34" s="86" t="s">
        <v>115</v>
      </c>
      <c r="K34" s="86" t="s">
        <v>119</v>
      </c>
      <c r="L34" s="87">
        <v>3.1699999999999999E-2</v>
      </c>
      <c r="M34" s="87">
        <v>4.699999991250774E-3</v>
      </c>
      <c r="N34" s="83">
        <v>17.992260000000002</v>
      </c>
      <c r="O34" s="85">
        <v>127.05</v>
      </c>
      <c r="P34" s="83">
        <v>2.2859166E-2</v>
      </c>
      <c r="Q34" s="84">
        <f t="shared" si="0"/>
        <v>3.7701094431388929E-4</v>
      </c>
      <c r="R34" s="84">
        <f>P34/'סכום נכסי הקרן'!$C$42</f>
        <v>2.2311152832179299E-6</v>
      </c>
    </row>
    <row r="35" spans="2:18">
      <c r="B35" s="76" t="s">
        <v>1415</v>
      </c>
      <c r="C35" s="86" t="s">
        <v>1354</v>
      </c>
      <c r="D35" s="73" t="s">
        <v>1356</v>
      </c>
      <c r="E35" s="73"/>
      <c r="F35" s="73" t="s">
        <v>328</v>
      </c>
      <c r="G35" s="94">
        <v>42388</v>
      </c>
      <c r="H35" s="73" t="s">
        <v>277</v>
      </c>
      <c r="I35" s="83">
        <v>8.7999998814098603</v>
      </c>
      <c r="J35" s="86" t="s">
        <v>115</v>
      </c>
      <c r="K35" s="86" t="s">
        <v>119</v>
      </c>
      <c r="L35" s="87">
        <v>3.1899999999999998E-2</v>
      </c>
      <c r="M35" s="87">
        <v>4.7999999126177913E-3</v>
      </c>
      <c r="N35" s="83">
        <v>25.189164000000002</v>
      </c>
      <c r="O35" s="85">
        <v>127.21</v>
      </c>
      <c r="P35" s="83">
        <v>3.2043136E-2</v>
      </c>
      <c r="Q35" s="84">
        <f t="shared" si="0"/>
        <v>5.2848004000401335E-4</v>
      </c>
      <c r="R35" s="84">
        <f>P35/'סכום נכסי הקרן'!$C$42</f>
        <v>3.127495134854467E-6</v>
      </c>
    </row>
    <row r="36" spans="2:18">
      <c r="B36" s="76" t="s">
        <v>1415</v>
      </c>
      <c r="C36" s="86" t="s">
        <v>1354</v>
      </c>
      <c r="D36" s="73" t="s">
        <v>1357</v>
      </c>
      <c r="E36" s="73"/>
      <c r="F36" s="73" t="s">
        <v>328</v>
      </c>
      <c r="G36" s="94">
        <v>42509</v>
      </c>
      <c r="H36" s="73" t="s">
        <v>277</v>
      </c>
      <c r="I36" s="83">
        <v>8.880000160178847</v>
      </c>
      <c r="J36" s="86" t="s">
        <v>115</v>
      </c>
      <c r="K36" s="86" t="s">
        <v>119</v>
      </c>
      <c r="L36" s="87">
        <v>2.7400000000000001E-2</v>
      </c>
      <c r="M36" s="87">
        <v>6.4000002474307403E-3</v>
      </c>
      <c r="N36" s="83">
        <v>25.189164000000002</v>
      </c>
      <c r="O36" s="85">
        <v>121.94</v>
      </c>
      <c r="P36" s="83">
        <v>3.0715666000000003E-2</v>
      </c>
      <c r="Q36" s="84">
        <f t="shared" si="0"/>
        <v>5.0658638394287983E-4</v>
      </c>
      <c r="R36" s="84">
        <f>P36/'סכום נכסי הקרן'!$C$42</f>
        <v>2.9979305389714284E-6</v>
      </c>
    </row>
    <row r="37" spans="2:18">
      <c r="B37" s="76" t="s">
        <v>1415</v>
      </c>
      <c r="C37" s="86" t="s">
        <v>1354</v>
      </c>
      <c r="D37" s="73" t="s">
        <v>1358</v>
      </c>
      <c r="E37" s="73"/>
      <c r="F37" s="73" t="s">
        <v>328</v>
      </c>
      <c r="G37" s="94">
        <v>42723</v>
      </c>
      <c r="H37" s="73" t="s">
        <v>277</v>
      </c>
      <c r="I37" s="83">
        <v>8.729999307696934</v>
      </c>
      <c r="J37" s="86" t="s">
        <v>115</v>
      </c>
      <c r="K37" s="86" t="s">
        <v>119</v>
      </c>
      <c r="L37" s="87">
        <v>3.15E-2</v>
      </c>
      <c r="M37" s="87">
        <v>9.0999992055538596E-3</v>
      </c>
      <c r="N37" s="83">
        <v>3.598452</v>
      </c>
      <c r="O37" s="85">
        <v>122.43</v>
      </c>
      <c r="P37" s="83">
        <v>4.4055850000000001E-3</v>
      </c>
      <c r="Q37" s="84">
        <f t="shared" si="0"/>
        <v>7.2660295703924887E-5</v>
      </c>
      <c r="R37" s="84">
        <f>P37/'סכום נכסי הקרן'!$C$42</f>
        <v>4.2999679100347158E-7</v>
      </c>
    </row>
    <row r="38" spans="2:18">
      <c r="B38" s="76" t="s">
        <v>1415</v>
      </c>
      <c r="C38" s="86" t="s">
        <v>1354</v>
      </c>
      <c r="D38" s="73" t="s">
        <v>1359</v>
      </c>
      <c r="E38" s="73"/>
      <c r="F38" s="73" t="s">
        <v>328</v>
      </c>
      <c r="G38" s="94">
        <v>42918</v>
      </c>
      <c r="H38" s="73" t="s">
        <v>277</v>
      </c>
      <c r="I38" s="83">
        <v>8.6900000412489256</v>
      </c>
      <c r="J38" s="86" t="s">
        <v>115</v>
      </c>
      <c r="K38" s="86" t="s">
        <v>119</v>
      </c>
      <c r="L38" s="87">
        <v>3.1899999999999998E-2</v>
      </c>
      <c r="M38" s="87">
        <v>1.1099999958287601E-2</v>
      </c>
      <c r="N38" s="83">
        <v>17.992260000000002</v>
      </c>
      <c r="O38" s="85">
        <v>119.92</v>
      </c>
      <c r="P38" s="83">
        <v>2.1576319E-2</v>
      </c>
      <c r="Q38" s="84">
        <f t="shared" si="0"/>
        <v>3.558532450837319E-4</v>
      </c>
      <c r="R38" s="84">
        <f>P38/'סכום נכסי הקרן'!$C$42</f>
        <v>2.1059060105904739E-6</v>
      </c>
    </row>
    <row r="39" spans="2:18">
      <c r="B39" s="76" t="s">
        <v>1415</v>
      </c>
      <c r="C39" s="86" t="s">
        <v>1354</v>
      </c>
      <c r="D39" s="73" t="s">
        <v>1360</v>
      </c>
      <c r="E39" s="73"/>
      <c r="F39" s="73" t="s">
        <v>328</v>
      </c>
      <c r="G39" s="94">
        <v>43915</v>
      </c>
      <c r="H39" s="73" t="s">
        <v>277</v>
      </c>
      <c r="I39" s="83">
        <v>8.7600000510469265</v>
      </c>
      <c r="J39" s="86" t="s">
        <v>115</v>
      </c>
      <c r="K39" s="86" t="s">
        <v>119</v>
      </c>
      <c r="L39" s="87">
        <v>2.6600000000000002E-2</v>
      </c>
      <c r="M39" s="87">
        <v>1.3800000137070445E-2</v>
      </c>
      <c r="N39" s="83">
        <v>37.878442</v>
      </c>
      <c r="O39" s="85">
        <v>111.71</v>
      </c>
      <c r="P39" s="83">
        <v>4.2314009E-2</v>
      </c>
      <c r="Q39" s="84">
        <f t="shared" si="0"/>
        <v>6.9787517579584536E-4</v>
      </c>
      <c r="R39" s="84">
        <f>P39/'סכום נכסי הקרן'!$C$42</f>
        <v>4.1299596045682963E-6</v>
      </c>
    </row>
    <row r="40" spans="2:18">
      <c r="B40" s="76" t="s">
        <v>1415</v>
      </c>
      <c r="C40" s="86" t="s">
        <v>1354</v>
      </c>
      <c r="D40" s="73" t="s">
        <v>1361</v>
      </c>
      <c r="E40" s="73"/>
      <c r="F40" s="73" t="s">
        <v>328</v>
      </c>
      <c r="G40" s="94">
        <v>44168</v>
      </c>
      <c r="H40" s="73" t="s">
        <v>277</v>
      </c>
      <c r="I40" s="83">
        <v>8.9300000298240914</v>
      </c>
      <c r="J40" s="86" t="s">
        <v>115</v>
      </c>
      <c r="K40" s="86" t="s">
        <v>119</v>
      </c>
      <c r="L40" s="87">
        <v>1.89E-2</v>
      </c>
      <c r="M40" s="87">
        <v>1.6499999961763986E-2</v>
      </c>
      <c r="N40" s="83">
        <v>38.363028</v>
      </c>
      <c r="O40" s="85">
        <v>102.26</v>
      </c>
      <c r="P40" s="83">
        <v>3.9230030999999999E-2</v>
      </c>
      <c r="Q40" s="84">
        <f t="shared" si="0"/>
        <v>6.4701183904842152E-4</v>
      </c>
      <c r="R40" s="84">
        <f>P40/'סכום נכסי הקרן'!$C$42</f>
        <v>3.8289551650840265E-6</v>
      </c>
    </row>
    <row r="41" spans="2:18">
      <c r="B41" s="76" t="s">
        <v>1416</v>
      </c>
      <c r="C41" s="86" t="s">
        <v>1354</v>
      </c>
      <c r="D41" s="73" t="s">
        <v>1362</v>
      </c>
      <c r="E41" s="73"/>
      <c r="F41" s="73" t="s">
        <v>355</v>
      </c>
      <c r="G41" s="94">
        <v>43093</v>
      </c>
      <c r="H41" s="73" t="s">
        <v>117</v>
      </c>
      <c r="I41" s="83">
        <v>3.2299999861418267</v>
      </c>
      <c r="J41" s="86" t="s">
        <v>627</v>
      </c>
      <c r="K41" s="86" t="s">
        <v>119</v>
      </c>
      <c r="L41" s="87">
        <v>2.6089999999999999E-2</v>
      </c>
      <c r="M41" s="87">
        <v>1.9099999885873867E-2</v>
      </c>
      <c r="N41" s="83">
        <v>47.547013</v>
      </c>
      <c r="O41" s="85">
        <v>103.2</v>
      </c>
      <c r="P41" s="83">
        <v>4.9068516E-2</v>
      </c>
      <c r="Q41" s="84">
        <f t="shared" si="0"/>
        <v>8.0927569943895525E-4</v>
      </c>
      <c r="R41" s="84">
        <f>P41/'סכום נכסי הקרן'!$C$42</f>
        <v>4.7892174181868022E-6</v>
      </c>
    </row>
    <row r="42" spans="2:18">
      <c r="B42" s="76" t="s">
        <v>1416</v>
      </c>
      <c r="C42" s="86" t="s">
        <v>1354</v>
      </c>
      <c r="D42" s="73" t="s">
        <v>1363</v>
      </c>
      <c r="E42" s="73"/>
      <c r="F42" s="73" t="s">
        <v>355</v>
      </c>
      <c r="G42" s="94">
        <v>43363</v>
      </c>
      <c r="H42" s="73" t="s">
        <v>117</v>
      </c>
      <c r="I42" s="83">
        <v>3.2299999786766689</v>
      </c>
      <c r="J42" s="86" t="s">
        <v>627</v>
      </c>
      <c r="K42" s="86" t="s">
        <v>119</v>
      </c>
      <c r="L42" s="87">
        <v>2.6849999999999999E-2</v>
      </c>
      <c r="M42" s="87">
        <v>1.7999999912369873E-2</v>
      </c>
      <c r="N42" s="83">
        <v>66.565817999999993</v>
      </c>
      <c r="O42" s="85">
        <v>102.86</v>
      </c>
      <c r="P42" s="83">
        <v>6.8469601999999991E-2</v>
      </c>
      <c r="Q42" s="84">
        <f t="shared" si="0"/>
        <v>1.1292533291379116E-3</v>
      </c>
      <c r="R42" s="84">
        <f>P42/'סכום נכסי הקרן'!$C$42</f>
        <v>6.6828149136345971E-6</v>
      </c>
    </row>
    <row r="43" spans="2:18">
      <c r="B43" s="76" t="s">
        <v>1416</v>
      </c>
      <c r="C43" s="86" t="s">
        <v>1354</v>
      </c>
      <c r="D43" s="73" t="s">
        <v>1364</v>
      </c>
      <c r="E43" s="73"/>
      <c r="F43" s="73" t="s">
        <v>355</v>
      </c>
      <c r="G43" s="94">
        <v>41339</v>
      </c>
      <c r="H43" s="73" t="s">
        <v>117</v>
      </c>
      <c r="I43" s="83">
        <v>1.4999999814985772</v>
      </c>
      <c r="J43" s="86" t="s">
        <v>627</v>
      </c>
      <c r="K43" s="86" t="s">
        <v>119</v>
      </c>
      <c r="L43" s="87">
        <v>4.7500000000000001E-2</v>
      </c>
      <c r="M43" s="87">
        <v>3.8999999592968697E-3</v>
      </c>
      <c r="N43" s="83">
        <v>24.898607999999999</v>
      </c>
      <c r="O43" s="85">
        <v>108.54</v>
      </c>
      <c r="P43" s="83">
        <v>2.7024949000000003E-2</v>
      </c>
      <c r="Q43" s="84">
        <f t="shared" si="0"/>
        <v>4.4571624102667174E-4</v>
      </c>
      <c r="R43" s="84">
        <f>P43/'סכום נכסי הקרן'!$C$42</f>
        <v>2.637706762446413E-6</v>
      </c>
    </row>
    <row r="44" spans="2:18">
      <c r="B44" s="76" t="s">
        <v>1416</v>
      </c>
      <c r="C44" s="86" t="s">
        <v>1354</v>
      </c>
      <c r="D44" s="73" t="s">
        <v>1365</v>
      </c>
      <c r="E44" s="73"/>
      <c r="F44" s="73" t="s">
        <v>355</v>
      </c>
      <c r="G44" s="94">
        <v>41339</v>
      </c>
      <c r="H44" s="73" t="s">
        <v>117</v>
      </c>
      <c r="I44" s="83">
        <v>1.499999989103354</v>
      </c>
      <c r="J44" s="86" t="s">
        <v>627</v>
      </c>
      <c r="K44" s="86" t="s">
        <v>119</v>
      </c>
      <c r="L44" s="87">
        <v>4.4999999999999998E-2</v>
      </c>
      <c r="M44" s="87">
        <v>2.6999999280821361E-3</v>
      </c>
      <c r="N44" s="83">
        <v>42.349499000000009</v>
      </c>
      <c r="O44" s="85">
        <v>108.35</v>
      </c>
      <c r="P44" s="83">
        <v>4.5885679000000006E-2</v>
      </c>
      <c r="Q44" s="84">
        <f t="shared" si="0"/>
        <v>7.5678190404120614E-4</v>
      </c>
      <c r="R44" s="84">
        <f>P44/'סכום נכסי הקרן'!$C$42</f>
        <v>4.4785640778728334E-6</v>
      </c>
    </row>
    <row r="45" spans="2:18">
      <c r="B45" s="76" t="s">
        <v>1417</v>
      </c>
      <c r="C45" s="86" t="s">
        <v>1366</v>
      </c>
      <c r="D45" s="73">
        <v>6686</v>
      </c>
      <c r="E45" s="73"/>
      <c r="F45" s="73" t="s">
        <v>1127</v>
      </c>
      <c r="G45" s="94">
        <v>43471</v>
      </c>
      <c r="H45" s="73" t="s">
        <v>1353</v>
      </c>
      <c r="I45" s="83">
        <v>2.0000001400377675E-2</v>
      </c>
      <c r="J45" s="86" t="s">
        <v>115</v>
      </c>
      <c r="K45" s="86" t="s">
        <v>119</v>
      </c>
      <c r="L45" s="87">
        <v>2.2970000000000001E-2</v>
      </c>
      <c r="M45" s="87">
        <v>1.0800000056015106E-2</v>
      </c>
      <c r="N45" s="83">
        <v>56.483531999999997</v>
      </c>
      <c r="O45" s="85">
        <v>101.14</v>
      </c>
      <c r="P45" s="83">
        <v>5.7127445999999998E-2</v>
      </c>
      <c r="Q45" s="84">
        <f t="shared" si="0"/>
        <v>9.4218977029611299E-4</v>
      </c>
      <c r="R45" s="84">
        <f>P45/'סכום נכסי הקרן'!$C$42</f>
        <v>5.5757903793081074E-6</v>
      </c>
    </row>
    <row r="46" spans="2:18">
      <c r="B46" s="76" t="s">
        <v>1418</v>
      </c>
      <c r="C46" s="86" t="s">
        <v>1354</v>
      </c>
      <c r="D46" s="73" t="s">
        <v>1367</v>
      </c>
      <c r="E46" s="73"/>
      <c r="F46" s="73" t="s">
        <v>1127</v>
      </c>
      <c r="G46" s="94">
        <v>40742</v>
      </c>
      <c r="H46" s="73" t="s">
        <v>1353</v>
      </c>
      <c r="I46" s="83">
        <v>4.480000008966126</v>
      </c>
      <c r="J46" s="86" t="s">
        <v>327</v>
      </c>
      <c r="K46" s="86" t="s">
        <v>119</v>
      </c>
      <c r="L46" s="87">
        <v>4.4999999999999998E-2</v>
      </c>
      <c r="M46" s="87">
        <v>-3.4000000257537666E-3</v>
      </c>
      <c r="N46" s="83">
        <v>163.542686</v>
      </c>
      <c r="O46" s="85">
        <v>128.21</v>
      </c>
      <c r="P46" s="83">
        <v>0.20967806899999999</v>
      </c>
      <c r="Q46" s="84">
        <f t="shared" si="0"/>
        <v>3.4581719558623809E-3</v>
      </c>
      <c r="R46" s="84">
        <f>P46/'סכום נכסי הקרן'!$C$42</f>
        <v>2.0465136142828817E-5</v>
      </c>
    </row>
    <row r="47" spans="2:18">
      <c r="B47" s="76" t="s">
        <v>1419</v>
      </c>
      <c r="C47" s="86" t="s">
        <v>1354</v>
      </c>
      <c r="D47" s="73">
        <v>7936</v>
      </c>
      <c r="E47" s="73"/>
      <c r="F47" s="73" t="s">
        <v>1368</v>
      </c>
      <c r="G47" s="94">
        <v>44087</v>
      </c>
      <c r="H47" s="73" t="s">
        <v>1353</v>
      </c>
      <c r="I47" s="83">
        <v>6.740000004203174</v>
      </c>
      <c r="J47" s="86" t="s">
        <v>327</v>
      </c>
      <c r="K47" s="86" t="s">
        <v>119</v>
      </c>
      <c r="L47" s="87">
        <v>1.7947999999999999E-2</v>
      </c>
      <c r="M47" s="87">
        <v>1.030000002101587E-2</v>
      </c>
      <c r="N47" s="83">
        <v>112.87382299999999</v>
      </c>
      <c r="O47" s="85">
        <v>105.39</v>
      </c>
      <c r="P47" s="83">
        <v>0.118957725</v>
      </c>
      <c r="Q47" s="84">
        <f t="shared" si="0"/>
        <v>1.9619422788951248E-3</v>
      </c>
      <c r="R47" s="84">
        <f>P47/'סכום נכסי הקרן'!$C$42</f>
        <v>1.1610589743490014E-5</v>
      </c>
    </row>
    <row r="48" spans="2:18">
      <c r="B48" s="76" t="s">
        <v>1419</v>
      </c>
      <c r="C48" s="86" t="s">
        <v>1354</v>
      </c>
      <c r="D48" s="73">
        <v>7937</v>
      </c>
      <c r="E48" s="73"/>
      <c r="F48" s="73" t="s">
        <v>1368</v>
      </c>
      <c r="G48" s="94">
        <v>44087</v>
      </c>
      <c r="H48" s="73" t="s">
        <v>1353</v>
      </c>
      <c r="I48" s="83">
        <v>10.140000486444647</v>
      </c>
      <c r="J48" s="86" t="s">
        <v>327</v>
      </c>
      <c r="K48" s="86" t="s">
        <v>119</v>
      </c>
      <c r="L48" s="87">
        <v>2.8999999999999998E-2</v>
      </c>
      <c r="M48" s="87">
        <v>2.5500000715359773E-2</v>
      </c>
      <c r="N48" s="83">
        <v>3.358717</v>
      </c>
      <c r="O48" s="85">
        <v>104.05</v>
      </c>
      <c r="P48" s="83">
        <v>3.4947450000000001E-3</v>
      </c>
      <c r="Q48" s="84">
        <f t="shared" si="0"/>
        <v>5.7638021990226723E-5</v>
      </c>
      <c r="R48" s="84">
        <f>P48/'סכום נכסי הקרן'!$C$42</f>
        <v>3.4109638910052294E-7</v>
      </c>
    </row>
    <row r="49" spans="2:18">
      <c r="B49" s="76" t="s">
        <v>1420</v>
      </c>
      <c r="C49" s="86" t="s">
        <v>1366</v>
      </c>
      <c r="D49" s="73">
        <v>8063</v>
      </c>
      <c r="E49" s="73"/>
      <c r="F49" s="73" t="s">
        <v>453</v>
      </c>
      <c r="G49" s="94">
        <v>44147</v>
      </c>
      <c r="H49" s="73" t="s">
        <v>117</v>
      </c>
      <c r="I49" s="83">
        <v>9.289999963461268</v>
      </c>
      <c r="J49" s="86" t="s">
        <v>649</v>
      </c>
      <c r="K49" s="86" t="s">
        <v>119</v>
      </c>
      <c r="L49" s="87">
        <v>1.6250000000000001E-2</v>
      </c>
      <c r="M49" s="87">
        <v>1.3199999940438429E-2</v>
      </c>
      <c r="N49" s="83">
        <v>84.786449000000005</v>
      </c>
      <c r="O49" s="85">
        <v>102.97</v>
      </c>
      <c r="P49" s="83">
        <v>8.7304610999999976E-2</v>
      </c>
      <c r="Q49" s="84">
        <f t="shared" si="0"/>
        <v>1.4398947816410606E-3</v>
      </c>
      <c r="R49" s="84">
        <f>P49/'סכום נכסי הקרן'!$C$42</f>
        <v>8.5211617911824143E-6</v>
      </c>
    </row>
    <row r="50" spans="2:18">
      <c r="B50" s="76" t="s">
        <v>1420</v>
      </c>
      <c r="C50" s="86" t="s">
        <v>1366</v>
      </c>
      <c r="D50" s="73">
        <v>8145</v>
      </c>
      <c r="E50" s="73"/>
      <c r="F50" s="73" t="s">
        <v>453</v>
      </c>
      <c r="G50" s="94">
        <v>44185</v>
      </c>
      <c r="H50" s="73" t="s">
        <v>117</v>
      </c>
      <c r="I50" s="83">
        <v>9.2999999254381613</v>
      </c>
      <c r="J50" s="86" t="s">
        <v>649</v>
      </c>
      <c r="K50" s="86" t="s">
        <v>119</v>
      </c>
      <c r="L50" s="87">
        <v>1.4990000000000002E-2</v>
      </c>
      <c r="M50" s="87">
        <v>1.4000000000000002E-2</v>
      </c>
      <c r="N50" s="83">
        <v>39.856425000000002</v>
      </c>
      <c r="O50" s="85">
        <v>100.95</v>
      </c>
      <c r="P50" s="83">
        <v>4.0235059999999996E-2</v>
      </c>
      <c r="Q50" s="84">
        <f t="shared" si="0"/>
        <v>6.6358755018122674E-4</v>
      </c>
      <c r="R50" s="84">
        <f>P50/'סכום נכסי הקרן'!$C$42</f>
        <v>3.9270486634197589E-6</v>
      </c>
    </row>
    <row r="51" spans="2:18">
      <c r="B51" s="76" t="s">
        <v>1421</v>
      </c>
      <c r="C51" s="86" t="s">
        <v>1366</v>
      </c>
      <c r="D51" s="73" t="s">
        <v>1369</v>
      </c>
      <c r="E51" s="73"/>
      <c r="F51" s="73" t="s">
        <v>1368</v>
      </c>
      <c r="G51" s="94">
        <v>42901</v>
      </c>
      <c r="H51" s="73" t="s">
        <v>1353</v>
      </c>
      <c r="I51" s="83">
        <v>1.8200000068294675</v>
      </c>
      <c r="J51" s="86" t="s">
        <v>141</v>
      </c>
      <c r="K51" s="86" t="s">
        <v>119</v>
      </c>
      <c r="L51" s="87">
        <v>0.04</v>
      </c>
      <c r="M51" s="87">
        <v>1.3799999974389495E-2</v>
      </c>
      <c r="N51" s="83">
        <v>44.641553999999999</v>
      </c>
      <c r="O51" s="85">
        <v>104.96</v>
      </c>
      <c r="P51" s="83">
        <v>4.6855774000000003E-2</v>
      </c>
      <c r="Q51" s="84">
        <f t="shared" si="0"/>
        <v>7.7278145678185209E-4</v>
      </c>
      <c r="R51" s="84">
        <f>P51/'סכום נכסי הקרן'!$C$42</f>
        <v>4.5732479250732647E-6</v>
      </c>
    </row>
    <row r="52" spans="2:18">
      <c r="B52" s="76" t="s">
        <v>1422</v>
      </c>
      <c r="C52" s="86" t="s">
        <v>1354</v>
      </c>
      <c r="D52" s="73" t="s">
        <v>1370</v>
      </c>
      <c r="E52" s="73"/>
      <c r="F52" s="73" t="s">
        <v>1368</v>
      </c>
      <c r="G52" s="94">
        <v>44074</v>
      </c>
      <c r="H52" s="73" t="s">
        <v>1353</v>
      </c>
      <c r="I52" s="83">
        <v>11.37</v>
      </c>
      <c r="J52" s="86" t="s">
        <v>396</v>
      </c>
      <c r="K52" s="86" t="s">
        <v>119</v>
      </c>
      <c r="L52" s="87">
        <v>2.35E-2</v>
      </c>
      <c r="M52" s="87">
        <v>2.2000000000000002E-2</v>
      </c>
      <c r="N52" s="83">
        <v>4404.12</v>
      </c>
      <c r="O52" s="85">
        <v>102.32</v>
      </c>
      <c r="P52" s="83">
        <v>4.5062899999999999</v>
      </c>
      <c r="Q52" s="84">
        <f t="shared" si="0"/>
        <v>7.4321200005819821E-2</v>
      </c>
      <c r="R52" s="84">
        <f>P52/'סכום נכסי הקרן'!$C$42</f>
        <v>4.3982586633353662E-4</v>
      </c>
    </row>
    <row r="53" spans="2:18">
      <c r="B53" s="76" t="s">
        <v>1422</v>
      </c>
      <c r="C53" s="86" t="s">
        <v>1354</v>
      </c>
      <c r="D53" s="73" t="s">
        <v>1371</v>
      </c>
      <c r="E53" s="73"/>
      <c r="F53" s="73" t="s">
        <v>1368</v>
      </c>
      <c r="G53" s="94">
        <v>44189</v>
      </c>
      <c r="H53" s="73" t="s">
        <v>1353</v>
      </c>
      <c r="I53" s="83">
        <v>11.27</v>
      </c>
      <c r="J53" s="86" t="s">
        <v>396</v>
      </c>
      <c r="K53" s="86" t="s">
        <v>119</v>
      </c>
      <c r="L53" s="87">
        <v>2.4700000000000003E-2</v>
      </c>
      <c r="M53" s="87">
        <v>2.4500000000000001E-2</v>
      </c>
      <c r="N53" s="83">
        <v>549.11</v>
      </c>
      <c r="O53" s="85">
        <v>100.85</v>
      </c>
      <c r="P53" s="83">
        <v>0.55377999999999994</v>
      </c>
      <c r="Q53" s="84">
        <f t="shared" si="0"/>
        <v>9.1333656154448332E-3</v>
      </c>
      <c r="R53" s="84">
        <f>P53/'סכום נכסי הקרן'!$C$42</f>
        <v>5.4050398056535622E-5</v>
      </c>
    </row>
    <row r="54" spans="2:18">
      <c r="B54" s="76" t="s">
        <v>1423</v>
      </c>
      <c r="C54" s="86" t="s">
        <v>1354</v>
      </c>
      <c r="D54" s="73" t="s">
        <v>1372</v>
      </c>
      <c r="E54" s="73"/>
      <c r="F54" s="73" t="s">
        <v>453</v>
      </c>
      <c r="G54" s="94">
        <v>42122</v>
      </c>
      <c r="H54" s="73" t="s">
        <v>117</v>
      </c>
      <c r="I54" s="83">
        <v>5.4199999968134271</v>
      </c>
      <c r="J54" s="86" t="s">
        <v>396</v>
      </c>
      <c r="K54" s="86" t="s">
        <v>119</v>
      </c>
      <c r="L54" s="87">
        <v>2.4799999999999999E-2</v>
      </c>
      <c r="M54" s="87">
        <v>7.9999999918293034E-3</v>
      </c>
      <c r="N54" s="83">
        <v>441.83602300000001</v>
      </c>
      <c r="O54" s="85">
        <v>110.8</v>
      </c>
      <c r="P54" s="83">
        <v>0.4895543180000001</v>
      </c>
      <c r="Q54" s="84">
        <f t="shared" si="0"/>
        <v>8.0741062785108647E-3</v>
      </c>
      <c r="R54" s="84">
        <f>P54/'סכום נכסי הקרן'!$C$42</f>
        <v>4.7781801000750891E-5</v>
      </c>
    </row>
    <row r="55" spans="2:18">
      <c r="B55" s="76" t="s">
        <v>1424</v>
      </c>
      <c r="C55" s="86" t="s">
        <v>1366</v>
      </c>
      <c r="D55" s="73">
        <v>7970</v>
      </c>
      <c r="E55" s="73"/>
      <c r="F55" s="73" t="s">
        <v>1368</v>
      </c>
      <c r="G55" s="94">
        <v>44098</v>
      </c>
      <c r="H55" s="73" t="s">
        <v>1353</v>
      </c>
      <c r="I55" s="83">
        <v>10.009999926266387</v>
      </c>
      <c r="J55" s="86" t="s">
        <v>327</v>
      </c>
      <c r="K55" s="86" t="s">
        <v>119</v>
      </c>
      <c r="L55" s="87">
        <v>1.8500000000000003E-2</v>
      </c>
      <c r="M55" s="87">
        <v>1.4799999956627287E-2</v>
      </c>
      <c r="N55" s="83">
        <v>44.393894000000003</v>
      </c>
      <c r="O55" s="85">
        <v>103.87</v>
      </c>
      <c r="P55" s="83">
        <v>4.6111939999999997E-2</v>
      </c>
      <c r="Q55" s="84">
        <f t="shared" si="0"/>
        <v>7.6051357444735306E-4</v>
      </c>
      <c r="R55" s="84">
        <f>P55/'סכום נכסי הקרן'!$C$42</f>
        <v>4.5006477521020753E-6</v>
      </c>
    </row>
    <row r="56" spans="2:18">
      <c r="B56" s="76" t="s">
        <v>1424</v>
      </c>
      <c r="C56" s="86" t="s">
        <v>1366</v>
      </c>
      <c r="D56" s="73">
        <v>8161</v>
      </c>
      <c r="E56" s="73"/>
      <c r="F56" s="73" t="s">
        <v>1368</v>
      </c>
      <c r="G56" s="94">
        <v>44194</v>
      </c>
      <c r="H56" s="73" t="s">
        <v>1353</v>
      </c>
      <c r="I56" s="83">
        <v>9.9499999969811839</v>
      </c>
      <c r="J56" s="86" t="s">
        <v>327</v>
      </c>
      <c r="K56" s="86" t="s">
        <v>119</v>
      </c>
      <c r="L56" s="87">
        <v>1.8769999999999998E-2</v>
      </c>
      <c r="M56" s="87">
        <v>1.9100000026163071E-2</v>
      </c>
      <c r="N56" s="83">
        <v>49.807783000000001</v>
      </c>
      <c r="O56" s="85">
        <v>99.76</v>
      </c>
      <c r="P56" s="83">
        <v>4.9688357000000002E-2</v>
      </c>
      <c r="Q56" s="84">
        <f t="shared" si="0"/>
        <v>8.1949859386714512E-4</v>
      </c>
      <c r="R56" s="84">
        <f>P56/'סכום נכסי הקרן'!$C$42</f>
        <v>4.8497155452079316E-6</v>
      </c>
    </row>
    <row r="57" spans="2:18">
      <c r="B57" s="76" t="s">
        <v>1424</v>
      </c>
      <c r="C57" s="86" t="s">
        <v>1366</v>
      </c>
      <c r="D57" s="73">
        <v>7699</v>
      </c>
      <c r="E57" s="73"/>
      <c r="F57" s="73" t="s">
        <v>1368</v>
      </c>
      <c r="G57" s="94">
        <v>43977</v>
      </c>
      <c r="H57" s="73" t="s">
        <v>1353</v>
      </c>
      <c r="I57" s="83">
        <v>10.00999999235416</v>
      </c>
      <c r="J57" s="86" t="s">
        <v>327</v>
      </c>
      <c r="K57" s="86" t="s">
        <v>119</v>
      </c>
      <c r="L57" s="87">
        <v>1.908E-2</v>
      </c>
      <c r="M57" s="87">
        <v>1.2000000023893247E-2</v>
      </c>
      <c r="N57" s="83">
        <v>77.960008999999999</v>
      </c>
      <c r="O57" s="85">
        <v>107.37</v>
      </c>
      <c r="P57" s="83">
        <v>8.3705663999999999E-2</v>
      </c>
      <c r="Q57" s="84">
        <f t="shared" si="0"/>
        <v>1.380538180135755E-3</v>
      </c>
      <c r="R57" s="84">
        <f>P57/'סכום נכסי הקרן'!$C$42</f>
        <v>8.1698950102687422E-6</v>
      </c>
    </row>
    <row r="58" spans="2:18">
      <c r="B58" s="76" t="s">
        <v>1424</v>
      </c>
      <c r="C58" s="86" t="s">
        <v>1366</v>
      </c>
      <c r="D58" s="73">
        <v>7567</v>
      </c>
      <c r="E58" s="73"/>
      <c r="F58" s="73" t="s">
        <v>1368</v>
      </c>
      <c r="G58" s="94">
        <v>43919</v>
      </c>
      <c r="H58" s="73" t="s">
        <v>1353</v>
      </c>
      <c r="I58" s="83">
        <v>9.6799999959196334</v>
      </c>
      <c r="J58" s="86" t="s">
        <v>327</v>
      </c>
      <c r="K58" s="86" t="s">
        <v>119</v>
      </c>
      <c r="L58" s="87">
        <v>2.69E-2</v>
      </c>
      <c r="M58" s="87">
        <v>1.4000000000000004E-2</v>
      </c>
      <c r="N58" s="83">
        <v>43.311115999999998</v>
      </c>
      <c r="O58" s="85">
        <v>113.17</v>
      </c>
      <c r="P58" s="83">
        <v>4.9015189999999993E-2</v>
      </c>
      <c r="Q58" s="84">
        <f t="shared" si="0"/>
        <v>8.0839620603939363E-4</v>
      </c>
      <c r="R58" s="84">
        <f>P58/'סכום נכסי הקרן'!$C$42</f>
        <v>4.7840126590283575E-6</v>
      </c>
    </row>
    <row r="59" spans="2:18">
      <c r="B59" s="76" t="s">
        <v>1424</v>
      </c>
      <c r="C59" s="86" t="s">
        <v>1366</v>
      </c>
      <c r="D59" s="73">
        <v>7856</v>
      </c>
      <c r="E59" s="73"/>
      <c r="F59" s="73" t="s">
        <v>1368</v>
      </c>
      <c r="G59" s="94">
        <v>44041</v>
      </c>
      <c r="H59" s="73" t="s">
        <v>1353</v>
      </c>
      <c r="I59" s="83">
        <v>9.9699999616250423</v>
      </c>
      <c r="J59" s="86" t="s">
        <v>327</v>
      </c>
      <c r="K59" s="86" t="s">
        <v>119</v>
      </c>
      <c r="L59" s="87">
        <v>1.9220000000000001E-2</v>
      </c>
      <c r="M59" s="87">
        <v>1.4799999917027115E-2</v>
      </c>
      <c r="N59" s="83">
        <v>55.221673000000003</v>
      </c>
      <c r="O59" s="85">
        <v>104.76</v>
      </c>
      <c r="P59" s="83">
        <v>5.7850225999999998E-2</v>
      </c>
      <c r="Q59" s="84">
        <f t="shared" si="0"/>
        <v>9.5411041387213815E-4</v>
      </c>
      <c r="R59" s="84">
        <f>P59/'סכום נכסי הקרן'!$C$42</f>
        <v>5.6463356259896466E-6</v>
      </c>
    </row>
    <row r="60" spans="2:18">
      <c r="B60" s="76" t="s">
        <v>1424</v>
      </c>
      <c r="C60" s="86" t="s">
        <v>1366</v>
      </c>
      <c r="D60" s="73">
        <v>7566</v>
      </c>
      <c r="E60" s="73"/>
      <c r="F60" s="73" t="s">
        <v>1368</v>
      </c>
      <c r="G60" s="94">
        <v>43919</v>
      </c>
      <c r="H60" s="73" t="s">
        <v>1353</v>
      </c>
      <c r="I60" s="83">
        <v>9.2899999444087555</v>
      </c>
      <c r="J60" s="86" t="s">
        <v>327</v>
      </c>
      <c r="K60" s="86" t="s">
        <v>119</v>
      </c>
      <c r="L60" s="87">
        <v>2.69E-2</v>
      </c>
      <c r="M60" s="87">
        <v>1.3699999967299268E-2</v>
      </c>
      <c r="N60" s="83">
        <v>43.311115999999998</v>
      </c>
      <c r="O60" s="85">
        <v>112.97</v>
      </c>
      <c r="P60" s="83">
        <v>4.8928567999999999E-2</v>
      </c>
      <c r="Q60" s="84">
        <f t="shared" si="0"/>
        <v>8.0696756940329081E-4</v>
      </c>
      <c r="R60" s="84">
        <f>P60/'סכום נכסי הקרן'!$C$42</f>
        <v>4.7755581218828257E-6</v>
      </c>
    </row>
    <row r="61" spans="2:18">
      <c r="B61" s="76" t="s">
        <v>1424</v>
      </c>
      <c r="C61" s="86" t="s">
        <v>1366</v>
      </c>
      <c r="D61" s="73">
        <v>7700</v>
      </c>
      <c r="E61" s="73"/>
      <c r="F61" s="73" t="s">
        <v>1368</v>
      </c>
      <c r="G61" s="94">
        <v>43977</v>
      </c>
      <c r="H61" s="73" t="s">
        <v>1353</v>
      </c>
      <c r="I61" s="83">
        <v>9.6100000436068633</v>
      </c>
      <c r="J61" s="86" t="s">
        <v>327</v>
      </c>
      <c r="K61" s="86" t="s">
        <v>119</v>
      </c>
      <c r="L61" s="87">
        <v>1.8769999999999998E-2</v>
      </c>
      <c r="M61" s="87">
        <v>1.1100000078635326E-2</v>
      </c>
      <c r="N61" s="83">
        <v>51.973339000000003</v>
      </c>
      <c r="O61" s="85">
        <v>107.66</v>
      </c>
      <c r="P61" s="83">
        <v>5.5954495999999999E-2</v>
      </c>
      <c r="Q61" s="84">
        <f t="shared" si="0"/>
        <v>9.2284457690047577E-4</v>
      </c>
      <c r="R61" s="84">
        <f>P61/'סכום נכסי הקרן'!$C$42</f>
        <v>5.46130734561167E-6</v>
      </c>
    </row>
    <row r="62" spans="2:18">
      <c r="B62" s="76" t="s">
        <v>1424</v>
      </c>
      <c r="C62" s="86" t="s">
        <v>1366</v>
      </c>
      <c r="D62" s="73">
        <v>7855</v>
      </c>
      <c r="E62" s="73"/>
      <c r="F62" s="73" t="s">
        <v>1368</v>
      </c>
      <c r="G62" s="94">
        <v>44041</v>
      </c>
      <c r="H62" s="73" t="s">
        <v>1353</v>
      </c>
      <c r="I62" s="83">
        <v>9.5700001400750576</v>
      </c>
      <c r="J62" s="86" t="s">
        <v>327</v>
      </c>
      <c r="K62" s="86" t="s">
        <v>119</v>
      </c>
      <c r="L62" s="87">
        <v>1.9009999999999999E-2</v>
      </c>
      <c r="M62" s="87">
        <v>1.4300000118501677E-2</v>
      </c>
      <c r="N62" s="83">
        <v>31.400559000000001</v>
      </c>
      <c r="O62" s="85">
        <v>104.81</v>
      </c>
      <c r="P62" s="83">
        <v>3.2910927E-2</v>
      </c>
      <c r="Q62" s="84">
        <f t="shared" si="0"/>
        <v>5.4279231650513737E-4</v>
      </c>
      <c r="R62" s="84">
        <f>P62/'סכום נכסי הקרן'!$C$42</f>
        <v>3.2121938400801505E-6</v>
      </c>
    </row>
    <row r="63" spans="2:18">
      <c r="B63" s="76" t="s">
        <v>1424</v>
      </c>
      <c r="C63" s="86" t="s">
        <v>1366</v>
      </c>
      <c r="D63" s="73">
        <v>7971</v>
      </c>
      <c r="E63" s="73"/>
      <c r="F63" s="73" t="s">
        <v>1368</v>
      </c>
      <c r="G63" s="94">
        <v>44098</v>
      </c>
      <c r="H63" s="73" t="s">
        <v>1353</v>
      </c>
      <c r="I63" s="83">
        <v>9.6000000418499738</v>
      </c>
      <c r="J63" s="86" t="s">
        <v>327</v>
      </c>
      <c r="K63" s="86" t="s">
        <v>119</v>
      </c>
      <c r="L63" s="87">
        <v>1.822E-2</v>
      </c>
      <c r="M63" s="87">
        <v>1.4300000073237456E-2</v>
      </c>
      <c r="N63" s="83">
        <v>18.407223999999999</v>
      </c>
      <c r="O63" s="85">
        <v>103.85</v>
      </c>
      <c r="P63" s="83">
        <v>1.9115901999999997E-2</v>
      </c>
      <c r="Q63" s="84">
        <f t="shared" si="0"/>
        <v>3.1527415586516864E-4</v>
      </c>
      <c r="R63" s="84">
        <f>P63/'סכום נכסי הקרן'!$C$42</f>
        <v>1.8657627800023932E-6</v>
      </c>
    </row>
    <row r="64" spans="2:18">
      <c r="B64" s="76" t="s">
        <v>1424</v>
      </c>
      <c r="C64" s="86" t="s">
        <v>1366</v>
      </c>
      <c r="D64" s="73">
        <v>8162</v>
      </c>
      <c r="E64" s="73"/>
      <c r="F64" s="73" t="s">
        <v>1368</v>
      </c>
      <c r="G64" s="94">
        <v>44194</v>
      </c>
      <c r="H64" s="73" t="s">
        <v>1353</v>
      </c>
      <c r="I64" s="83">
        <v>9.5599999093810428</v>
      </c>
      <c r="J64" s="86" t="s">
        <v>327</v>
      </c>
      <c r="K64" s="86" t="s">
        <v>119</v>
      </c>
      <c r="L64" s="87">
        <v>1.847E-2</v>
      </c>
      <c r="M64" s="87">
        <v>1.8799999863584362E-2</v>
      </c>
      <c r="N64" s="83">
        <v>41.145560000000003</v>
      </c>
      <c r="O64" s="85">
        <v>99.77</v>
      </c>
      <c r="P64" s="83">
        <v>4.1051011999999998E-2</v>
      </c>
      <c r="Q64" s="84">
        <f t="shared" si="0"/>
        <v>6.7704485803028866E-4</v>
      </c>
      <c r="R64" s="84">
        <f>P64/'סכום נכסי הקרן'!$C$42</f>
        <v>4.0066877446343681E-6</v>
      </c>
    </row>
    <row r="65" spans="2:18">
      <c r="B65" s="76" t="s">
        <v>1425</v>
      </c>
      <c r="C65" s="86" t="s">
        <v>1366</v>
      </c>
      <c r="D65" s="73">
        <v>7497</v>
      </c>
      <c r="E65" s="73"/>
      <c r="F65" s="73" t="s">
        <v>267</v>
      </c>
      <c r="G65" s="94">
        <v>43902</v>
      </c>
      <c r="H65" s="73" t="s">
        <v>1353</v>
      </c>
      <c r="I65" s="83">
        <v>7.5800000236896983</v>
      </c>
      <c r="J65" s="86" t="s">
        <v>327</v>
      </c>
      <c r="K65" s="86" t="s">
        <v>119</v>
      </c>
      <c r="L65" s="87">
        <v>2.7000000000000003E-2</v>
      </c>
      <c r="M65" s="87">
        <v>1.5700000101527275E-2</v>
      </c>
      <c r="N65" s="83">
        <v>21.701070000000001</v>
      </c>
      <c r="O65" s="85">
        <v>108.93</v>
      </c>
      <c r="P65" s="83">
        <v>2.3638968E-2</v>
      </c>
      <c r="Q65" s="84">
        <f t="shared" si="0"/>
        <v>3.8987203856369085E-4</v>
      </c>
      <c r="R65" s="84">
        <f>P65/'סכום נכסי הקרן'!$C$42</f>
        <v>2.3072260284692618E-6</v>
      </c>
    </row>
    <row r="66" spans="2:18">
      <c r="B66" s="76" t="s">
        <v>1425</v>
      </c>
      <c r="C66" s="86" t="s">
        <v>1366</v>
      </c>
      <c r="D66" s="73">
        <v>8084</v>
      </c>
      <c r="E66" s="73"/>
      <c r="F66" s="73" t="s">
        <v>267</v>
      </c>
      <c r="G66" s="94">
        <v>44159</v>
      </c>
      <c r="H66" s="73" t="s">
        <v>1353</v>
      </c>
      <c r="I66" s="83">
        <v>7.6100095902937301</v>
      </c>
      <c r="J66" s="86" t="s">
        <v>327</v>
      </c>
      <c r="K66" s="86" t="s">
        <v>119</v>
      </c>
      <c r="L66" s="87">
        <v>2.7000000000000003E-2</v>
      </c>
      <c r="M66" s="87">
        <v>2.550001752379253E-2</v>
      </c>
      <c r="N66" s="83">
        <v>0.30980099999999999</v>
      </c>
      <c r="O66" s="85">
        <v>101.31</v>
      </c>
      <c r="P66" s="83">
        <v>3.1385899999999999E-4</v>
      </c>
      <c r="Q66" s="84">
        <f t="shared" si="0"/>
        <v>5.1764039847916134E-6</v>
      </c>
      <c r="R66" s="84">
        <f>P66/'סכום נכסי הקרן'!$C$42</f>
        <v>3.0633471565651006E-8</v>
      </c>
    </row>
    <row r="67" spans="2:18">
      <c r="B67" s="76" t="s">
        <v>1425</v>
      </c>
      <c r="C67" s="86" t="s">
        <v>1366</v>
      </c>
      <c r="D67" s="73">
        <v>7583</v>
      </c>
      <c r="E67" s="73"/>
      <c r="F67" s="73" t="s">
        <v>267</v>
      </c>
      <c r="G67" s="94">
        <v>43926</v>
      </c>
      <c r="H67" s="73" t="s">
        <v>1353</v>
      </c>
      <c r="I67" s="83">
        <v>7.5800013259406329</v>
      </c>
      <c r="J67" s="86" t="s">
        <v>327</v>
      </c>
      <c r="K67" s="86" t="s">
        <v>119</v>
      </c>
      <c r="L67" s="87">
        <v>2.7000000000000003E-2</v>
      </c>
      <c r="M67" s="87">
        <v>1.690000314038571E-2</v>
      </c>
      <c r="N67" s="83">
        <v>1.06213</v>
      </c>
      <c r="O67" s="85">
        <v>107.93</v>
      </c>
      <c r="P67" s="83">
        <v>1.1463559999999999E-3</v>
      </c>
      <c r="Q67" s="84">
        <f t="shared" si="0"/>
        <v>1.8906584696917326E-5</v>
      </c>
      <c r="R67" s="84">
        <f>P67/'סכום נכסי הקרן'!$C$42</f>
        <v>1.1188738870038272E-7</v>
      </c>
    </row>
    <row r="68" spans="2:18">
      <c r="B68" s="76" t="s">
        <v>1425</v>
      </c>
      <c r="C68" s="86" t="s">
        <v>1366</v>
      </c>
      <c r="D68" s="73">
        <v>7658</v>
      </c>
      <c r="E68" s="73"/>
      <c r="F68" s="73" t="s">
        <v>267</v>
      </c>
      <c r="G68" s="94">
        <v>43956</v>
      </c>
      <c r="H68" s="73" t="s">
        <v>1353</v>
      </c>
      <c r="I68" s="83">
        <v>7.5500008936710215</v>
      </c>
      <c r="J68" s="86" t="s">
        <v>327</v>
      </c>
      <c r="K68" s="86" t="s">
        <v>119</v>
      </c>
      <c r="L68" s="87">
        <v>2.7000000000000003E-2</v>
      </c>
      <c r="M68" s="87">
        <v>2.110000425264141E-2</v>
      </c>
      <c r="N68" s="83">
        <v>1.5501309999999997</v>
      </c>
      <c r="O68" s="85">
        <v>104.67</v>
      </c>
      <c r="P68" s="83">
        <v>1.622521E-3</v>
      </c>
      <c r="Q68" s="84">
        <f t="shared" si="0"/>
        <v>2.6759864046619896E-5</v>
      </c>
      <c r="R68" s="84">
        <f>P68/'סכום נכסי הקרן'!$C$42</f>
        <v>1.5836235672123992E-7</v>
      </c>
    </row>
    <row r="69" spans="2:18">
      <c r="B69" s="76" t="s">
        <v>1425</v>
      </c>
      <c r="C69" s="86" t="s">
        <v>1366</v>
      </c>
      <c r="D69" s="73">
        <v>7716</v>
      </c>
      <c r="E69" s="73"/>
      <c r="F69" s="73" t="s">
        <v>267</v>
      </c>
      <c r="G69" s="94">
        <v>43986</v>
      </c>
      <c r="H69" s="73" t="s">
        <v>1353</v>
      </c>
      <c r="I69" s="83">
        <v>7.5600003867739884</v>
      </c>
      <c r="J69" s="86" t="s">
        <v>327</v>
      </c>
      <c r="K69" s="86" t="s">
        <v>119</v>
      </c>
      <c r="L69" s="87">
        <v>2.7000000000000003E-2</v>
      </c>
      <c r="M69" s="87">
        <v>2.0900002348270639E-2</v>
      </c>
      <c r="N69" s="83">
        <v>1.3815599999999997</v>
      </c>
      <c r="O69" s="85">
        <v>104.8</v>
      </c>
      <c r="P69" s="83">
        <v>1.447874E-3</v>
      </c>
      <c r="Q69" s="84">
        <f t="shared" si="0"/>
        <v>2.3879451419510587E-5</v>
      </c>
      <c r="R69" s="84">
        <f>P69/'סכום נכסי הקרן'!$C$42</f>
        <v>1.4131634590579014E-7</v>
      </c>
    </row>
    <row r="70" spans="2:18">
      <c r="B70" s="76" t="s">
        <v>1425</v>
      </c>
      <c r="C70" s="86" t="s">
        <v>1366</v>
      </c>
      <c r="D70" s="73">
        <v>7805</v>
      </c>
      <c r="E70" s="73"/>
      <c r="F70" s="73" t="s">
        <v>267</v>
      </c>
      <c r="G70" s="94">
        <v>44017</v>
      </c>
      <c r="H70" s="73" t="s">
        <v>1353</v>
      </c>
      <c r="I70" s="83">
        <v>7.5900013167712777</v>
      </c>
      <c r="J70" s="86" t="s">
        <v>327</v>
      </c>
      <c r="K70" s="86" t="s">
        <v>119</v>
      </c>
      <c r="L70" s="87">
        <v>2.7000000000000003E-2</v>
      </c>
      <c r="M70" s="87">
        <v>0.02</v>
      </c>
      <c r="N70" s="83">
        <v>0.92877299999999996</v>
      </c>
      <c r="O70" s="85">
        <v>105.48</v>
      </c>
      <c r="P70" s="83">
        <v>9.7966899999999985E-4</v>
      </c>
      <c r="Q70" s="84">
        <f t="shared" si="0"/>
        <v>1.6157454511028248E-5</v>
      </c>
      <c r="R70" s="84">
        <f>P70/'סכום נכסי הקרן'!$C$42</f>
        <v>9.5618295015436078E-8</v>
      </c>
    </row>
    <row r="71" spans="2:18">
      <c r="B71" s="76" t="s">
        <v>1425</v>
      </c>
      <c r="C71" s="86" t="s">
        <v>1366</v>
      </c>
      <c r="D71" s="73">
        <v>7863</v>
      </c>
      <c r="E71" s="73"/>
      <c r="F71" s="73" t="s">
        <v>267</v>
      </c>
      <c r="G71" s="94">
        <v>44048</v>
      </c>
      <c r="H71" s="73" t="s">
        <v>1353</v>
      </c>
      <c r="I71" s="83">
        <v>7.57999959855825</v>
      </c>
      <c r="J71" s="86" t="s">
        <v>327</v>
      </c>
      <c r="K71" s="86" t="s">
        <v>119</v>
      </c>
      <c r="L71" s="87">
        <v>2.7000000000000003E-2</v>
      </c>
      <c r="M71" s="87">
        <v>2.3200001146976429E-2</v>
      </c>
      <c r="N71" s="83">
        <v>1.6921059999999999</v>
      </c>
      <c r="O71" s="85">
        <v>103.05</v>
      </c>
      <c r="P71" s="83">
        <v>1.7437149999999998E-3</v>
      </c>
      <c r="Q71" s="84">
        <f t="shared" si="0"/>
        <v>2.8758688692504942E-5</v>
      </c>
      <c r="R71" s="84">
        <f>P71/'סכום נכסי הקרן'!$C$42</f>
        <v>1.7019121284111382E-7</v>
      </c>
    </row>
    <row r="72" spans="2:18">
      <c r="B72" s="76" t="s">
        <v>1425</v>
      </c>
      <c r="C72" s="86" t="s">
        <v>1366</v>
      </c>
      <c r="D72" s="73">
        <v>7919</v>
      </c>
      <c r="E72" s="73"/>
      <c r="F72" s="73" t="s">
        <v>267</v>
      </c>
      <c r="G72" s="94">
        <v>44080</v>
      </c>
      <c r="H72" s="73" t="s">
        <v>1353</v>
      </c>
      <c r="I72" s="83">
        <v>7.5899997755520223</v>
      </c>
      <c r="J72" s="86" t="s">
        <v>327</v>
      </c>
      <c r="K72" s="86" t="s">
        <v>119</v>
      </c>
      <c r="L72" s="87">
        <v>2.7000000000000003E-2</v>
      </c>
      <c r="M72" s="87">
        <v>2.3199998969746984E-2</v>
      </c>
      <c r="N72" s="83">
        <v>2.6363180000000002</v>
      </c>
      <c r="O72" s="85">
        <v>103.09</v>
      </c>
      <c r="P72" s="83">
        <v>2.7177790000000005E-3</v>
      </c>
      <c r="Q72" s="84">
        <f t="shared" si="0"/>
        <v>4.4823701233302119E-5</v>
      </c>
      <c r="R72" s="84">
        <f>P72/'סכום נכסי הקרן'!$C$42</f>
        <v>2.6526244497759646E-7</v>
      </c>
    </row>
    <row r="73" spans="2:18">
      <c r="B73" s="76" t="s">
        <v>1425</v>
      </c>
      <c r="C73" s="86" t="s">
        <v>1366</v>
      </c>
      <c r="D73" s="73">
        <v>7997</v>
      </c>
      <c r="E73" s="73"/>
      <c r="F73" s="73" t="s">
        <v>267</v>
      </c>
      <c r="G73" s="94">
        <v>44115</v>
      </c>
      <c r="H73" s="73" t="s">
        <v>1353</v>
      </c>
      <c r="I73" s="83">
        <v>7.6100007349905807</v>
      </c>
      <c r="J73" s="86" t="s">
        <v>327</v>
      </c>
      <c r="K73" s="86" t="s">
        <v>119</v>
      </c>
      <c r="L73" s="87">
        <v>2.7000000000000003E-2</v>
      </c>
      <c r="M73" s="87">
        <v>2.3100002376285338E-2</v>
      </c>
      <c r="N73" s="83">
        <v>1.7544580000000003</v>
      </c>
      <c r="O73" s="85">
        <v>103.14</v>
      </c>
      <c r="P73" s="83">
        <v>1.8095470000000001E-3</v>
      </c>
      <c r="Q73" s="84">
        <f t="shared" si="0"/>
        <v>2.9844440661149471E-5</v>
      </c>
      <c r="R73" s="84">
        <f>P73/'סכום נכסי הקרן'!$C$42</f>
        <v>1.7661659079780757E-7</v>
      </c>
    </row>
    <row r="74" spans="2:18">
      <c r="B74" s="76" t="s">
        <v>1425</v>
      </c>
      <c r="C74" s="86" t="s">
        <v>1366</v>
      </c>
      <c r="D74" s="73">
        <v>8042</v>
      </c>
      <c r="E74" s="73"/>
      <c r="F74" s="73" t="s">
        <v>267</v>
      </c>
      <c r="G74" s="94">
        <v>44138</v>
      </c>
      <c r="H74" s="73" t="s">
        <v>1353</v>
      </c>
      <c r="I74" s="83">
        <v>7.6299988630361542</v>
      </c>
      <c r="J74" s="86" t="s">
        <v>327</v>
      </c>
      <c r="K74" s="86" t="s">
        <v>119</v>
      </c>
      <c r="L74" s="87">
        <v>2.7000000000000003E-2</v>
      </c>
      <c r="M74" s="87">
        <v>2.2099993811462611E-2</v>
      </c>
      <c r="N74" s="83">
        <v>1.3373750000000002</v>
      </c>
      <c r="O74" s="85">
        <v>103.91</v>
      </c>
      <c r="P74" s="83">
        <v>1.3896660000000001E-3</v>
      </c>
      <c r="Q74" s="84">
        <f t="shared" si="0"/>
        <v>2.2919440321703133E-5</v>
      </c>
      <c r="R74" s="84">
        <f>P74/'סכום נכסי הקרן'!$C$42</f>
        <v>1.3563509058765872E-7</v>
      </c>
    </row>
    <row r="75" spans="2:18">
      <c r="B75" s="76" t="s">
        <v>1426</v>
      </c>
      <c r="C75" s="86" t="s">
        <v>1366</v>
      </c>
      <c r="D75" s="73">
        <v>7490</v>
      </c>
      <c r="E75" s="73"/>
      <c r="F75" s="73" t="s">
        <v>267</v>
      </c>
      <c r="G75" s="94">
        <v>43899</v>
      </c>
      <c r="H75" s="73" t="s">
        <v>1353</v>
      </c>
      <c r="I75" s="83">
        <v>4.7200000109384712</v>
      </c>
      <c r="J75" s="86" t="s">
        <v>115</v>
      </c>
      <c r="K75" s="86" t="s">
        <v>119</v>
      </c>
      <c r="L75" s="87">
        <v>2.3889999999999998E-2</v>
      </c>
      <c r="M75" s="87">
        <v>1.5800000164077076E-2</v>
      </c>
      <c r="N75" s="83">
        <v>14.085000000000001</v>
      </c>
      <c r="O75" s="85">
        <v>103.85</v>
      </c>
      <c r="P75" s="83">
        <v>1.4627272E-2</v>
      </c>
      <c r="Q75" s="84">
        <f t="shared" ref="Q75:Q122" si="1">IFERROR(P75/$P$10,0)</f>
        <v>2.4124421815984503E-4</v>
      </c>
      <c r="R75" s="84">
        <f>P75/'סכום נכסי הקרן'!$C$42</f>
        <v>1.4276605765488424E-6</v>
      </c>
    </row>
    <row r="76" spans="2:18">
      <c r="B76" s="76" t="s">
        <v>1426</v>
      </c>
      <c r="C76" s="86" t="s">
        <v>1366</v>
      </c>
      <c r="D76" s="73">
        <v>7491</v>
      </c>
      <c r="E76" s="73"/>
      <c r="F76" s="73" t="s">
        <v>267</v>
      </c>
      <c r="G76" s="94">
        <v>43899</v>
      </c>
      <c r="H76" s="73" t="s">
        <v>1353</v>
      </c>
      <c r="I76" s="83">
        <v>4.8899999992910521</v>
      </c>
      <c r="J76" s="86" t="s">
        <v>115</v>
      </c>
      <c r="K76" s="86" t="s">
        <v>119</v>
      </c>
      <c r="L76" s="87">
        <v>1.2969999999999999E-2</v>
      </c>
      <c r="M76" s="87">
        <v>1.8000000035447363E-3</v>
      </c>
      <c r="N76" s="83">
        <v>106.92</v>
      </c>
      <c r="O76" s="85">
        <v>105.54</v>
      </c>
      <c r="P76" s="83">
        <v>0.112843372</v>
      </c>
      <c r="Q76" s="84">
        <f t="shared" si="1"/>
        <v>1.8610996672968512E-3</v>
      </c>
      <c r="R76" s="84">
        <f>P76/'סכום נכסי הקרן'!$C$42</f>
        <v>1.1013812659615238E-5</v>
      </c>
    </row>
    <row r="77" spans="2:18">
      <c r="B77" s="76" t="s">
        <v>1418</v>
      </c>
      <c r="C77" s="86" t="s">
        <v>1366</v>
      </c>
      <c r="D77" s="73" t="s">
        <v>1373</v>
      </c>
      <c r="E77" s="73"/>
      <c r="F77" s="73" t="s">
        <v>267</v>
      </c>
      <c r="G77" s="94">
        <v>40742</v>
      </c>
      <c r="H77" s="73" t="s">
        <v>1353</v>
      </c>
      <c r="I77" s="83">
        <v>7.0399999943233329</v>
      </c>
      <c r="J77" s="86" t="s">
        <v>327</v>
      </c>
      <c r="K77" s="86" t="s">
        <v>119</v>
      </c>
      <c r="L77" s="87">
        <v>0.06</v>
      </c>
      <c r="M77" s="87">
        <v>-7.0000000449979669E-4</v>
      </c>
      <c r="N77" s="83">
        <v>183.76817700000001</v>
      </c>
      <c r="O77" s="85">
        <v>157.21</v>
      </c>
      <c r="P77" s="83">
        <v>0.288901941</v>
      </c>
      <c r="Q77" s="84">
        <f t="shared" si="1"/>
        <v>4.7647929758472176E-3</v>
      </c>
      <c r="R77" s="84">
        <f>P77/'סכום נכסי הקרן'!$C$42</f>
        <v>2.8197596356596068E-5</v>
      </c>
    </row>
    <row r="78" spans="2:18">
      <c r="B78" s="76" t="s">
        <v>1418</v>
      </c>
      <c r="C78" s="86" t="s">
        <v>1366</v>
      </c>
      <c r="D78" s="73" t="s">
        <v>1374</v>
      </c>
      <c r="E78" s="73"/>
      <c r="F78" s="73" t="s">
        <v>267</v>
      </c>
      <c r="G78" s="94">
        <v>42201</v>
      </c>
      <c r="H78" s="73" t="s">
        <v>1353</v>
      </c>
      <c r="I78" s="83">
        <v>6.4300000750940836</v>
      </c>
      <c r="J78" s="86" t="s">
        <v>327</v>
      </c>
      <c r="K78" s="86" t="s">
        <v>119</v>
      </c>
      <c r="L78" s="87">
        <v>4.2030000000000005E-2</v>
      </c>
      <c r="M78" s="87">
        <v>7.8000001490416927E-3</v>
      </c>
      <c r="N78" s="83">
        <v>13.950246999999999</v>
      </c>
      <c r="O78" s="85">
        <v>125.05</v>
      </c>
      <c r="P78" s="83">
        <v>1.7444783000000002E-2</v>
      </c>
      <c r="Q78" s="84">
        <f t="shared" si="1"/>
        <v>2.8771277623080752E-4</v>
      </c>
      <c r="R78" s="84">
        <f>P78/'סכום נכסי הקרן'!$C$42</f>
        <v>1.702657129473592E-6</v>
      </c>
    </row>
    <row r="79" spans="2:18">
      <c r="B79" s="76" t="s">
        <v>1427</v>
      </c>
      <c r="C79" s="86" t="s">
        <v>1354</v>
      </c>
      <c r="D79" s="73" t="s">
        <v>1375</v>
      </c>
      <c r="E79" s="73"/>
      <c r="F79" s="73" t="s">
        <v>267</v>
      </c>
      <c r="G79" s="94">
        <v>42521</v>
      </c>
      <c r="H79" s="73" t="s">
        <v>1353</v>
      </c>
      <c r="I79" s="83">
        <v>2.989999948497589</v>
      </c>
      <c r="J79" s="86" t="s">
        <v>115</v>
      </c>
      <c r="K79" s="86" t="s">
        <v>119</v>
      </c>
      <c r="L79" s="87">
        <v>2.3E-2</v>
      </c>
      <c r="M79" s="87">
        <v>1.4199999558550763E-2</v>
      </c>
      <c r="N79" s="83">
        <v>15.619532</v>
      </c>
      <c r="O79" s="85">
        <v>104.42</v>
      </c>
      <c r="P79" s="83">
        <v>1.6309916000000001E-2</v>
      </c>
      <c r="Q79" s="84">
        <f t="shared" si="1"/>
        <v>2.6899567695690265E-4</v>
      </c>
      <c r="R79" s="84">
        <f>P79/'סכום נכסי הקרן'!$C$42</f>
        <v>1.5918910976717458E-6</v>
      </c>
    </row>
    <row r="80" spans="2:18">
      <c r="B80" s="76" t="s">
        <v>1427</v>
      </c>
      <c r="C80" s="86" t="s">
        <v>1354</v>
      </c>
      <c r="D80" s="73" t="s">
        <v>1376</v>
      </c>
      <c r="E80" s="73"/>
      <c r="F80" s="73" t="s">
        <v>267</v>
      </c>
      <c r="G80" s="94">
        <v>42474</v>
      </c>
      <c r="H80" s="73" t="s">
        <v>1353</v>
      </c>
      <c r="I80" s="83">
        <v>1.8500000605544933</v>
      </c>
      <c r="J80" s="86" t="s">
        <v>115</v>
      </c>
      <c r="K80" s="86" t="s">
        <v>119</v>
      </c>
      <c r="L80" s="87">
        <v>2.2000000000000002E-2</v>
      </c>
      <c r="M80" s="87">
        <v>1.6900000174935204E-2</v>
      </c>
      <c r="N80" s="83">
        <v>7.3526499999999997</v>
      </c>
      <c r="O80" s="85">
        <v>101.07</v>
      </c>
      <c r="P80" s="83">
        <v>7.4313230000000001E-3</v>
      </c>
      <c r="Q80" s="84">
        <f t="shared" si="1"/>
        <v>1.2256309358493327E-4</v>
      </c>
      <c r="R80" s="84">
        <f>P80/'סכום נכסי הקרן'!$C$42</f>
        <v>7.253168518846627E-7</v>
      </c>
    </row>
    <row r="81" spans="2:18">
      <c r="B81" s="76" t="s">
        <v>1427</v>
      </c>
      <c r="C81" s="86" t="s">
        <v>1354</v>
      </c>
      <c r="D81" s="73" t="s">
        <v>1377</v>
      </c>
      <c r="E81" s="73"/>
      <c r="F81" s="73" t="s">
        <v>267</v>
      </c>
      <c r="G81" s="94">
        <v>42562</v>
      </c>
      <c r="H81" s="73" t="s">
        <v>1353</v>
      </c>
      <c r="I81" s="83">
        <v>2.9500001842937493</v>
      </c>
      <c r="J81" s="86" t="s">
        <v>115</v>
      </c>
      <c r="K81" s="86" t="s">
        <v>119</v>
      </c>
      <c r="L81" s="87">
        <v>3.3700000000000001E-2</v>
      </c>
      <c r="M81" s="87">
        <v>2.5499998157062508E-2</v>
      </c>
      <c r="N81" s="83">
        <v>2.1137980000000001</v>
      </c>
      <c r="O81" s="85">
        <v>102.68</v>
      </c>
      <c r="P81" s="83">
        <v>2.1704479999999997E-3</v>
      </c>
      <c r="Q81" s="84">
        <f t="shared" si="1"/>
        <v>3.5796697485122258E-5</v>
      </c>
      <c r="R81" s="84">
        <f>P81/'סכום נכסי הקרן'!$C$42</f>
        <v>2.118414864404847E-7</v>
      </c>
    </row>
    <row r="82" spans="2:18">
      <c r="B82" s="76" t="s">
        <v>1427</v>
      </c>
      <c r="C82" s="86" t="s">
        <v>1354</v>
      </c>
      <c r="D82" s="73" t="s">
        <v>1378</v>
      </c>
      <c r="E82" s="73"/>
      <c r="F82" s="73" t="s">
        <v>267</v>
      </c>
      <c r="G82" s="94">
        <v>42717</v>
      </c>
      <c r="H82" s="73" t="s">
        <v>1353</v>
      </c>
      <c r="I82" s="83">
        <v>2.7999974160349792</v>
      </c>
      <c r="J82" s="86" t="s">
        <v>115</v>
      </c>
      <c r="K82" s="86" t="s">
        <v>119</v>
      </c>
      <c r="L82" s="87">
        <v>3.85E-2</v>
      </c>
      <c r="M82" s="87">
        <v>3.0899976559745884E-2</v>
      </c>
      <c r="N82" s="83">
        <v>0.528949</v>
      </c>
      <c r="O82" s="85">
        <v>102.43</v>
      </c>
      <c r="P82" s="83">
        <v>5.4180299999999999E-4</v>
      </c>
      <c r="Q82" s="84">
        <f t="shared" si="1"/>
        <v>8.9358317211615743E-6</v>
      </c>
      <c r="R82" s="84">
        <f>P82/'סכום נכסי הקרן'!$C$42</f>
        <v>5.2881411062561255E-8</v>
      </c>
    </row>
    <row r="83" spans="2:18">
      <c r="B83" s="76" t="s">
        <v>1427</v>
      </c>
      <c r="C83" s="86" t="s">
        <v>1354</v>
      </c>
      <c r="D83" s="73" t="s">
        <v>1379</v>
      </c>
      <c r="E83" s="73"/>
      <c r="F83" s="73" t="s">
        <v>267</v>
      </c>
      <c r="G83" s="94">
        <v>42710</v>
      </c>
      <c r="H83" s="73" t="s">
        <v>1353</v>
      </c>
      <c r="I83" s="83">
        <v>2.7999993826550775</v>
      </c>
      <c r="J83" s="86" t="s">
        <v>115</v>
      </c>
      <c r="K83" s="86" t="s">
        <v>119</v>
      </c>
      <c r="L83" s="87">
        <v>3.8399999999999997E-2</v>
      </c>
      <c r="M83" s="87">
        <v>3.0799992591860927E-2</v>
      </c>
      <c r="N83" s="83">
        <v>1.5814109999999999</v>
      </c>
      <c r="O83" s="85">
        <v>102.43</v>
      </c>
      <c r="P83" s="83">
        <v>1.6198399999999998E-3</v>
      </c>
      <c r="Q83" s="84">
        <f t="shared" si="1"/>
        <v>2.6715646932937549E-5</v>
      </c>
      <c r="R83" s="84">
        <f>P83/'סכום נכסי הקרן'!$C$42</f>
        <v>1.5810068400429532E-7</v>
      </c>
    </row>
    <row r="84" spans="2:18">
      <c r="B84" s="76" t="s">
        <v>1427</v>
      </c>
      <c r="C84" s="86" t="s">
        <v>1354</v>
      </c>
      <c r="D84" s="73" t="s">
        <v>1380</v>
      </c>
      <c r="E84" s="73"/>
      <c r="F84" s="73" t="s">
        <v>267</v>
      </c>
      <c r="G84" s="94">
        <v>42474</v>
      </c>
      <c r="H84" s="73" t="s">
        <v>1353</v>
      </c>
      <c r="I84" s="83">
        <v>3.8899998700259109</v>
      </c>
      <c r="J84" s="86" t="s">
        <v>115</v>
      </c>
      <c r="K84" s="86" t="s">
        <v>119</v>
      </c>
      <c r="L84" s="87">
        <v>3.6699999999999997E-2</v>
      </c>
      <c r="M84" s="87">
        <v>2.5399999082535842E-2</v>
      </c>
      <c r="N84" s="83">
        <v>7.4940009999999999</v>
      </c>
      <c r="O84" s="85">
        <v>104.72</v>
      </c>
      <c r="P84" s="83">
        <v>7.8477180000000001E-3</v>
      </c>
      <c r="Q84" s="84">
        <f t="shared" si="1"/>
        <v>1.2943060013165426E-4</v>
      </c>
      <c r="R84" s="84">
        <f>P84/'סכום נכסי הקרן'!$C$42</f>
        <v>7.6595810924092532E-7</v>
      </c>
    </row>
    <row r="85" spans="2:18">
      <c r="B85" s="76" t="s">
        <v>1427</v>
      </c>
      <c r="C85" s="86" t="s">
        <v>1354</v>
      </c>
      <c r="D85" s="73" t="s">
        <v>1381</v>
      </c>
      <c r="E85" s="73"/>
      <c r="F85" s="73" t="s">
        <v>267</v>
      </c>
      <c r="G85" s="94">
        <v>42474</v>
      </c>
      <c r="H85" s="73" t="s">
        <v>1353</v>
      </c>
      <c r="I85" s="83">
        <v>1.830000020910528</v>
      </c>
      <c r="J85" s="86" t="s">
        <v>115</v>
      </c>
      <c r="K85" s="86" t="s">
        <v>119</v>
      </c>
      <c r="L85" s="87">
        <v>3.1800000000000002E-2</v>
      </c>
      <c r="M85" s="87">
        <v>2.4600001202355361E-2</v>
      </c>
      <c r="N85" s="83">
        <v>7.5378270000000001</v>
      </c>
      <c r="O85" s="85">
        <v>101.51</v>
      </c>
      <c r="P85" s="83">
        <v>7.6516479999999996E-3</v>
      </c>
      <c r="Q85" s="84">
        <f t="shared" si="1"/>
        <v>1.2619686291431116E-4</v>
      </c>
      <c r="R85" s="84">
        <f>P85/'סכום נכסי הקרן'!$C$42</f>
        <v>7.468211567562835E-7</v>
      </c>
    </row>
    <row r="86" spans="2:18">
      <c r="B86" s="76" t="s">
        <v>1428</v>
      </c>
      <c r="C86" s="86" t="s">
        <v>1366</v>
      </c>
      <c r="D86" s="73" t="s">
        <v>1382</v>
      </c>
      <c r="E86" s="73"/>
      <c r="F86" s="73" t="s">
        <v>267</v>
      </c>
      <c r="G86" s="94">
        <v>42884</v>
      </c>
      <c r="H86" s="73" t="s">
        <v>1353</v>
      </c>
      <c r="I86" s="83">
        <v>0.27999979684970322</v>
      </c>
      <c r="J86" s="86" t="s">
        <v>115</v>
      </c>
      <c r="K86" s="86" t="s">
        <v>119</v>
      </c>
      <c r="L86" s="87">
        <v>2.2099999999999998E-2</v>
      </c>
      <c r="M86" s="87">
        <v>1.3200000902890207E-2</v>
      </c>
      <c r="N86" s="83">
        <v>1.764148</v>
      </c>
      <c r="O86" s="85">
        <v>100.45</v>
      </c>
      <c r="P86" s="83">
        <v>1.7720869999999999E-3</v>
      </c>
      <c r="Q86" s="84">
        <f t="shared" si="1"/>
        <v>2.9226621534502489E-5</v>
      </c>
      <c r="R86" s="84">
        <f>P86/'סכום נכסי הקרן'!$C$42</f>
        <v>1.729603953570227E-7</v>
      </c>
    </row>
    <row r="87" spans="2:18">
      <c r="B87" s="76" t="s">
        <v>1428</v>
      </c>
      <c r="C87" s="86" t="s">
        <v>1366</v>
      </c>
      <c r="D87" s="73" t="s">
        <v>1383</v>
      </c>
      <c r="E87" s="73"/>
      <c r="F87" s="73" t="s">
        <v>267</v>
      </c>
      <c r="G87" s="94">
        <v>43006</v>
      </c>
      <c r="H87" s="73" t="s">
        <v>1353</v>
      </c>
      <c r="I87" s="83">
        <v>0.49000001883271099</v>
      </c>
      <c r="J87" s="86" t="s">
        <v>115</v>
      </c>
      <c r="K87" s="86" t="s">
        <v>119</v>
      </c>
      <c r="L87" s="87">
        <v>2.0799999999999999E-2</v>
      </c>
      <c r="M87" s="87">
        <v>1.4500000941635546E-2</v>
      </c>
      <c r="N87" s="83">
        <v>2.646223</v>
      </c>
      <c r="O87" s="85">
        <v>100.33</v>
      </c>
      <c r="P87" s="83">
        <v>2.6549549999999996E-3</v>
      </c>
      <c r="Q87" s="84">
        <f t="shared" si="1"/>
        <v>4.3787559513802117E-5</v>
      </c>
      <c r="R87" s="84">
        <f>P87/'סכום נכסי הקרן'!$C$42</f>
        <v>2.591306558058968E-7</v>
      </c>
    </row>
    <row r="88" spans="2:18">
      <c r="B88" s="76" t="s">
        <v>1428</v>
      </c>
      <c r="C88" s="86" t="s">
        <v>1366</v>
      </c>
      <c r="D88" s="73" t="s">
        <v>1384</v>
      </c>
      <c r="E88" s="73"/>
      <c r="F88" s="73" t="s">
        <v>267</v>
      </c>
      <c r="G88" s="94">
        <v>43321</v>
      </c>
      <c r="H88" s="73" t="s">
        <v>1353</v>
      </c>
      <c r="I88" s="83">
        <v>0.85</v>
      </c>
      <c r="J88" s="86" t="s">
        <v>115</v>
      </c>
      <c r="K88" s="86" t="s">
        <v>119</v>
      </c>
      <c r="L88" s="87">
        <v>2.3980000000000001E-2</v>
      </c>
      <c r="M88" s="87">
        <v>1.29E-2</v>
      </c>
      <c r="N88" s="83">
        <v>6.8468749999999998</v>
      </c>
      <c r="O88" s="85">
        <v>101.29</v>
      </c>
      <c r="P88" s="83">
        <v>6.9351999999999999E-3</v>
      </c>
      <c r="Q88" s="84">
        <f t="shared" si="1"/>
        <v>1.1438065155157826E-4</v>
      </c>
      <c r="R88" s="84">
        <f>P88/'סכום נכסי הקרן'!$C$42</f>
        <v>6.7689393008358165E-7</v>
      </c>
    </row>
    <row r="89" spans="2:18">
      <c r="B89" s="76" t="s">
        <v>1428</v>
      </c>
      <c r="C89" s="86" t="s">
        <v>1366</v>
      </c>
      <c r="D89" s="73" t="s">
        <v>1385</v>
      </c>
      <c r="E89" s="73"/>
      <c r="F89" s="73" t="s">
        <v>267</v>
      </c>
      <c r="G89" s="94">
        <v>43343</v>
      </c>
      <c r="H89" s="73" t="s">
        <v>1353</v>
      </c>
      <c r="I89" s="83">
        <v>0.90999998700604767</v>
      </c>
      <c r="J89" s="86" t="s">
        <v>115</v>
      </c>
      <c r="K89" s="86" t="s">
        <v>119</v>
      </c>
      <c r="L89" s="87">
        <v>2.3789999999999999E-2</v>
      </c>
      <c r="M89" s="87">
        <v>1.3299999032672425E-2</v>
      </c>
      <c r="N89" s="83">
        <v>6.8468749999999998</v>
      </c>
      <c r="O89" s="85">
        <v>101.16</v>
      </c>
      <c r="P89" s="83">
        <v>6.9262990000000003E-3</v>
      </c>
      <c r="Q89" s="84">
        <f t="shared" si="1"/>
        <v>1.1423384941473137E-4</v>
      </c>
      <c r="R89" s="84">
        <f>P89/'סכום נכסי הקרן'!$C$42</f>
        <v>6.7602516885511332E-7</v>
      </c>
    </row>
    <row r="90" spans="2:18">
      <c r="B90" s="76" t="s">
        <v>1428</v>
      </c>
      <c r="C90" s="86" t="s">
        <v>1366</v>
      </c>
      <c r="D90" s="73" t="s">
        <v>1386</v>
      </c>
      <c r="E90" s="73"/>
      <c r="F90" s="73" t="s">
        <v>267</v>
      </c>
      <c r="G90" s="94">
        <v>42828</v>
      </c>
      <c r="H90" s="73" t="s">
        <v>1353</v>
      </c>
      <c r="I90" s="83">
        <v>0.13000015764487563</v>
      </c>
      <c r="J90" s="86" t="s">
        <v>115</v>
      </c>
      <c r="K90" s="86" t="s">
        <v>119</v>
      </c>
      <c r="L90" s="87">
        <v>2.2700000000000001E-2</v>
      </c>
      <c r="M90" s="87">
        <v>1.2700006305795026E-2</v>
      </c>
      <c r="N90" s="83">
        <v>1.764148</v>
      </c>
      <c r="O90" s="85">
        <v>100.68</v>
      </c>
      <c r="P90" s="83">
        <v>1.7761439999999999E-3</v>
      </c>
      <c r="Q90" s="84">
        <f t="shared" si="1"/>
        <v>2.9293532698325415E-5</v>
      </c>
      <c r="R90" s="84">
        <f>P90/'סכום נכסי הקרן'!$C$42</f>
        <v>1.7335636932667739E-7</v>
      </c>
    </row>
    <row r="91" spans="2:18">
      <c r="B91" s="76" t="s">
        <v>1428</v>
      </c>
      <c r="C91" s="86" t="s">
        <v>1366</v>
      </c>
      <c r="D91" s="73" t="s">
        <v>1387</v>
      </c>
      <c r="E91" s="73"/>
      <c r="F91" s="73" t="s">
        <v>267</v>
      </c>
      <c r="G91" s="94">
        <v>42859</v>
      </c>
      <c r="H91" s="73" t="s">
        <v>1353</v>
      </c>
      <c r="I91" s="83">
        <v>0.22000006763596516</v>
      </c>
      <c r="J91" s="86" t="s">
        <v>115</v>
      </c>
      <c r="K91" s="86" t="s">
        <v>119</v>
      </c>
      <c r="L91" s="87">
        <v>2.2799999999999997E-2</v>
      </c>
      <c r="M91" s="87">
        <v>1.2999998872733913E-2</v>
      </c>
      <c r="N91" s="83">
        <v>1.764148</v>
      </c>
      <c r="O91" s="85">
        <v>100.57</v>
      </c>
      <c r="P91" s="83">
        <v>1.7742040000000001E-3</v>
      </c>
      <c r="Q91" s="84">
        <f t="shared" si="1"/>
        <v>2.9261536726470234E-5</v>
      </c>
      <c r="R91" s="84">
        <f>P91/'סכום נכסי הקרן'!$C$42</f>
        <v>1.7316702017678094E-7</v>
      </c>
    </row>
    <row r="92" spans="2:18">
      <c r="B92" s="76" t="s">
        <v>1428</v>
      </c>
      <c r="C92" s="86" t="s">
        <v>1366</v>
      </c>
      <c r="D92" s="73" t="s">
        <v>1388</v>
      </c>
      <c r="E92" s="73"/>
      <c r="F92" s="73" t="s">
        <v>267</v>
      </c>
      <c r="G92" s="94">
        <v>43614</v>
      </c>
      <c r="H92" s="73" t="s">
        <v>1353</v>
      </c>
      <c r="I92" s="83">
        <v>1.2599999879105526</v>
      </c>
      <c r="J92" s="86" t="s">
        <v>115</v>
      </c>
      <c r="K92" s="86" t="s">
        <v>119</v>
      </c>
      <c r="L92" s="87">
        <v>2.427E-2</v>
      </c>
      <c r="M92" s="87">
        <v>1.4400000725366841E-2</v>
      </c>
      <c r="N92" s="83">
        <v>9.78125</v>
      </c>
      <c r="O92" s="85">
        <v>101.48</v>
      </c>
      <c r="P92" s="83">
        <v>9.9260119999999997E-3</v>
      </c>
      <c r="Q92" s="84">
        <f t="shared" si="1"/>
        <v>1.6370742298257935E-4</v>
      </c>
      <c r="R92" s="84">
        <f>P92/'סכום נכסי הקרן'!$C$42</f>
        <v>9.6880512065070838E-7</v>
      </c>
    </row>
    <row r="93" spans="2:18">
      <c r="B93" s="76" t="s">
        <v>1428</v>
      </c>
      <c r="C93" s="86" t="s">
        <v>1366</v>
      </c>
      <c r="D93" s="73">
        <v>7355</v>
      </c>
      <c r="E93" s="73"/>
      <c r="F93" s="73" t="s">
        <v>267</v>
      </c>
      <c r="G93" s="94">
        <v>43842</v>
      </c>
      <c r="H93" s="73" t="s">
        <v>1353</v>
      </c>
      <c r="I93" s="83">
        <v>1.4899999828221331</v>
      </c>
      <c r="J93" s="86" t="s">
        <v>115</v>
      </c>
      <c r="K93" s="86" t="s">
        <v>119</v>
      </c>
      <c r="L93" s="87">
        <v>2.0838000000000002E-2</v>
      </c>
      <c r="M93" s="87">
        <v>1.9199999406582777E-2</v>
      </c>
      <c r="N93" s="83">
        <v>12.715624999999999</v>
      </c>
      <c r="O93" s="85">
        <v>100.72</v>
      </c>
      <c r="P93" s="83">
        <v>1.2807178000000001E-2</v>
      </c>
      <c r="Q93" s="84">
        <f t="shared" si="1"/>
        <v>2.1122582826407877E-4</v>
      </c>
      <c r="R93" s="84">
        <f>P93/'סכום נכסי הקרן'!$C$42</f>
        <v>1.2500145705531182E-6</v>
      </c>
    </row>
    <row r="94" spans="2:18">
      <c r="B94" s="76" t="s">
        <v>1429</v>
      </c>
      <c r="C94" s="86" t="s">
        <v>1366</v>
      </c>
      <c r="D94" s="73">
        <v>22333</v>
      </c>
      <c r="E94" s="73"/>
      <c r="F94" s="73" t="s">
        <v>728</v>
      </c>
      <c r="G94" s="94">
        <v>41639</v>
      </c>
      <c r="H94" s="73" t="s">
        <v>277</v>
      </c>
      <c r="I94" s="83">
        <v>1.469999996141711</v>
      </c>
      <c r="J94" s="86" t="s">
        <v>114</v>
      </c>
      <c r="K94" s="86" t="s">
        <v>119</v>
      </c>
      <c r="L94" s="87">
        <v>3.7000000000000005E-2</v>
      </c>
      <c r="M94" s="87">
        <v>2.2999999972440795E-3</v>
      </c>
      <c r="N94" s="83">
        <v>135.57075800000001</v>
      </c>
      <c r="O94" s="85">
        <v>107.06</v>
      </c>
      <c r="P94" s="83">
        <v>0.145142048</v>
      </c>
      <c r="Q94" s="84">
        <f t="shared" si="1"/>
        <v>2.3937942694904901E-3</v>
      </c>
      <c r="R94" s="84">
        <f>P94/'סכום נכסי הקרן'!$C$42</f>
        <v>1.4166249176822565E-5</v>
      </c>
    </row>
    <row r="95" spans="2:18">
      <c r="B95" s="76" t="s">
        <v>1429</v>
      </c>
      <c r="C95" s="86" t="s">
        <v>1366</v>
      </c>
      <c r="D95" s="73">
        <v>22334</v>
      </c>
      <c r="E95" s="73"/>
      <c r="F95" s="73" t="s">
        <v>728</v>
      </c>
      <c r="G95" s="94">
        <v>42004</v>
      </c>
      <c r="H95" s="73" t="s">
        <v>277</v>
      </c>
      <c r="I95" s="83">
        <v>1.9400000034776459</v>
      </c>
      <c r="J95" s="86" t="s">
        <v>114</v>
      </c>
      <c r="K95" s="86" t="s">
        <v>119</v>
      </c>
      <c r="L95" s="87">
        <v>3.7000000000000005E-2</v>
      </c>
      <c r="M95" s="87">
        <v>1.8000000537454349E-3</v>
      </c>
      <c r="N95" s="83">
        <v>58.101754</v>
      </c>
      <c r="O95" s="85">
        <v>108.88</v>
      </c>
      <c r="P95" s="83">
        <v>6.3261186999999997E-2</v>
      </c>
      <c r="Q95" s="84">
        <f t="shared" si="1"/>
        <v>1.0433521436997105E-3</v>
      </c>
      <c r="R95" s="84">
        <f>P95/'סכום נכסי הקרן'!$C$42</f>
        <v>6.1744597834499916E-6</v>
      </c>
    </row>
    <row r="96" spans="2:18">
      <c r="B96" s="76" t="s">
        <v>1429</v>
      </c>
      <c r="C96" s="86" t="s">
        <v>1366</v>
      </c>
      <c r="D96" s="73" t="s">
        <v>1389</v>
      </c>
      <c r="E96" s="73"/>
      <c r="F96" s="73" t="s">
        <v>728</v>
      </c>
      <c r="G96" s="94">
        <v>42759</v>
      </c>
      <c r="H96" s="73" t="s">
        <v>277</v>
      </c>
      <c r="I96" s="83">
        <v>2.9499999960333136</v>
      </c>
      <c r="J96" s="86" t="s">
        <v>114</v>
      </c>
      <c r="K96" s="86" t="s">
        <v>119</v>
      </c>
      <c r="L96" s="87">
        <v>2.4E-2</v>
      </c>
      <c r="M96" s="87">
        <v>9.3999997937323013E-3</v>
      </c>
      <c r="N96" s="83">
        <v>11.954646</v>
      </c>
      <c r="O96" s="85">
        <v>105.44</v>
      </c>
      <c r="P96" s="83">
        <v>1.2604979000000001E-2</v>
      </c>
      <c r="Q96" s="84">
        <f t="shared" si="1"/>
        <v>2.0789100686554988E-4</v>
      </c>
      <c r="R96" s="84">
        <f>P96/'סכום נכסי הקרן'!$C$42</f>
        <v>1.23027941139852E-6</v>
      </c>
    </row>
    <row r="97" spans="2:18">
      <c r="B97" s="76" t="s">
        <v>1429</v>
      </c>
      <c r="C97" s="86" t="s">
        <v>1366</v>
      </c>
      <c r="D97" s="73" t="s">
        <v>1390</v>
      </c>
      <c r="E97" s="73"/>
      <c r="F97" s="73" t="s">
        <v>728</v>
      </c>
      <c r="G97" s="94">
        <v>42759</v>
      </c>
      <c r="H97" s="73" t="s">
        <v>277</v>
      </c>
      <c r="I97" s="83">
        <v>2.8899999275962118</v>
      </c>
      <c r="J97" s="86" t="s">
        <v>114</v>
      </c>
      <c r="K97" s="86" t="s">
        <v>119</v>
      </c>
      <c r="L97" s="87">
        <v>3.8800000000000001E-2</v>
      </c>
      <c r="M97" s="87">
        <v>1.5499999768924079E-2</v>
      </c>
      <c r="N97" s="83">
        <v>11.954646</v>
      </c>
      <c r="O97" s="85">
        <v>108.6</v>
      </c>
      <c r="P97" s="83">
        <v>1.2982745999999998E-2</v>
      </c>
      <c r="Q97" s="84">
        <f t="shared" si="1"/>
        <v>2.1412143073143474E-4</v>
      </c>
      <c r="R97" s="84">
        <f>P97/'סכום נכסי הקרן'!$C$42</f>
        <v>1.2671504734134414E-6</v>
      </c>
    </row>
    <row r="98" spans="2:18">
      <c r="B98" s="76" t="s">
        <v>1430</v>
      </c>
      <c r="C98" s="86" t="s">
        <v>1354</v>
      </c>
      <c r="D98" s="73" t="s">
        <v>1391</v>
      </c>
      <c r="E98" s="73"/>
      <c r="F98" s="73" t="s">
        <v>1392</v>
      </c>
      <c r="G98" s="94">
        <v>42732</v>
      </c>
      <c r="H98" s="73" t="s">
        <v>1353</v>
      </c>
      <c r="I98" s="83">
        <v>3.309999983503531</v>
      </c>
      <c r="J98" s="86" t="s">
        <v>115</v>
      </c>
      <c r="K98" s="86" t="s">
        <v>119</v>
      </c>
      <c r="L98" s="87">
        <v>2.1613000000000004E-2</v>
      </c>
      <c r="M98" s="87">
        <v>5.5999999999999991E-3</v>
      </c>
      <c r="N98" s="83">
        <v>85.242852999999997</v>
      </c>
      <c r="O98" s="85">
        <v>106.67</v>
      </c>
      <c r="P98" s="83">
        <v>9.0928549999999997E-2</v>
      </c>
      <c r="Q98" s="84">
        <f t="shared" si="1"/>
        <v>1.499663570429153E-3</v>
      </c>
      <c r="R98" s="84">
        <f>P98/'סכום נכסי הקרן'!$C$42</f>
        <v>8.8748678576395007E-6</v>
      </c>
    </row>
    <row r="99" spans="2:18">
      <c r="B99" s="76" t="s">
        <v>1431</v>
      </c>
      <c r="C99" s="86" t="s">
        <v>1366</v>
      </c>
      <c r="D99" s="73">
        <v>6718</v>
      </c>
      <c r="E99" s="73"/>
      <c r="F99" s="73" t="s">
        <v>579</v>
      </c>
      <c r="G99" s="94">
        <v>43482</v>
      </c>
      <c r="H99" s="73" t="s">
        <v>117</v>
      </c>
      <c r="I99" s="83">
        <v>3.0600000149578204</v>
      </c>
      <c r="J99" s="86" t="s">
        <v>115</v>
      </c>
      <c r="K99" s="86" t="s">
        <v>119</v>
      </c>
      <c r="L99" s="87">
        <v>4.1299999999999996E-2</v>
      </c>
      <c r="M99" s="87">
        <v>1.0800000097683725E-2</v>
      </c>
      <c r="N99" s="83">
        <v>59.767894999999996</v>
      </c>
      <c r="O99" s="85">
        <v>109.62</v>
      </c>
      <c r="P99" s="83">
        <v>6.5517566999999999E-2</v>
      </c>
      <c r="Q99" s="84">
        <f t="shared" si="1"/>
        <v>1.0805660978103274E-3</v>
      </c>
      <c r="R99" s="84">
        <f>P99/'סכום נכסי הקרן'!$C$42</f>
        <v>6.3946884612043453E-6</v>
      </c>
    </row>
    <row r="100" spans="2:18">
      <c r="B100" s="76" t="s">
        <v>1432</v>
      </c>
      <c r="C100" s="86" t="s">
        <v>1354</v>
      </c>
      <c r="D100" s="73" t="s">
        <v>1393</v>
      </c>
      <c r="E100" s="73"/>
      <c r="F100" s="73" t="s">
        <v>1392</v>
      </c>
      <c r="G100" s="94">
        <v>42242</v>
      </c>
      <c r="H100" s="73" t="s">
        <v>1353</v>
      </c>
      <c r="I100" s="83">
        <v>4.4500000022836952</v>
      </c>
      <c r="J100" s="86" t="s">
        <v>627</v>
      </c>
      <c r="K100" s="86" t="s">
        <v>119</v>
      </c>
      <c r="L100" s="87">
        <v>2.3599999999999999E-2</v>
      </c>
      <c r="M100" s="87">
        <v>6.499999996737579E-3</v>
      </c>
      <c r="N100" s="83">
        <v>142.21063000000001</v>
      </c>
      <c r="O100" s="85">
        <v>107.77</v>
      </c>
      <c r="P100" s="83">
        <v>0.15326039700000002</v>
      </c>
      <c r="Q100" s="84">
        <f t="shared" si="1"/>
        <v>2.5276883241887116E-3</v>
      </c>
      <c r="R100" s="84">
        <f>P100/'סכום נכסי הקרן'!$C$42</f>
        <v>1.4958621590076709E-5</v>
      </c>
    </row>
    <row r="101" spans="2:18">
      <c r="B101" s="76" t="s">
        <v>1433</v>
      </c>
      <c r="C101" s="86" t="s">
        <v>1366</v>
      </c>
      <c r="D101" s="73" t="s">
        <v>1394</v>
      </c>
      <c r="E101" s="73"/>
      <c r="F101" s="73" t="s">
        <v>1392</v>
      </c>
      <c r="G101" s="94">
        <v>42978</v>
      </c>
      <c r="H101" s="73" t="s">
        <v>1353</v>
      </c>
      <c r="I101" s="83">
        <v>2.279999939564076</v>
      </c>
      <c r="J101" s="86" t="s">
        <v>115</v>
      </c>
      <c r="K101" s="86" t="s">
        <v>119</v>
      </c>
      <c r="L101" s="87">
        <v>2.3E-2</v>
      </c>
      <c r="M101" s="87">
        <v>1.6299997884742651E-2</v>
      </c>
      <c r="N101" s="83">
        <v>3.2348720000000002</v>
      </c>
      <c r="O101" s="85">
        <v>102.3</v>
      </c>
      <c r="P101" s="83">
        <v>3.3092899999999999E-3</v>
      </c>
      <c r="Q101" s="84">
        <f t="shared" si="1"/>
        <v>5.4579355515792248E-5</v>
      </c>
      <c r="R101" s="84">
        <f>P101/'סכום נכסי הקרן'!$C$42</f>
        <v>3.229954887943096E-7</v>
      </c>
    </row>
    <row r="102" spans="2:18">
      <c r="B102" s="76" t="s">
        <v>1433</v>
      </c>
      <c r="C102" s="86" t="s">
        <v>1366</v>
      </c>
      <c r="D102" s="73" t="s">
        <v>1395</v>
      </c>
      <c r="E102" s="73"/>
      <c r="F102" s="73" t="s">
        <v>1392</v>
      </c>
      <c r="G102" s="94">
        <v>42978</v>
      </c>
      <c r="H102" s="73" t="s">
        <v>1353</v>
      </c>
      <c r="I102" s="83">
        <v>2.2700000602553367</v>
      </c>
      <c r="J102" s="86" t="s">
        <v>115</v>
      </c>
      <c r="K102" s="86" t="s">
        <v>119</v>
      </c>
      <c r="L102" s="87">
        <v>2.76E-2</v>
      </c>
      <c r="M102" s="87">
        <v>1.7000000897419907E-2</v>
      </c>
      <c r="N102" s="83">
        <v>7.5480349999999996</v>
      </c>
      <c r="O102" s="85">
        <v>103.34</v>
      </c>
      <c r="P102" s="83">
        <v>7.8001389999999985E-3</v>
      </c>
      <c r="Q102" s="84">
        <f t="shared" si="1"/>
        <v>1.2864589067552139E-4</v>
      </c>
      <c r="R102" s="84">
        <f>P102/'סכום נכסי הקרן'!$C$42</f>
        <v>7.6131427253838644E-7</v>
      </c>
    </row>
    <row r="103" spans="2:18">
      <c r="B103" s="76" t="s">
        <v>1434</v>
      </c>
      <c r="C103" s="86" t="s">
        <v>1366</v>
      </c>
      <c r="D103" s="73">
        <v>7561</v>
      </c>
      <c r="E103" s="73"/>
      <c r="F103" s="73" t="s">
        <v>599</v>
      </c>
      <c r="G103" s="94">
        <v>43920</v>
      </c>
      <c r="H103" s="73" t="s">
        <v>117</v>
      </c>
      <c r="I103" s="83">
        <v>6.5499999999999989</v>
      </c>
      <c r="J103" s="86" t="s">
        <v>141</v>
      </c>
      <c r="K103" s="86" t="s">
        <v>119</v>
      </c>
      <c r="L103" s="87">
        <v>5.5918000000000002E-2</v>
      </c>
      <c r="M103" s="87">
        <v>2.7900000000000001E-2</v>
      </c>
      <c r="N103" s="83">
        <v>3451.34</v>
      </c>
      <c r="O103" s="85">
        <v>120.31</v>
      </c>
      <c r="P103" s="83">
        <v>4.1523100000000008</v>
      </c>
      <c r="Q103" s="84">
        <f t="shared" si="1"/>
        <v>6.8483089636078853E-2</v>
      </c>
      <c r="R103" s="84">
        <f>P103/'סכום נכסי הקרן'!$C$42</f>
        <v>4.0527647866324802E-4</v>
      </c>
    </row>
    <row r="104" spans="2:18">
      <c r="B104" s="76" t="s">
        <v>1434</v>
      </c>
      <c r="C104" s="86" t="s">
        <v>1366</v>
      </c>
      <c r="D104" s="73">
        <v>7894</v>
      </c>
      <c r="E104" s="73"/>
      <c r="F104" s="73" t="s">
        <v>599</v>
      </c>
      <c r="G104" s="94">
        <v>44068</v>
      </c>
      <c r="H104" s="73" t="s">
        <v>117</v>
      </c>
      <c r="I104" s="83">
        <v>6.5900000000000007</v>
      </c>
      <c r="J104" s="86" t="s">
        <v>141</v>
      </c>
      <c r="K104" s="86" t="s">
        <v>119</v>
      </c>
      <c r="L104" s="87">
        <v>4.5102999999999997E-2</v>
      </c>
      <c r="M104" s="87">
        <v>3.6999999999999991E-2</v>
      </c>
      <c r="N104" s="83">
        <v>4293.47</v>
      </c>
      <c r="O104" s="85">
        <v>106.74</v>
      </c>
      <c r="P104" s="83">
        <v>4.5828500000000005</v>
      </c>
      <c r="Q104" s="84">
        <f t="shared" si="1"/>
        <v>7.5583886400269709E-2</v>
      </c>
      <c r="R104" s="84">
        <f>P104/'סכום נכסי הקרן'!$C$42</f>
        <v>4.4729832556862712E-4</v>
      </c>
    </row>
    <row r="105" spans="2:18">
      <c r="B105" s="76" t="s">
        <v>1434</v>
      </c>
      <c r="C105" s="86" t="s">
        <v>1366</v>
      </c>
      <c r="D105" s="73">
        <v>8076</v>
      </c>
      <c r="E105" s="73"/>
      <c r="F105" s="73" t="s">
        <v>599</v>
      </c>
      <c r="G105" s="94">
        <v>44160</v>
      </c>
      <c r="H105" s="73" t="s">
        <v>117</v>
      </c>
      <c r="I105" s="83">
        <v>6.5200000000000005</v>
      </c>
      <c r="J105" s="86" t="s">
        <v>141</v>
      </c>
      <c r="K105" s="86" t="s">
        <v>119</v>
      </c>
      <c r="L105" s="87">
        <v>4.5465999999999999E-2</v>
      </c>
      <c r="M105" s="87">
        <v>4.6800000000000008E-2</v>
      </c>
      <c r="N105" s="83">
        <v>3961.89</v>
      </c>
      <c r="O105" s="85">
        <v>100.08</v>
      </c>
      <c r="P105" s="83">
        <v>3.9650599999999998</v>
      </c>
      <c r="Q105" s="84">
        <f t="shared" si="1"/>
        <v>6.5394818641293817E-2</v>
      </c>
      <c r="R105" s="84">
        <f>P105/'סכום נכסי הקרן'!$C$42</f>
        <v>3.8700038159205307E-4</v>
      </c>
    </row>
    <row r="106" spans="2:18">
      <c r="B106" s="76" t="s">
        <v>1435</v>
      </c>
      <c r="C106" s="86" t="s">
        <v>1366</v>
      </c>
      <c r="D106" s="73" t="s">
        <v>1396</v>
      </c>
      <c r="E106" s="73"/>
      <c r="F106" s="73" t="s">
        <v>599</v>
      </c>
      <c r="G106" s="94">
        <v>42372</v>
      </c>
      <c r="H106" s="73" t="s">
        <v>117</v>
      </c>
      <c r="I106" s="83">
        <v>9.379999973405674</v>
      </c>
      <c r="J106" s="86" t="s">
        <v>115</v>
      </c>
      <c r="K106" s="86" t="s">
        <v>119</v>
      </c>
      <c r="L106" s="87">
        <v>6.7000000000000004E-2</v>
      </c>
      <c r="M106" s="87">
        <v>1.6599999937047246E-2</v>
      </c>
      <c r="N106" s="83">
        <v>102.76756500000002</v>
      </c>
      <c r="O106" s="85">
        <v>151.47999999999999</v>
      </c>
      <c r="P106" s="83">
        <v>0.15567230300000001</v>
      </c>
      <c r="Q106" s="84">
        <f t="shared" si="1"/>
        <v>2.5674673326904359E-3</v>
      </c>
      <c r="R106" s="84">
        <f>P106/'סכום נכסי הקרן'!$C$42</f>
        <v>1.5194030018288176E-5</v>
      </c>
    </row>
    <row r="107" spans="2:18">
      <c r="B107" s="72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83"/>
      <c r="O107" s="85"/>
      <c r="P107" s="73"/>
      <c r="Q107" s="84"/>
      <c r="R107" s="73"/>
    </row>
    <row r="108" spans="2:18">
      <c r="B108" s="70" t="s">
        <v>35</v>
      </c>
      <c r="C108" s="71"/>
      <c r="D108" s="71"/>
      <c r="E108" s="71"/>
      <c r="F108" s="71"/>
      <c r="G108" s="71"/>
      <c r="H108" s="71"/>
      <c r="I108" s="80">
        <v>4.2264659686821737</v>
      </c>
      <c r="J108" s="71"/>
      <c r="K108" s="71"/>
      <c r="L108" s="71"/>
      <c r="M108" s="91">
        <v>3.4372126054347224E-2</v>
      </c>
      <c r="N108" s="80"/>
      <c r="O108" s="82"/>
      <c r="P108" s="80">
        <v>38.260640000000016</v>
      </c>
      <c r="Q108" s="81">
        <f t="shared" si="1"/>
        <v>0.63102389721715002</v>
      </c>
      <c r="R108" s="81">
        <f>P108/'סכום נכסי הקרן'!$C$42</f>
        <v>3.7343400301524253E-3</v>
      </c>
    </row>
    <row r="109" spans="2:18">
      <c r="B109" s="89" t="s">
        <v>33</v>
      </c>
      <c r="C109" s="71"/>
      <c r="D109" s="71"/>
      <c r="E109" s="71"/>
      <c r="F109" s="71"/>
      <c r="G109" s="71"/>
      <c r="H109" s="71"/>
      <c r="I109" s="80">
        <v>4.2264659686821737</v>
      </c>
      <c r="J109" s="71"/>
      <c r="K109" s="71"/>
      <c r="L109" s="71"/>
      <c r="M109" s="91">
        <v>3.4372126054347224E-2</v>
      </c>
      <c r="N109" s="80"/>
      <c r="O109" s="82"/>
      <c r="P109" s="80">
        <v>38.260640000000016</v>
      </c>
      <c r="Q109" s="81">
        <f t="shared" si="1"/>
        <v>0.63102389721715002</v>
      </c>
      <c r="R109" s="81">
        <f>P109/'סכום נכסי הקרן'!$C$42</f>
        <v>3.7343400301524253E-3</v>
      </c>
    </row>
    <row r="110" spans="2:18">
      <c r="B110" s="76" t="s">
        <v>1436</v>
      </c>
      <c r="C110" s="86" t="s">
        <v>1354</v>
      </c>
      <c r="D110" s="73">
        <v>7598</v>
      </c>
      <c r="E110" s="73"/>
      <c r="F110" s="73" t="s">
        <v>1368</v>
      </c>
      <c r="G110" s="94">
        <v>43942</v>
      </c>
      <c r="H110" s="73" t="s">
        <v>1353</v>
      </c>
      <c r="I110" s="83">
        <v>4.87</v>
      </c>
      <c r="J110" s="86" t="s">
        <v>140</v>
      </c>
      <c r="K110" s="86" t="s">
        <v>118</v>
      </c>
      <c r="L110" s="87">
        <v>5.4400000000000004E-2</v>
      </c>
      <c r="M110" s="87">
        <v>3.9599999999999996E-2</v>
      </c>
      <c r="N110" s="83">
        <v>2812.33</v>
      </c>
      <c r="O110" s="85">
        <v>109.08</v>
      </c>
      <c r="P110" s="83">
        <v>9.8626000000000005</v>
      </c>
      <c r="Q110" s="84">
        <f t="shared" si="1"/>
        <v>0.16266158351490884</v>
      </c>
      <c r="R110" s="84">
        <f>P110/'סכום נכסי הקרן'!$C$42</f>
        <v>9.6261594111811237E-4</v>
      </c>
    </row>
    <row r="111" spans="2:18">
      <c r="B111" s="76" t="s">
        <v>1437</v>
      </c>
      <c r="C111" s="86" t="s">
        <v>1354</v>
      </c>
      <c r="D111" s="73">
        <v>7889</v>
      </c>
      <c r="E111" s="73"/>
      <c r="F111" s="73" t="s">
        <v>610</v>
      </c>
      <c r="G111" s="94">
        <v>44064</v>
      </c>
      <c r="H111" s="73"/>
      <c r="I111" s="83">
        <v>4.9399999999999995</v>
      </c>
      <c r="J111" s="86" t="s">
        <v>852</v>
      </c>
      <c r="K111" s="86" t="s">
        <v>118</v>
      </c>
      <c r="L111" s="87">
        <v>3.6499999999999998E-2</v>
      </c>
      <c r="M111" s="87">
        <v>3.4099999999999998E-2</v>
      </c>
      <c r="N111" s="83">
        <v>371.51</v>
      </c>
      <c r="O111" s="85">
        <v>101.66</v>
      </c>
      <c r="P111" s="83">
        <v>1.21424</v>
      </c>
      <c r="Q111" s="84">
        <f t="shared" si="1"/>
        <v>2.0026179827544757E-2</v>
      </c>
      <c r="R111" s="84">
        <f>P111/'סכום נכסי הקרן'!$C$42</f>
        <v>1.1851304730428657E-4</v>
      </c>
    </row>
    <row r="112" spans="2:18">
      <c r="B112" s="76" t="s">
        <v>1437</v>
      </c>
      <c r="C112" s="86" t="s">
        <v>1354</v>
      </c>
      <c r="D112" s="73">
        <v>7979</v>
      </c>
      <c r="E112" s="73"/>
      <c r="F112" s="73" t="s">
        <v>610</v>
      </c>
      <c r="G112" s="94">
        <v>44104</v>
      </c>
      <c r="H112" s="73"/>
      <c r="I112" s="83">
        <v>4.9400000000000004</v>
      </c>
      <c r="J112" s="86" t="s">
        <v>852</v>
      </c>
      <c r="K112" s="86" t="s">
        <v>118</v>
      </c>
      <c r="L112" s="87">
        <v>3.6499999999999998E-2</v>
      </c>
      <c r="M112" s="87">
        <v>3.4099999999999998E-2</v>
      </c>
      <c r="N112" s="83">
        <v>33.119999999999997</v>
      </c>
      <c r="O112" s="85">
        <v>101.66</v>
      </c>
      <c r="P112" s="83">
        <v>0.10825</v>
      </c>
      <c r="Q112" s="84">
        <f t="shared" si="1"/>
        <v>1.7853422439811897E-3</v>
      </c>
      <c r="R112" s="84">
        <f>P112/'סכום נכסי הקרן'!$C$42</f>
        <v>1.056548735891506E-5</v>
      </c>
    </row>
    <row r="113" spans="2:18">
      <c r="B113" s="76" t="s">
        <v>1437</v>
      </c>
      <c r="C113" s="86" t="s">
        <v>1354</v>
      </c>
      <c r="D113" s="73">
        <v>8037</v>
      </c>
      <c r="E113" s="73"/>
      <c r="F113" s="73" t="s">
        <v>610</v>
      </c>
      <c r="G113" s="94">
        <v>44134</v>
      </c>
      <c r="H113" s="73"/>
      <c r="I113" s="83">
        <v>4.9400000000000004</v>
      </c>
      <c r="J113" s="86" t="s">
        <v>852</v>
      </c>
      <c r="K113" s="86" t="s">
        <v>118</v>
      </c>
      <c r="L113" s="87">
        <v>3.6499999999999998E-2</v>
      </c>
      <c r="M113" s="87">
        <v>3.4200000000000001E-2</v>
      </c>
      <c r="N113" s="83">
        <v>42.08</v>
      </c>
      <c r="O113" s="85">
        <v>101.66</v>
      </c>
      <c r="P113" s="83">
        <v>0.13750999999999999</v>
      </c>
      <c r="Q113" s="84">
        <f t="shared" si="1"/>
        <v>2.2679206648485301E-3</v>
      </c>
      <c r="R113" s="84">
        <f>P113/'סכום נכסי הקרן'!$C$42</f>
        <v>1.3421341032096164E-5</v>
      </c>
    </row>
    <row r="114" spans="2:18">
      <c r="B114" s="76" t="s">
        <v>1437</v>
      </c>
      <c r="C114" s="86" t="s">
        <v>1354</v>
      </c>
      <c r="D114" s="73">
        <v>8102</v>
      </c>
      <c r="E114" s="73"/>
      <c r="F114" s="73" t="s">
        <v>610</v>
      </c>
      <c r="G114" s="94">
        <v>44165</v>
      </c>
      <c r="H114" s="73"/>
      <c r="I114" s="83">
        <v>4.9399999999999995</v>
      </c>
      <c r="J114" s="86" t="s">
        <v>852</v>
      </c>
      <c r="K114" s="86" t="s">
        <v>118</v>
      </c>
      <c r="L114" s="87">
        <v>3.6499999999999998E-2</v>
      </c>
      <c r="M114" s="87">
        <v>3.4100000000000005E-2</v>
      </c>
      <c r="N114" s="83">
        <v>49.67</v>
      </c>
      <c r="O114" s="85">
        <v>101.66</v>
      </c>
      <c r="P114" s="83">
        <v>0.16234999999999999</v>
      </c>
      <c r="Q114" s="84">
        <f t="shared" si="1"/>
        <v>2.6776010467468464E-3</v>
      </c>
      <c r="R114" s="84">
        <f>P114/'סכום נכסי הקרן'!$C$42</f>
        <v>1.5845790972007942E-5</v>
      </c>
    </row>
    <row r="115" spans="2:18">
      <c r="B115" s="76" t="s">
        <v>1437</v>
      </c>
      <c r="C115" s="86" t="s">
        <v>1354</v>
      </c>
      <c r="D115" s="73">
        <v>8164</v>
      </c>
      <c r="E115" s="73"/>
      <c r="F115" s="73" t="s">
        <v>610</v>
      </c>
      <c r="G115" s="94">
        <v>44196</v>
      </c>
      <c r="H115" s="73"/>
      <c r="I115" s="83">
        <v>4.92</v>
      </c>
      <c r="J115" s="86" t="s">
        <v>852</v>
      </c>
      <c r="K115" s="86" t="s">
        <v>118</v>
      </c>
      <c r="L115" s="87">
        <v>3.6499999999999998E-2</v>
      </c>
      <c r="M115" s="87">
        <v>4.2900000000000001E-2</v>
      </c>
      <c r="N115" s="83">
        <v>110.04</v>
      </c>
      <c r="O115" s="85">
        <v>97.5</v>
      </c>
      <c r="P115" s="83">
        <v>0.34494000000000002</v>
      </c>
      <c r="Q115" s="84">
        <f t="shared" si="1"/>
        <v>5.6890157380034331E-3</v>
      </c>
      <c r="R115" s="84">
        <f>P115/'סכום נכסי הקרן'!$C$42</f>
        <v>3.3667059672832893E-5</v>
      </c>
    </row>
    <row r="116" spans="2:18">
      <c r="B116" s="76" t="s">
        <v>1438</v>
      </c>
      <c r="C116" s="86" t="s">
        <v>1354</v>
      </c>
      <c r="D116" s="73">
        <v>8056</v>
      </c>
      <c r="E116" s="73"/>
      <c r="F116" s="73" t="s">
        <v>610</v>
      </c>
      <c r="G116" s="94">
        <v>44141</v>
      </c>
      <c r="H116" s="73"/>
      <c r="I116" s="83">
        <v>2.98</v>
      </c>
      <c r="J116" s="86" t="s">
        <v>852</v>
      </c>
      <c r="K116" s="86" t="s">
        <v>118</v>
      </c>
      <c r="L116" s="87">
        <v>4.7538999999999998E-2</v>
      </c>
      <c r="M116" s="87">
        <v>5.0199999999999995E-2</v>
      </c>
      <c r="N116" s="83">
        <v>918.93</v>
      </c>
      <c r="O116" s="85">
        <v>99.63</v>
      </c>
      <c r="P116" s="83">
        <v>2.9434399999999998</v>
      </c>
      <c r="Q116" s="84">
        <f t="shared" si="1"/>
        <v>4.8545475978050742E-2</v>
      </c>
      <c r="R116" s="84">
        <f>P116/'סכום נכסי הקרן'!$C$42</f>
        <v>2.8728755761408723E-4</v>
      </c>
    </row>
    <row r="117" spans="2:18">
      <c r="B117" s="76" t="s">
        <v>1439</v>
      </c>
      <c r="C117" s="86" t="s">
        <v>1354</v>
      </c>
      <c r="D117" s="73">
        <v>7903</v>
      </c>
      <c r="E117" s="73"/>
      <c r="F117" s="73" t="s">
        <v>610</v>
      </c>
      <c r="G117" s="94">
        <v>44070</v>
      </c>
      <c r="H117" s="73"/>
      <c r="I117" s="83">
        <v>3.6900000000000004</v>
      </c>
      <c r="J117" s="86" t="s">
        <v>880</v>
      </c>
      <c r="K117" s="86" t="s">
        <v>118</v>
      </c>
      <c r="L117" s="87">
        <v>2.7339000000000002E-2</v>
      </c>
      <c r="M117" s="87">
        <v>2.81E-2</v>
      </c>
      <c r="N117" s="83">
        <v>1001.49</v>
      </c>
      <c r="O117" s="85">
        <v>100.67</v>
      </c>
      <c r="P117" s="83">
        <v>3.2413699999999999</v>
      </c>
      <c r="Q117" s="84">
        <f t="shared" si="1"/>
        <v>5.3459166645480907E-2</v>
      </c>
      <c r="R117" s="84">
        <f>P117/'סכום נכסי הקרן'!$C$42</f>
        <v>3.163663164948407E-4</v>
      </c>
    </row>
    <row r="118" spans="2:18">
      <c r="B118" s="76" t="s">
        <v>1440</v>
      </c>
      <c r="C118" s="86" t="s">
        <v>1354</v>
      </c>
      <c r="D118" s="73">
        <v>8160</v>
      </c>
      <c r="E118" s="73"/>
      <c r="F118" s="73" t="s">
        <v>610</v>
      </c>
      <c r="G118" s="94">
        <v>44195</v>
      </c>
      <c r="H118" s="73"/>
      <c r="I118" s="83">
        <v>5.46</v>
      </c>
      <c r="J118" s="86" t="s">
        <v>852</v>
      </c>
      <c r="K118" s="86" t="s">
        <v>120</v>
      </c>
      <c r="L118" s="87">
        <v>2.6249999999999999E-2</v>
      </c>
      <c r="M118" s="87">
        <v>2.8600000000000004E-2</v>
      </c>
      <c r="N118" s="83">
        <v>84.51</v>
      </c>
      <c r="O118" s="85">
        <v>99.1</v>
      </c>
      <c r="P118" s="83">
        <v>0.33032</v>
      </c>
      <c r="Q118" s="84">
        <f t="shared" si="1"/>
        <v>5.4478914552597377E-3</v>
      </c>
      <c r="R118" s="84">
        <f>P118/'סכום נכסי הקרן'!$C$42</f>
        <v>3.2240108862788199E-5</v>
      </c>
    </row>
    <row r="119" spans="2:18">
      <c r="B119" s="76" t="s">
        <v>1440</v>
      </c>
      <c r="C119" s="86" t="s">
        <v>1354</v>
      </c>
      <c r="D119" s="73">
        <v>8159</v>
      </c>
      <c r="E119" s="73"/>
      <c r="F119" s="73" t="s">
        <v>610</v>
      </c>
      <c r="G119" s="94">
        <v>44195</v>
      </c>
      <c r="H119" s="73"/>
      <c r="I119" s="83">
        <v>5.4300000000000006</v>
      </c>
      <c r="J119" s="86" t="s">
        <v>852</v>
      </c>
      <c r="K119" s="86" t="s">
        <v>121</v>
      </c>
      <c r="L119" s="87">
        <v>2.8999E-2</v>
      </c>
      <c r="M119" s="87">
        <v>3.1E-2</v>
      </c>
      <c r="N119" s="83">
        <v>62.75</v>
      </c>
      <c r="O119" s="85">
        <v>99.1</v>
      </c>
      <c r="P119" s="83">
        <v>0.27312999999999998</v>
      </c>
      <c r="Q119" s="84">
        <f t="shared" si="1"/>
        <v>4.5046699962917533E-3</v>
      </c>
      <c r="R119" s="84">
        <f>P119/'סכום נכסי הקרן'!$C$42</f>
        <v>2.6658213047025125E-5</v>
      </c>
    </row>
    <row r="120" spans="2:18">
      <c r="B120" s="76" t="s">
        <v>1441</v>
      </c>
      <c r="C120" s="86" t="s">
        <v>1354</v>
      </c>
      <c r="D120" s="73">
        <v>7952</v>
      </c>
      <c r="E120" s="73"/>
      <c r="F120" s="73" t="s">
        <v>610</v>
      </c>
      <c r="G120" s="94">
        <v>44095</v>
      </c>
      <c r="H120" s="73"/>
      <c r="I120" s="83">
        <v>2.1399999999999997</v>
      </c>
      <c r="J120" s="86" t="s">
        <v>880</v>
      </c>
      <c r="K120" s="86" t="s">
        <v>118</v>
      </c>
      <c r="L120" s="87">
        <v>3.6516E-2</v>
      </c>
      <c r="M120" s="87">
        <v>3.6500000000000005E-2</v>
      </c>
      <c r="N120" s="83">
        <v>27.39</v>
      </c>
      <c r="O120" s="85">
        <v>100.33</v>
      </c>
      <c r="P120" s="83">
        <v>8.8359999999999994E-2</v>
      </c>
      <c r="Q120" s="84">
        <f t="shared" si="1"/>
        <v>1.4573010686205813E-3</v>
      </c>
      <c r="R120" s="84">
        <f>P120/'סכום נכסי הקרן'!$C$42</f>
        <v>8.6241705592030905E-6</v>
      </c>
    </row>
    <row r="121" spans="2:18">
      <c r="B121" s="76" t="s">
        <v>1441</v>
      </c>
      <c r="C121" s="86" t="s">
        <v>1354</v>
      </c>
      <c r="D121" s="73">
        <v>7996</v>
      </c>
      <c r="E121" s="73"/>
      <c r="F121" s="73" t="s">
        <v>610</v>
      </c>
      <c r="G121" s="94">
        <v>44124</v>
      </c>
      <c r="H121" s="73"/>
      <c r="I121" s="83">
        <v>2.14</v>
      </c>
      <c r="J121" s="86" t="s">
        <v>880</v>
      </c>
      <c r="K121" s="86" t="s">
        <v>118</v>
      </c>
      <c r="L121" s="87">
        <v>3.6516E-2</v>
      </c>
      <c r="M121" s="87">
        <v>3.6499999999999998E-2</v>
      </c>
      <c r="N121" s="83">
        <v>43.39</v>
      </c>
      <c r="O121" s="85">
        <v>100.33</v>
      </c>
      <c r="P121" s="83">
        <v>0.13994000000000001</v>
      </c>
      <c r="Q121" s="84">
        <f t="shared" si="1"/>
        <v>2.3079980935124963E-3</v>
      </c>
      <c r="R121" s="84">
        <f>P121/'סכום נכסי הקרן'!$C$42</f>
        <v>1.3658515482739709E-5</v>
      </c>
    </row>
    <row r="122" spans="2:18">
      <c r="B122" s="76" t="s">
        <v>1441</v>
      </c>
      <c r="C122" s="86" t="s">
        <v>1354</v>
      </c>
      <c r="D122" s="73">
        <v>8078</v>
      </c>
      <c r="E122" s="73"/>
      <c r="F122" s="73" t="s">
        <v>610</v>
      </c>
      <c r="G122" s="94">
        <v>44155</v>
      </c>
      <c r="H122" s="73"/>
      <c r="I122" s="83">
        <v>2.14</v>
      </c>
      <c r="J122" s="86" t="s">
        <v>880</v>
      </c>
      <c r="K122" s="86" t="s">
        <v>118</v>
      </c>
      <c r="L122" s="87">
        <v>3.6516E-2</v>
      </c>
      <c r="M122" s="87">
        <v>3.6499999999999998E-2</v>
      </c>
      <c r="N122" s="83">
        <v>47.89</v>
      </c>
      <c r="O122" s="85">
        <v>100.33</v>
      </c>
      <c r="P122" s="83">
        <v>0.15447999999999998</v>
      </c>
      <c r="Q122" s="84">
        <f t="shared" si="1"/>
        <v>2.5478029547363894E-3</v>
      </c>
      <c r="R122" s="84">
        <f>P122/'סכום נכסי הקרן'!$C$42</f>
        <v>1.5077658080417535E-5</v>
      </c>
    </row>
    <row r="123" spans="2:18">
      <c r="B123" s="76" t="s">
        <v>1441</v>
      </c>
      <c r="C123" s="86" t="s">
        <v>1354</v>
      </c>
      <c r="D123" s="73">
        <v>7902</v>
      </c>
      <c r="E123" s="73"/>
      <c r="F123" s="73" t="s">
        <v>610</v>
      </c>
      <c r="G123" s="94">
        <v>44063</v>
      </c>
      <c r="H123" s="73"/>
      <c r="I123" s="83">
        <v>2.1400000000000006</v>
      </c>
      <c r="J123" s="86" t="s">
        <v>880</v>
      </c>
      <c r="K123" s="86" t="s">
        <v>118</v>
      </c>
      <c r="L123" s="87">
        <v>3.6516E-2</v>
      </c>
      <c r="M123" s="87">
        <v>3.6499999999999998E-2</v>
      </c>
      <c r="N123" s="83">
        <v>60.89</v>
      </c>
      <c r="O123" s="85">
        <v>100.33</v>
      </c>
      <c r="P123" s="83">
        <v>0.19641</v>
      </c>
      <c r="Q123" s="84">
        <f t="shared" ref="Q123:Q134" si="2">IFERROR(P123/$P$10,0)</f>
        <v>3.2393447588022675E-3</v>
      </c>
      <c r="R123" s="84">
        <f>P123/'סכום נכסי הקרן'!$C$42</f>
        <v>1.9170137387200986E-5</v>
      </c>
    </row>
    <row r="124" spans="2:18">
      <c r="B124" s="76" t="s">
        <v>1441</v>
      </c>
      <c r="C124" s="86" t="s">
        <v>1354</v>
      </c>
      <c r="D124" s="73">
        <v>8129</v>
      </c>
      <c r="E124" s="73"/>
      <c r="F124" s="73" t="s">
        <v>610</v>
      </c>
      <c r="G124" s="94">
        <v>44186</v>
      </c>
      <c r="H124" s="73"/>
      <c r="I124" s="83">
        <v>2.14</v>
      </c>
      <c r="J124" s="86" t="s">
        <v>880</v>
      </c>
      <c r="K124" s="86" t="s">
        <v>118</v>
      </c>
      <c r="L124" s="87">
        <v>3.6516E-2</v>
      </c>
      <c r="M124" s="87">
        <v>3.6500000000000005E-2</v>
      </c>
      <c r="N124" s="83">
        <v>108.69</v>
      </c>
      <c r="O124" s="85">
        <v>100.32</v>
      </c>
      <c r="P124" s="83">
        <v>0.35056999999999999</v>
      </c>
      <c r="Q124" s="84">
        <f t="shared" si="2"/>
        <v>5.781870027459452E-3</v>
      </c>
      <c r="R124" s="84">
        <f>P124/'סכום נכסי הקרן'!$C$42</f>
        <v>3.4216562618151062E-5</v>
      </c>
    </row>
    <row r="125" spans="2:18">
      <c r="B125" s="76" t="s">
        <v>1442</v>
      </c>
      <c r="C125" s="86" t="s">
        <v>1354</v>
      </c>
      <c r="D125" s="73">
        <v>7770</v>
      </c>
      <c r="E125" s="73"/>
      <c r="F125" s="73" t="s">
        <v>610</v>
      </c>
      <c r="G125" s="94">
        <v>44004</v>
      </c>
      <c r="H125" s="73"/>
      <c r="I125" s="83">
        <v>4.0699999999999994</v>
      </c>
      <c r="J125" s="86" t="s">
        <v>852</v>
      </c>
      <c r="K125" s="86" t="s">
        <v>122</v>
      </c>
      <c r="L125" s="87">
        <v>4.6325999999999999E-2</v>
      </c>
      <c r="M125" s="87">
        <v>3.39E-2</v>
      </c>
      <c r="N125" s="83">
        <v>4238.87</v>
      </c>
      <c r="O125" s="85">
        <v>103.21</v>
      </c>
      <c r="P125" s="83">
        <v>10.86473</v>
      </c>
      <c r="Q125" s="84">
        <f t="shared" si="2"/>
        <v>0.17918948211039032</v>
      </c>
      <c r="R125" s="84">
        <f>P125/'סכום נכסי הקרן'!$C$42</f>
        <v>1.0604264893582006E-3</v>
      </c>
    </row>
    <row r="126" spans="2:18">
      <c r="B126" s="76" t="s">
        <v>1442</v>
      </c>
      <c r="C126" s="86" t="s">
        <v>1354</v>
      </c>
      <c r="D126" s="73">
        <v>7771</v>
      </c>
      <c r="E126" s="73"/>
      <c r="F126" s="73" t="s">
        <v>610</v>
      </c>
      <c r="G126" s="94">
        <v>44004</v>
      </c>
      <c r="H126" s="73"/>
      <c r="I126" s="83">
        <v>4.07</v>
      </c>
      <c r="J126" s="86" t="s">
        <v>852</v>
      </c>
      <c r="K126" s="86" t="s">
        <v>122</v>
      </c>
      <c r="L126" s="87">
        <v>4.6325999999999999E-2</v>
      </c>
      <c r="M126" s="87">
        <v>3.4599999999999992E-2</v>
      </c>
      <c r="N126" s="83">
        <v>256.67</v>
      </c>
      <c r="O126" s="85">
        <v>102.93</v>
      </c>
      <c r="P126" s="83">
        <v>0.65608</v>
      </c>
      <c r="Q126" s="84">
        <f t="shared" si="2"/>
        <v>1.0820575883890798E-2</v>
      </c>
      <c r="R126" s="84">
        <f>P126/'סכום נכסי הקרן'!$C$42</f>
        <v>6.4035149620665053E-5</v>
      </c>
    </row>
    <row r="127" spans="2:18">
      <c r="B127" s="76" t="s">
        <v>1442</v>
      </c>
      <c r="C127" s="86" t="s">
        <v>1354</v>
      </c>
      <c r="D127" s="73">
        <v>8012</v>
      </c>
      <c r="E127" s="73"/>
      <c r="F127" s="73" t="s">
        <v>610</v>
      </c>
      <c r="G127" s="94">
        <v>44120</v>
      </c>
      <c r="H127" s="73"/>
      <c r="I127" s="83">
        <v>4.0699999999999994</v>
      </c>
      <c r="J127" s="86" t="s">
        <v>852</v>
      </c>
      <c r="K127" s="86" t="s">
        <v>122</v>
      </c>
      <c r="L127" s="87">
        <v>4.6300000000000001E-2</v>
      </c>
      <c r="M127" s="87">
        <v>3.4499999999999996E-2</v>
      </c>
      <c r="N127" s="83">
        <v>8.36</v>
      </c>
      <c r="O127" s="85">
        <v>102.92</v>
      </c>
      <c r="P127" s="83">
        <v>2.1360000000000001E-2</v>
      </c>
      <c r="Q127" s="84">
        <f t="shared" si="2"/>
        <v>3.5228554578695809E-4</v>
      </c>
      <c r="R127" s="84">
        <f>P127/'סכום נכסי הקרן'!$C$42</f>
        <v>2.0847927019531239E-6</v>
      </c>
    </row>
    <row r="128" spans="2:18">
      <c r="B128" s="76" t="s">
        <v>1442</v>
      </c>
      <c r="C128" s="86" t="s">
        <v>1354</v>
      </c>
      <c r="D128" s="73">
        <v>8018</v>
      </c>
      <c r="E128" s="73"/>
      <c r="F128" s="73" t="s">
        <v>610</v>
      </c>
      <c r="G128" s="94">
        <v>44127</v>
      </c>
      <c r="H128" s="73"/>
      <c r="I128" s="83">
        <v>4.0699999999999994</v>
      </c>
      <c r="J128" s="86" t="s">
        <v>852</v>
      </c>
      <c r="K128" s="86" t="s">
        <v>122</v>
      </c>
      <c r="L128" s="87">
        <v>4.6100000000000002E-2</v>
      </c>
      <c r="M128" s="87">
        <v>3.4200000000000001E-2</v>
      </c>
      <c r="N128" s="83">
        <v>75.25</v>
      </c>
      <c r="O128" s="85">
        <v>102.92</v>
      </c>
      <c r="P128" s="83">
        <v>0.19231000000000001</v>
      </c>
      <c r="Q128" s="84">
        <f t="shared" si="2"/>
        <v>3.1717244059124489E-3</v>
      </c>
      <c r="R128" s="84">
        <f>P128/'סכום נכסי הקרן'!$C$42</f>
        <v>1.8769966503399123E-5</v>
      </c>
    </row>
    <row r="129" spans="2:18">
      <c r="B129" s="76" t="s">
        <v>1443</v>
      </c>
      <c r="C129" s="86" t="s">
        <v>1354</v>
      </c>
      <c r="D129" s="73">
        <v>7901</v>
      </c>
      <c r="E129" s="73"/>
      <c r="F129" s="73" t="s">
        <v>610</v>
      </c>
      <c r="G129" s="94">
        <v>44070</v>
      </c>
      <c r="H129" s="73"/>
      <c r="I129" s="83">
        <v>4.32</v>
      </c>
      <c r="J129" s="86" t="s">
        <v>880</v>
      </c>
      <c r="K129" s="86" t="s">
        <v>121</v>
      </c>
      <c r="L129" s="87">
        <v>3.0472000000000003E-2</v>
      </c>
      <c r="M129" s="87">
        <v>2.3700000000000002E-2</v>
      </c>
      <c r="N129" s="83">
        <v>406.23</v>
      </c>
      <c r="O129" s="85">
        <v>104.02</v>
      </c>
      <c r="P129" s="83">
        <v>1.8558399999999999</v>
      </c>
      <c r="Q129" s="84">
        <f t="shared" si="2"/>
        <v>3.0607940416351509E-2</v>
      </c>
      <c r="R129" s="84">
        <f>P129/'סכום נכסי הקרן'!$C$42</f>
        <v>1.8113491048654895E-4</v>
      </c>
    </row>
    <row r="130" spans="2:18">
      <c r="B130" s="76" t="s">
        <v>1443</v>
      </c>
      <c r="C130" s="86" t="s">
        <v>1354</v>
      </c>
      <c r="D130" s="73">
        <v>7948</v>
      </c>
      <c r="E130" s="73"/>
      <c r="F130" s="73" t="s">
        <v>610</v>
      </c>
      <c r="G130" s="94">
        <v>44091</v>
      </c>
      <c r="H130" s="73"/>
      <c r="I130" s="83">
        <v>4.33</v>
      </c>
      <c r="J130" s="86" t="s">
        <v>880</v>
      </c>
      <c r="K130" s="86" t="s">
        <v>121</v>
      </c>
      <c r="L130" s="87">
        <v>3.0748999999999999E-2</v>
      </c>
      <c r="M130" s="87">
        <v>2.3700000000000002E-2</v>
      </c>
      <c r="N130" s="83">
        <v>104.46</v>
      </c>
      <c r="O130" s="85">
        <v>103.84</v>
      </c>
      <c r="P130" s="83">
        <v>0.47637999999999997</v>
      </c>
      <c r="Q130" s="84">
        <f t="shared" si="2"/>
        <v>7.856825295037036E-3</v>
      </c>
      <c r="R130" s="84">
        <f>P130/'סכום נכסי הקרן'!$C$42</f>
        <v>4.6495952591593125E-5</v>
      </c>
    </row>
    <row r="131" spans="2:18">
      <c r="B131" s="76" t="s">
        <v>1443</v>
      </c>
      <c r="C131" s="86" t="s">
        <v>1354</v>
      </c>
      <c r="D131" s="73">
        <v>8011</v>
      </c>
      <c r="E131" s="73"/>
      <c r="F131" s="73" t="s">
        <v>610</v>
      </c>
      <c r="G131" s="94">
        <v>44120</v>
      </c>
      <c r="H131" s="73"/>
      <c r="I131" s="83">
        <v>4.34</v>
      </c>
      <c r="J131" s="86" t="s">
        <v>880</v>
      </c>
      <c r="K131" s="86" t="s">
        <v>121</v>
      </c>
      <c r="L131" s="87">
        <v>3.0523999999999999E-2</v>
      </c>
      <c r="M131" s="87">
        <v>2.3699999999999995E-2</v>
      </c>
      <c r="N131" s="83">
        <v>127.67</v>
      </c>
      <c r="O131" s="85">
        <v>103.59</v>
      </c>
      <c r="P131" s="83">
        <v>0.58082</v>
      </c>
      <c r="Q131" s="84">
        <f t="shared" si="2"/>
        <v>9.5793300891376873E-3</v>
      </c>
      <c r="R131" s="84">
        <f>P131/'סכום נכסי הקרן'!$C$42</f>
        <v>5.668957383653621E-5</v>
      </c>
    </row>
    <row r="132" spans="2:18">
      <c r="B132" s="76" t="s">
        <v>1443</v>
      </c>
      <c r="C132" s="86" t="s">
        <v>1354</v>
      </c>
      <c r="D132" s="73">
        <v>8074</v>
      </c>
      <c r="E132" s="73"/>
      <c r="F132" s="73" t="s">
        <v>610</v>
      </c>
      <c r="G132" s="94">
        <v>44154</v>
      </c>
      <c r="H132" s="73"/>
      <c r="I132" s="83">
        <v>4.3499999999999996</v>
      </c>
      <c r="J132" s="86" t="s">
        <v>880</v>
      </c>
      <c r="K132" s="86" t="s">
        <v>121</v>
      </c>
      <c r="L132" s="87">
        <v>3.0543999999999998E-2</v>
      </c>
      <c r="M132" s="87">
        <v>2.3700000000000002E-2</v>
      </c>
      <c r="N132" s="83">
        <v>162.49</v>
      </c>
      <c r="O132" s="85">
        <v>103.31</v>
      </c>
      <c r="P132" s="83">
        <v>0.73723000000000005</v>
      </c>
      <c r="Q132" s="84">
        <f t="shared" si="2"/>
        <v>1.2158964088039285E-2</v>
      </c>
      <c r="R132" s="84">
        <f>P132/'סכום נכסי הקרן'!$C$42</f>
        <v>7.1955605040304382E-5</v>
      </c>
    </row>
    <row r="133" spans="2:18">
      <c r="B133" s="76" t="s">
        <v>1443</v>
      </c>
      <c r="C133" s="86" t="s">
        <v>1354</v>
      </c>
      <c r="D133" s="73">
        <v>8140</v>
      </c>
      <c r="E133" s="73"/>
      <c r="F133" s="73" t="s">
        <v>610</v>
      </c>
      <c r="G133" s="94">
        <v>44182</v>
      </c>
      <c r="H133" s="73"/>
      <c r="I133" s="83">
        <v>4.3599999999999994</v>
      </c>
      <c r="J133" s="86" t="s">
        <v>880</v>
      </c>
      <c r="K133" s="86" t="s">
        <v>121</v>
      </c>
      <c r="L133" s="87">
        <v>3.0276000000000001E-2</v>
      </c>
      <c r="M133" s="87">
        <v>2.3700000000000002E-2</v>
      </c>
      <c r="N133" s="83">
        <v>69.64</v>
      </c>
      <c r="O133" s="85">
        <v>103.07</v>
      </c>
      <c r="P133" s="83">
        <v>0.31525999999999998</v>
      </c>
      <c r="Q133" s="84">
        <f t="shared" si="2"/>
        <v>5.1995103541571351E-3</v>
      </c>
      <c r="R133" s="84">
        <f>P133/'סכום נכסי הקרן'!$C$42</f>
        <v>3.0770212884725742E-5</v>
      </c>
    </row>
    <row r="134" spans="2:18">
      <c r="B134" s="76" t="s">
        <v>1443</v>
      </c>
      <c r="C134" s="86" t="s">
        <v>1354</v>
      </c>
      <c r="D134" s="73">
        <v>7900</v>
      </c>
      <c r="E134" s="73"/>
      <c r="F134" s="73" t="s">
        <v>610</v>
      </c>
      <c r="G134" s="94">
        <v>44070</v>
      </c>
      <c r="H134" s="73"/>
      <c r="I134" s="83">
        <v>4.32</v>
      </c>
      <c r="J134" s="86" t="s">
        <v>880</v>
      </c>
      <c r="K134" s="86" t="s">
        <v>121</v>
      </c>
      <c r="L134" s="87">
        <v>3.0748999999999999E-2</v>
      </c>
      <c r="M134" s="87">
        <v>2.3700000000000006E-2</v>
      </c>
      <c r="N134" s="83">
        <v>659.46</v>
      </c>
      <c r="O134" s="85">
        <v>104.02</v>
      </c>
      <c r="P134" s="83">
        <v>3.0127199999999998</v>
      </c>
      <c r="Q134" s="84">
        <f t="shared" si="2"/>
        <v>4.9688095014198699E-2</v>
      </c>
      <c r="R134" s="84">
        <f>P134/'סכום נכסי הקרן'!$C$42</f>
        <v>2.9404946952379284E-4</v>
      </c>
    </row>
    <row r="135" spans="2:18">
      <c r="B135" s="121"/>
      <c r="C135" s="121"/>
      <c r="D135" s="121"/>
      <c r="E135" s="121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</row>
    <row r="136" spans="2:18">
      <c r="B136" s="121"/>
      <c r="C136" s="121"/>
      <c r="D136" s="121"/>
      <c r="E136" s="121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</row>
    <row r="137" spans="2:18">
      <c r="B137" s="121"/>
      <c r="C137" s="121"/>
      <c r="D137" s="121"/>
      <c r="E137" s="121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</row>
    <row r="138" spans="2:18">
      <c r="B138" s="119" t="s">
        <v>198</v>
      </c>
      <c r="C138" s="121"/>
      <c r="D138" s="121"/>
      <c r="E138" s="121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</row>
    <row r="139" spans="2:18">
      <c r="B139" s="119" t="s">
        <v>102</v>
      </c>
      <c r="C139" s="121"/>
      <c r="D139" s="121"/>
      <c r="E139" s="121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</row>
    <row r="140" spans="2:18">
      <c r="B140" s="119" t="s">
        <v>181</v>
      </c>
      <c r="C140" s="121"/>
      <c r="D140" s="121"/>
      <c r="E140" s="121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</row>
    <row r="141" spans="2:18">
      <c r="B141" s="119" t="s">
        <v>189</v>
      </c>
      <c r="C141" s="121"/>
      <c r="D141" s="121"/>
      <c r="E141" s="121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</row>
    <row r="142" spans="2:18">
      <c r="B142" s="121"/>
      <c r="C142" s="121"/>
      <c r="D142" s="121"/>
      <c r="E142" s="121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</row>
    <row r="143" spans="2:18">
      <c r="B143" s="121"/>
      <c r="C143" s="121"/>
      <c r="D143" s="121"/>
      <c r="E143" s="121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</row>
    <row r="144" spans="2:18">
      <c r="B144" s="121"/>
      <c r="C144" s="121"/>
      <c r="D144" s="121"/>
      <c r="E144" s="121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</row>
    <row r="145" spans="2:18">
      <c r="B145" s="121"/>
      <c r="C145" s="121"/>
      <c r="D145" s="121"/>
      <c r="E145" s="121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</row>
    <row r="146" spans="2:18">
      <c r="B146" s="121"/>
      <c r="C146" s="121"/>
      <c r="D146" s="121"/>
      <c r="E146" s="121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</row>
    <row r="147" spans="2:18">
      <c r="B147" s="121"/>
      <c r="C147" s="121"/>
      <c r="D147" s="121"/>
      <c r="E147" s="121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</row>
    <row r="148" spans="2:18">
      <c r="B148" s="121"/>
      <c r="C148" s="121"/>
      <c r="D148" s="121"/>
      <c r="E148" s="121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</row>
    <row r="149" spans="2:18">
      <c r="B149" s="121"/>
      <c r="C149" s="121"/>
      <c r="D149" s="121"/>
      <c r="E149" s="121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</row>
    <row r="150" spans="2:18">
      <c r="B150" s="121"/>
      <c r="C150" s="121"/>
      <c r="D150" s="121"/>
      <c r="E150" s="121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</row>
    <row r="151" spans="2:18">
      <c r="B151" s="121"/>
      <c r="C151" s="121"/>
      <c r="D151" s="121"/>
      <c r="E151" s="121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</row>
    <row r="152" spans="2:18">
      <c r="B152" s="121"/>
      <c r="C152" s="121"/>
      <c r="D152" s="121"/>
      <c r="E152" s="121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</row>
    <row r="153" spans="2:18">
      <c r="B153" s="121"/>
      <c r="C153" s="121"/>
      <c r="D153" s="121"/>
      <c r="E153" s="121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</row>
    <row r="154" spans="2:18">
      <c r="B154" s="121"/>
      <c r="C154" s="121"/>
      <c r="D154" s="121"/>
      <c r="E154" s="121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</row>
    <row r="155" spans="2:18">
      <c r="B155" s="121"/>
      <c r="C155" s="121"/>
      <c r="D155" s="121"/>
      <c r="E155" s="121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</row>
    <row r="156" spans="2:18">
      <c r="B156" s="121"/>
      <c r="C156" s="121"/>
      <c r="D156" s="121"/>
      <c r="E156" s="121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</row>
    <row r="157" spans="2:18">
      <c r="B157" s="121"/>
      <c r="C157" s="121"/>
      <c r="D157" s="121"/>
      <c r="E157" s="121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</row>
    <row r="158" spans="2:18">
      <c r="B158" s="121"/>
      <c r="C158" s="121"/>
      <c r="D158" s="121"/>
      <c r="E158" s="121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</row>
    <row r="159" spans="2:18">
      <c r="B159" s="121"/>
      <c r="C159" s="121"/>
      <c r="D159" s="121"/>
      <c r="E159" s="121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</row>
    <row r="160" spans="2:18">
      <c r="B160" s="121"/>
      <c r="C160" s="121"/>
      <c r="D160" s="121"/>
      <c r="E160" s="121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</row>
    <row r="161" spans="2:18">
      <c r="B161" s="121"/>
      <c r="C161" s="121"/>
      <c r="D161" s="121"/>
      <c r="E161" s="121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</row>
    <row r="162" spans="2:18">
      <c r="B162" s="121"/>
      <c r="C162" s="121"/>
      <c r="D162" s="121"/>
      <c r="E162" s="121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</row>
    <row r="163" spans="2:18">
      <c r="B163" s="121"/>
      <c r="C163" s="121"/>
      <c r="D163" s="121"/>
      <c r="E163" s="121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</row>
    <row r="164" spans="2:18">
      <c r="B164" s="121"/>
      <c r="C164" s="121"/>
      <c r="D164" s="121"/>
      <c r="E164" s="121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</row>
    <row r="165" spans="2:18">
      <c r="B165" s="121"/>
      <c r="C165" s="121"/>
      <c r="D165" s="121"/>
      <c r="E165" s="121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</row>
    <row r="166" spans="2:18">
      <c r="B166" s="121"/>
      <c r="C166" s="121"/>
      <c r="D166" s="121"/>
      <c r="E166" s="121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</row>
    <row r="167" spans="2:18">
      <c r="B167" s="121"/>
      <c r="C167" s="121"/>
      <c r="D167" s="121"/>
      <c r="E167" s="121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</row>
    <row r="168" spans="2:18">
      <c r="B168" s="121"/>
      <c r="C168" s="121"/>
      <c r="D168" s="121"/>
      <c r="E168" s="121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</row>
    <row r="169" spans="2:18">
      <c r="B169" s="121"/>
      <c r="C169" s="121"/>
      <c r="D169" s="121"/>
      <c r="E169" s="121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</row>
    <row r="170" spans="2:18">
      <c r="B170" s="121"/>
      <c r="C170" s="121"/>
      <c r="D170" s="121"/>
      <c r="E170" s="121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</row>
    <row r="171" spans="2:18">
      <c r="B171" s="121"/>
      <c r="C171" s="121"/>
      <c r="D171" s="121"/>
      <c r="E171" s="121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</row>
    <row r="172" spans="2:18">
      <c r="B172" s="121"/>
      <c r="C172" s="121"/>
      <c r="D172" s="121"/>
      <c r="E172" s="121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</row>
    <row r="173" spans="2:18">
      <c r="B173" s="121"/>
      <c r="C173" s="121"/>
      <c r="D173" s="121"/>
      <c r="E173" s="121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2:18">
      <c r="B174" s="121"/>
      <c r="C174" s="121"/>
      <c r="D174" s="121"/>
      <c r="E174" s="121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</row>
    <row r="175" spans="2:18">
      <c r="B175" s="121"/>
      <c r="C175" s="121"/>
      <c r="D175" s="121"/>
      <c r="E175" s="121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</row>
    <row r="176" spans="2:18">
      <c r="B176" s="121"/>
      <c r="C176" s="121"/>
      <c r="D176" s="121"/>
      <c r="E176" s="121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</row>
    <row r="177" spans="2:18">
      <c r="B177" s="121"/>
      <c r="C177" s="121"/>
      <c r="D177" s="121"/>
      <c r="E177" s="121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</row>
    <row r="178" spans="2:18">
      <c r="B178" s="121"/>
      <c r="C178" s="121"/>
      <c r="D178" s="121"/>
      <c r="E178" s="121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</row>
    <row r="179" spans="2:18">
      <c r="B179" s="121"/>
      <c r="C179" s="121"/>
      <c r="D179" s="121"/>
      <c r="E179" s="121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</row>
    <row r="180" spans="2:18">
      <c r="B180" s="121"/>
      <c r="C180" s="121"/>
      <c r="D180" s="121"/>
      <c r="E180" s="121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</row>
    <row r="181" spans="2:18">
      <c r="B181" s="121"/>
      <c r="C181" s="121"/>
      <c r="D181" s="121"/>
      <c r="E181" s="121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</row>
    <row r="182" spans="2:18">
      <c r="B182" s="121"/>
      <c r="C182" s="121"/>
      <c r="D182" s="121"/>
      <c r="E182" s="121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</row>
    <row r="183" spans="2:18">
      <c r="B183" s="121"/>
      <c r="C183" s="121"/>
      <c r="D183" s="121"/>
      <c r="E183" s="121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</row>
    <row r="184" spans="2:18">
      <c r="B184" s="121"/>
      <c r="C184" s="121"/>
      <c r="D184" s="121"/>
      <c r="E184" s="121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</row>
    <row r="185" spans="2:18">
      <c r="B185" s="121"/>
      <c r="C185" s="121"/>
      <c r="D185" s="121"/>
      <c r="E185" s="121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</row>
    <row r="186" spans="2:18">
      <c r="B186" s="121"/>
      <c r="C186" s="121"/>
      <c r="D186" s="121"/>
      <c r="E186" s="121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</row>
    <row r="187" spans="2:18">
      <c r="B187" s="121"/>
      <c r="C187" s="121"/>
      <c r="D187" s="121"/>
      <c r="E187" s="121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</row>
    <row r="188" spans="2:18">
      <c r="B188" s="121"/>
      <c r="C188" s="121"/>
      <c r="D188" s="121"/>
      <c r="E188" s="121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</row>
    <row r="189" spans="2:18">
      <c r="B189" s="121"/>
      <c r="C189" s="121"/>
      <c r="D189" s="121"/>
      <c r="E189" s="121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</row>
    <row r="190" spans="2:18">
      <c r="B190" s="121"/>
      <c r="C190" s="121"/>
      <c r="D190" s="121"/>
      <c r="E190" s="121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</row>
    <row r="191" spans="2:18">
      <c r="B191" s="121"/>
      <c r="C191" s="121"/>
      <c r="D191" s="121"/>
      <c r="E191" s="121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</row>
    <row r="192" spans="2:18">
      <c r="B192" s="121"/>
      <c r="C192" s="121"/>
      <c r="D192" s="121"/>
      <c r="E192" s="121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</row>
    <row r="193" spans="2:18">
      <c r="B193" s="121"/>
      <c r="C193" s="121"/>
      <c r="D193" s="121"/>
      <c r="E193" s="121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</row>
    <row r="194" spans="2:18">
      <c r="B194" s="121"/>
      <c r="C194" s="121"/>
      <c r="D194" s="121"/>
      <c r="E194" s="121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</row>
    <row r="195" spans="2:18">
      <c r="B195" s="121"/>
      <c r="C195" s="121"/>
      <c r="D195" s="121"/>
      <c r="E195" s="121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</row>
    <row r="196" spans="2:18">
      <c r="B196" s="121"/>
      <c r="C196" s="121"/>
      <c r="D196" s="121"/>
      <c r="E196" s="121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</row>
    <row r="197" spans="2:18">
      <c r="B197" s="121"/>
      <c r="C197" s="121"/>
      <c r="D197" s="121"/>
      <c r="E197" s="121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2:18">
      <c r="B198" s="121"/>
      <c r="C198" s="121"/>
      <c r="D198" s="121"/>
      <c r="E198" s="121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</row>
    <row r="199" spans="2:18">
      <c r="B199" s="121"/>
      <c r="C199" s="121"/>
      <c r="D199" s="121"/>
      <c r="E199" s="121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</row>
    <row r="200" spans="2:18">
      <c r="B200" s="121"/>
      <c r="C200" s="121"/>
      <c r="D200" s="121"/>
      <c r="E200" s="121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</row>
    <row r="201" spans="2:18">
      <c r="B201" s="121"/>
      <c r="C201" s="121"/>
      <c r="D201" s="121"/>
      <c r="E201" s="121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</row>
    <row r="202" spans="2:18">
      <c r="B202" s="121"/>
      <c r="C202" s="121"/>
      <c r="D202" s="121"/>
      <c r="E202" s="121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</row>
    <row r="203" spans="2:18">
      <c r="B203" s="121"/>
      <c r="C203" s="121"/>
      <c r="D203" s="121"/>
      <c r="E203" s="121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2:18">
      <c r="B204" s="121"/>
      <c r="C204" s="121"/>
      <c r="D204" s="121"/>
      <c r="E204" s="121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</row>
    <row r="205" spans="2:18">
      <c r="B205" s="121"/>
      <c r="C205" s="121"/>
      <c r="D205" s="121"/>
      <c r="E205" s="121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</row>
    <row r="206" spans="2:18">
      <c r="B206" s="121"/>
      <c r="C206" s="121"/>
      <c r="D206" s="121"/>
      <c r="E206" s="121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</row>
    <row r="207" spans="2:18">
      <c r="B207" s="121"/>
      <c r="C207" s="121"/>
      <c r="D207" s="121"/>
      <c r="E207" s="121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</row>
    <row r="208" spans="2:18">
      <c r="B208" s="121"/>
      <c r="C208" s="121"/>
      <c r="D208" s="121"/>
      <c r="E208" s="121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</row>
    <row r="209" spans="2:18">
      <c r="B209" s="121"/>
      <c r="C209" s="121"/>
      <c r="D209" s="121"/>
      <c r="E209" s="121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</row>
    <row r="210" spans="2:18">
      <c r="B210" s="121"/>
      <c r="C210" s="121"/>
      <c r="D210" s="121"/>
      <c r="E210" s="121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</row>
    <row r="211" spans="2:18">
      <c r="B211" s="121"/>
      <c r="C211" s="121"/>
      <c r="D211" s="121"/>
      <c r="E211" s="121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</row>
    <row r="212" spans="2:18">
      <c r="B212" s="121"/>
      <c r="C212" s="121"/>
      <c r="D212" s="121"/>
      <c r="E212" s="121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</row>
    <row r="213" spans="2:18">
      <c r="B213" s="121"/>
      <c r="C213" s="121"/>
      <c r="D213" s="121"/>
      <c r="E213" s="121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</row>
    <row r="214" spans="2:18">
      <c r="B214" s="121"/>
      <c r="C214" s="121"/>
      <c r="D214" s="121"/>
      <c r="E214" s="121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</row>
    <row r="215" spans="2:18">
      <c r="B215" s="121"/>
      <c r="C215" s="121"/>
      <c r="D215" s="121"/>
      <c r="E215" s="121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</row>
    <row r="216" spans="2:18">
      <c r="B216" s="121"/>
      <c r="C216" s="121"/>
      <c r="D216" s="121"/>
      <c r="E216" s="121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</row>
    <row r="217" spans="2:18">
      <c r="B217" s="121"/>
      <c r="C217" s="121"/>
      <c r="D217" s="121"/>
      <c r="E217" s="121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</row>
    <row r="218" spans="2:18">
      <c r="B218" s="121"/>
      <c r="C218" s="121"/>
      <c r="D218" s="121"/>
      <c r="E218" s="121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</row>
    <row r="219" spans="2:18">
      <c r="B219" s="121"/>
      <c r="C219" s="121"/>
      <c r="D219" s="121"/>
      <c r="E219" s="121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</row>
    <row r="220" spans="2:18">
      <c r="B220" s="121"/>
      <c r="C220" s="121"/>
      <c r="D220" s="121"/>
      <c r="E220" s="121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</row>
    <row r="221" spans="2:18">
      <c r="B221" s="121"/>
      <c r="C221" s="121"/>
      <c r="D221" s="121"/>
      <c r="E221" s="121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</row>
    <row r="222" spans="2:18">
      <c r="B222" s="121"/>
      <c r="C222" s="121"/>
      <c r="D222" s="121"/>
      <c r="E222" s="121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</row>
    <row r="223" spans="2:18">
      <c r="B223" s="121"/>
      <c r="C223" s="121"/>
      <c r="D223" s="121"/>
      <c r="E223" s="121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</row>
    <row r="224" spans="2:18">
      <c r="B224" s="121"/>
      <c r="C224" s="121"/>
      <c r="D224" s="121"/>
      <c r="E224" s="121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</row>
    <row r="225" spans="2:18">
      <c r="B225" s="121"/>
      <c r="C225" s="121"/>
      <c r="D225" s="121"/>
      <c r="E225" s="121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</row>
    <row r="226" spans="2:18">
      <c r="B226" s="121"/>
      <c r="C226" s="121"/>
      <c r="D226" s="121"/>
      <c r="E226" s="121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</row>
    <row r="227" spans="2:18">
      <c r="B227" s="121"/>
      <c r="C227" s="121"/>
      <c r="D227" s="121"/>
      <c r="E227" s="121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</row>
    <row r="228" spans="2:18">
      <c r="B228" s="121"/>
      <c r="C228" s="121"/>
      <c r="D228" s="121"/>
      <c r="E228" s="121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</row>
    <row r="229" spans="2:18">
      <c r="B229" s="121"/>
      <c r="C229" s="121"/>
      <c r="D229" s="121"/>
      <c r="E229" s="121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</row>
    <row r="230" spans="2:18">
      <c r="B230" s="121"/>
      <c r="C230" s="121"/>
      <c r="D230" s="121"/>
      <c r="E230" s="121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</row>
    <row r="231" spans="2:18">
      <c r="B231" s="121"/>
      <c r="C231" s="121"/>
      <c r="D231" s="121"/>
      <c r="E231" s="121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</row>
    <row r="232" spans="2:18">
      <c r="B232" s="121"/>
      <c r="C232" s="121"/>
      <c r="D232" s="121"/>
      <c r="E232" s="121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</row>
    <row r="233" spans="2:18">
      <c r="B233" s="121"/>
      <c r="C233" s="121"/>
      <c r="D233" s="121"/>
      <c r="E233" s="121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</row>
    <row r="234" spans="2:18">
      <c r="B234" s="121"/>
      <c r="C234" s="121"/>
      <c r="D234" s="121"/>
      <c r="E234" s="121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</row>
    <row r="235" spans="2:18">
      <c r="B235" s="121"/>
      <c r="C235" s="121"/>
      <c r="D235" s="121"/>
      <c r="E235" s="121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</row>
    <row r="236" spans="2:18">
      <c r="B236" s="121"/>
      <c r="C236" s="121"/>
      <c r="D236" s="121"/>
      <c r="E236" s="121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</row>
    <row r="237" spans="2:18">
      <c r="B237" s="121"/>
      <c r="C237" s="121"/>
      <c r="D237" s="121"/>
      <c r="E237" s="121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</row>
    <row r="238" spans="2:18">
      <c r="B238" s="121"/>
      <c r="C238" s="121"/>
      <c r="D238" s="121"/>
      <c r="E238" s="121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</row>
    <row r="239" spans="2:18">
      <c r="B239" s="121"/>
      <c r="C239" s="121"/>
      <c r="D239" s="121"/>
      <c r="E239" s="121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</row>
    <row r="240" spans="2:18">
      <c r="B240" s="121"/>
      <c r="C240" s="121"/>
      <c r="D240" s="121"/>
      <c r="E240" s="121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</row>
    <row r="241" spans="2:18">
      <c r="B241" s="121"/>
      <c r="C241" s="121"/>
      <c r="D241" s="121"/>
      <c r="E241" s="121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</row>
    <row r="242" spans="2:18">
      <c r="B242" s="121"/>
      <c r="C242" s="121"/>
      <c r="D242" s="121"/>
      <c r="E242" s="121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</row>
    <row r="243" spans="2:18">
      <c r="B243" s="121"/>
      <c r="C243" s="121"/>
      <c r="D243" s="121"/>
      <c r="E243" s="121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</row>
    <row r="244" spans="2:18">
      <c r="B244" s="121"/>
      <c r="C244" s="121"/>
      <c r="D244" s="121"/>
      <c r="E244" s="121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</row>
    <row r="245" spans="2:18">
      <c r="B245" s="121"/>
      <c r="C245" s="121"/>
      <c r="D245" s="121"/>
      <c r="E245" s="121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</row>
    <row r="246" spans="2:18">
      <c r="B246" s="121"/>
      <c r="C246" s="121"/>
      <c r="D246" s="121"/>
      <c r="E246" s="121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</row>
    <row r="247" spans="2:18">
      <c r="B247" s="121"/>
      <c r="C247" s="121"/>
      <c r="D247" s="121"/>
      <c r="E247" s="121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</row>
    <row r="248" spans="2:18">
      <c r="B248" s="121"/>
      <c r="C248" s="121"/>
      <c r="D248" s="121"/>
      <c r="E248" s="121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</row>
    <row r="249" spans="2:18">
      <c r="B249" s="121"/>
      <c r="C249" s="121"/>
      <c r="D249" s="121"/>
      <c r="E249" s="121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</row>
    <row r="250" spans="2:18">
      <c r="B250" s="121"/>
      <c r="C250" s="121"/>
      <c r="D250" s="121"/>
      <c r="E250" s="121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</row>
    <row r="251" spans="2:18">
      <c r="B251" s="121"/>
      <c r="C251" s="121"/>
      <c r="D251" s="121"/>
      <c r="E251" s="121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</row>
    <row r="252" spans="2:18">
      <c r="B252" s="121"/>
      <c r="C252" s="121"/>
      <c r="D252" s="121"/>
      <c r="E252" s="121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</row>
    <row r="253" spans="2:18">
      <c r="B253" s="121"/>
      <c r="C253" s="121"/>
      <c r="D253" s="121"/>
      <c r="E253" s="121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</row>
    <row r="254" spans="2:18">
      <c r="B254" s="121"/>
      <c r="C254" s="121"/>
      <c r="D254" s="121"/>
      <c r="E254" s="121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</row>
    <row r="255" spans="2:18">
      <c r="B255" s="121"/>
      <c r="C255" s="121"/>
      <c r="D255" s="121"/>
      <c r="E255" s="121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</row>
    <row r="256" spans="2:18">
      <c r="B256" s="121"/>
      <c r="C256" s="121"/>
      <c r="D256" s="121"/>
      <c r="E256" s="121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</row>
    <row r="257" spans="2:18">
      <c r="B257" s="121"/>
      <c r="C257" s="121"/>
      <c r="D257" s="121"/>
      <c r="E257" s="121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</row>
    <row r="258" spans="2:18">
      <c r="B258" s="121"/>
      <c r="C258" s="121"/>
      <c r="D258" s="121"/>
      <c r="E258" s="121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</row>
    <row r="259" spans="2:18">
      <c r="B259" s="121"/>
      <c r="C259" s="121"/>
      <c r="D259" s="121"/>
      <c r="E259" s="121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</row>
    <row r="260" spans="2:18">
      <c r="B260" s="121"/>
      <c r="C260" s="121"/>
      <c r="D260" s="121"/>
      <c r="E260" s="121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</row>
    <row r="261" spans="2:18">
      <c r="B261" s="121"/>
      <c r="C261" s="121"/>
      <c r="D261" s="121"/>
      <c r="E261" s="121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</row>
    <row r="262" spans="2:18">
      <c r="B262" s="121"/>
      <c r="C262" s="121"/>
      <c r="D262" s="121"/>
      <c r="E262" s="121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</row>
    <row r="263" spans="2:18">
      <c r="B263" s="121"/>
      <c r="C263" s="121"/>
      <c r="D263" s="121"/>
      <c r="E263" s="121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</row>
    <row r="264" spans="2:18">
      <c r="B264" s="121"/>
      <c r="C264" s="121"/>
      <c r="D264" s="121"/>
      <c r="E264" s="121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</row>
    <row r="265" spans="2:18">
      <c r="B265" s="121"/>
      <c r="C265" s="121"/>
      <c r="D265" s="121"/>
      <c r="E265" s="121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</row>
    <row r="266" spans="2:18">
      <c r="B266" s="121"/>
      <c r="C266" s="121"/>
      <c r="D266" s="121"/>
      <c r="E266" s="121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</row>
    <row r="267" spans="2:18">
      <c r="B267" s="121"/>
      <c r="C267" s="121"/>
      <c r="D267" s="121"/>
      <c r="E267" s="121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</row>
    <row r="268" spans="2:18">
      <c r="B268" s="121"/>
      <c r="C268" s="121"/>
      <c r="D268" s="121"/>
      <c r="E268" s="121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</row>
    <row r="269" spans="2:18">
      <c r="B269" s="121"/>
      <c r="C269" s="121"/>
      <c r="D269" s="121"/>
      <c r="E269" s="121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</row>
    <row r="270" spans="2:18">
      <c r="B270" s="121"/>
      <c r="C270" s="121"/>
      <c r="D270" s="121"/>
      <c r="E270" s="121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</row>
    <row r="271" spans="2:18">
      <c r="B271" s="121"/>
      <c r="C271" s="121"/>
      <c r="D271" s="121"/>
      <c r="E271" s="121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</row>
    <row r="272" spans="2:18">
      <c r="B272" s="121"/>
      <c r="C272" s="121"/>
      <c r="D272" s="121"/>
      <c r="E272" s="121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</row>
    <row r="273" spans="2:18">
      <c r="B273" s="121"/>
      <c r="C273" s="121"/>
      <c r="D273" s="121"/>
      <c r="E273" s="121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</row>
    <row r="274" spans="2:18">
      <c r="B274" s="121"/>
      <c r="C274" s="121"/>
      <c r="D274" s="121"/>
      <c r="E274" s="121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</row>
    <row r="275" spans="2:18">
      <c r="B275" s="121"/>
      <c r="C275" s="121"/>
      <c r="D275" s="121"/>
      <c r="E275" s="121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</row>
    <row r="276" spans="2:18">
      <c r="B276" s="121"/>
      <c r="C276" s="121"/>
      <c r="D276" s="121"/>
      <c r="E276" s="121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</row>
    <row r="277" spans="2:18">
      <c r="B277" s="121"/>
      <c r="C277" s="121"/>
      <c r="D277" s="121"/>
      <c r="E277" s="121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</row>
    <row r="278" spans="2:18">
      <c r="B278" s="121"/>
      <c r="C278" s="121"/>
      <c r="D278" s="121"/>
      <c r="E278" s="121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</row>
    <row r="279" spans="2:18">
      <c r="B279" s="121"/>
      <c r="C279" s="121"/>
      <c r="D279" s="121"/>
      <c r="E279" s="121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</row>
    <row r="280" spans="2:18">
      <c r="B280" s="121"/>
      <c r="C280" s="121"/>
      <c r="D280" s="121"/>
      <c r="E280" s="121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</row>
    <row r="281" spans="2:18">
      <c r="B281" s="121"/>
      <c r="C281" s="121"/>
      <c r="D281" s="121"/>
      <c r="E281" s="121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</row>
    <row r="282" spans="2:18">
      <c r="B282" s="121"/>
      <c r="C282" s="121"/>
      <c r="D282" s="121"/>
      <c r="E282" s="121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</row>
    <row r="283" spans="2:18">
      <c r="B283" s="121"/>
      <c r="C283" s="121"/>
      <c r="D283" s="121"/>
      <c r="E283" s="121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</row>
    <row r="284" spans="2:18">
      <c r="B284" s="121"/>
      <c r="C284" s="121"/>
      <c r="D284" s="121"/>
      <c r="E284" s="121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</row>
    <row r="285" spans="2:18">
      <c r="B285" s="121"/>
      <c r="C285" s="121"/>
      <c r="D285" s="121"/>
      <c r="E285" s="121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</row>
    <row r="286" spans="2:18">
      <c r="B286" s="121"/>
      <c r="C286" s="121"/>
      <c r="D286" s="121"/>
      <c r="E286" s="121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</row>
    <row r="287" spans="2:18">
      <c r="B287" s="121"/>
      <c r="C287" s="121"/>
      <c r="D287" s="121"/>
      <c r="E287" s="121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</row>
    <row r="288" spans="2:18">
      <c r="B288" s="121"/>
      <c r="C288" s="121"/>
      <c r="D288" s="121"/>
      <c r="E288" s="121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</row>
    <row r="289" spans="2:18">
      <c r="B289" s="121"/>
      <c r="C289" s="121"/>
      <c r="D289" s="121"/>
      <c r="E289" s="121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</row>
    <row r="290" spans="2:18">
      <c r="B290" s="121"/>
      <c r="C290" s="121"/>
      <c r="D290" s="121"/>
      <c r="E290" s="121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</row>
    <row r="291" spans="2:18">
      <c r="B291" s="121"/>
      <c r="C291" s="121"/>
      <c r="D291" s="121"/>
      <c r="E291" s="121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</row>
    <row r="292" spans="2:18">
      <c r="B292" s="121"/>
      <c r="C292" s="121"/>
      <c r="D292" s="121"/>
      <c r="E292" s="121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</row>
    <row r="293" spans="2:18">
      <c r="B293" s="121"/>
      <c r="C293" s="121"/>
      <c r="D293" s="121"/>
      <c r="E293" s="121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</row>
    <row r="294" spans="2:18">
      <c r="B294" s="121"/>
      <c r="C294" s="121"/>
      <c r="D294" s="121"/>
      <c r="E294" s="121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</row>
    <row r="295" spans="2:18">
      <c r="B295" s="121"/>
      <c r="C295" s="121"/>
      <c r="D295" s="121"/>
      <c r="E295" s="121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</row>
    <row r="296" spans="2:18">
      <c r="B296" s="121"/>
      <c r="C296" s="121"/>
      <c r="D296" s="121"/>
      <c r="E296" s="121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</row>
    <row r="297" spans="2:18">
      <c r="B297" s="121"/>
      <c r="C297" s="121"/>
      <c r="D297" s="121"/>
      <c r="E297" s="121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</row>
    <row r="298" spans="2:18">
      <c r="B298" s="121"/>
      <c r="C298" s="121"/>
      <c r="D298" s="121"/>
      <c r="E298" s="121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</row>
    <row r="299" spans="2:18">
      <c r="B299" s="121"/>
      <c r="C299" s="121"/>
      <c r="D299" s="121"/>
      <c r="E299" s="121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</row>
    <row r="300" spans="2:18">
      <c r="B300" s="121"/>
      <c r="C300" s="121"/>
      <c r="D300" s="121"/>
      <c r="E300" s="121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</row>
    <row r="301" spans="2:18">
      <c r="B301" s="121"/>
      <c r="C301" s="121"/>
      <c r="D301" s="121"/>
      <c r="E301" s="121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</row>
    <row r="302" spans="2:18">
      <c r="B302" s="121"/>
      <c r="C302" s="121"/>
      <c r="D302" s="121"/>
      <c r="E302" s="121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</row>
    <row r="303" spans="2:18">
      <c r="B303" s="121"/>
      <c r="C303" s="121"/>
      <c r="D303" s="121"/>
      <c r="E303" s="121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</row>
    <row r="304" spans="2:18">
      <c r="B304" s="121"/>
      <c r="C304" s="121"/>
      <c r="D304" s="121"/>
      <c r="E304" s="121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</row>
    <row r="305" spans="2:18">
      <c r="B305" s="121"/>
      <c r="C305" s="121"/>
      <c r="D305" s="121"/>
      <c r="E305" s="121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</row>
    <row r="306" spans="2:18">
      <c r="B306" s="121"/>
      <c r="C306" s="121"/>
      <c r="D306" s="121"/>
      <c r="E306" s="121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</row>
    <row r="307" spans="2:18">
      <c r="B307" s="121"/>
      <c r="C307" s="121"/>
      <c r="D307" s="121"/>
      <c r="E307" s="121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</row>
    <row r="308" spans="2:18">
      <c r="B308" s="121"/>
      <c r="C308" s="121"/>
      <c r="D308" s="121"/>
      <c r="E308" s="121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</row>
    <row r="309" spans="2:18">
      <c r="B309" s="121"/>
      <c r="C309" s="121"/>
      <c r="D309" s="121"/>
      <c r="E309" s="121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</row>
    <row r="310" spans="2:18">
      <c r="B310" s="121"/>
      <c r="C310" s="121"/>
      <c r="D310" s="121"/>
      <c r="E310" s="121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</row>
    <row r="311" spans="2:18">
      <c r="B311" s="121"/>
      <c r="C311" s="121"/>
      <c r="D311" s="121"/>
      <c r="E311" s="121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</row>
    <row r="312" spans="2:18">
      <c r="B312" s="121"/>
      <c r="C312" s="121"/>
      <c r="D312" s="121"/>
      <c r="E312" s="121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</row>
    <row r="313" spans="2:18">
      <c r="B313" s="121"/>
      <c r="C313" s="121"/>
      <c r="D313" s="121"/>
      <c r="E313" s="121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</row>
    <row r="314" spans="2:18">
      <c r="B314" s="121"/>
      <c r="C314" s="121"/>
      <c r="D314" s="121"/>
      <c r="E314" s="121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</row>
    <row r="315" spans="2:18">
      <c r="B315" s="121"/>
      <c r="C315" s="121"/>
      <c r="D315" s="121"/>
      <c r="E315" s="121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</row>
    <row r="316" spans="2:18">
      <c r="B316" s="121"/>
      <c r="C316" s="121"/>
      <c r="D316" s="121"/>
      <c r="E316" s="121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</row>
    <row r="317" spans="2:18">
      <c r="B317" s="121"/>
      <c r="C317" s="121"/>
      <c r="D317" s="121"/>
      <c r="E317" s="121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</row>
    <row r="318" spans="2:18">
      <c r="B318" s="121"/>
      <c r="C318" s="121"/>
      <c r="D318" s="121"/>
      <c r="E318" s="121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</row>
    <row r="319" spans="2:18">
      <c r="B319" s="121"/>
      <c r="C319" s="121"/>
      <c r="D319" s="121"/>
      <c r="E319" s="121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</row>
    <row r="320" spans="2:18">
      <c r="B320" s="121"/>
      <c r="C320" s="121"/>
      <c r="D320" s="121"/>
      <c r="E320" s="121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</row>
    <row r="321" spans="2:18">
      <c r="B321" s="121"/>
      <c r="C321" s="121"/>
      <c r="D321" s="121"/>
      <c r="E321" s="121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</row>
    <row r="322" spans="2:18">
      <c r="B322" s="121"/>
      <c r="C322" s="121"/>
      <c r="D322" s="121"/>
      <c r="E322" s="121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</row>
    <row r="323" spans="2:18">
      <c r="B323" s="121"/>
      <c r="C323" s="121"/>
      <c r="D323" s="121"/>
      <c r="E323" s="121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</row>
    <row r="324" spans="2:18">
      <c r="B324" s="121"/>
      <c r="C324" s="121"/>
      <c r="D324" s="121"/>
      <c r="E324" s="121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</row>
    <row r="325" spans="2:18">
      <c r="B325" s="121"/>
      <c r="C325" s="121"/>
      <c r="D325" s="121"/>
      <c r="E325" s="121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</row>
    <row r="326" spans="2:18">
      <c r="B326" s="121"/>
      <c r="C326" s="121"/>
      <c r="D326" s="121"/>
      <c r="E326" s="121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</row>
    <row r="327" spans="2:18">
      <c r="B327" s="121"/>
      <c r="C327" s="121"/>
      <c r="D327" s="121"/>
      <c r="E327" s="121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</row>
    <row r="328" spans="2:18">
      <c r="B328" s="121"/>
      <c r="C328" s="121"/>
      <c r="D328" s="121"/>
      <c r="E328" s="121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</row>
    <row r="329" spans="2:18">
      <c r="B329" s="121"/>
      <c r="C329" s="121"/>
      <c r="D329" s="121"/>
      <c r="E329" s="121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</row>
    <row r="330" spans="2:18">
      <c r="B330" s="121"/>
      <c r="C330" s="121"/>
      <c r="D330" s="121"/>
      <c r="E330" s="121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</row>
    <row r="331" spans="2:18">
      <c r="B331" s="121"/>
      <c r="C331" s="121"/>
      <c r="D331" s="121"/>
      <c r="E331" s="121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</row>
    <row r="332" spans="2:18">
      <c r="B332" s="121"/>
      <c r="C332" s="121"/>
      <c r="D332" s="121"/>
      <c r="E332" s="121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</row>
    <row r="333" spans="2:18">
      <c r="B333" s="121"/>
      <c r="C333" s="121"/>
      <c r="D333" s="121"/>
      <c r="E333" s="121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</row>
    <row r="334" spans="2:18">
      <c r="B334" s="121"/>
      <c r="C334" s="121"/>
      <c r="D334" s="121"/>
      <c r="E334" s="121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</row>
    <row r="335" spans="2:18">
      <c r="B335" s="121"/>
      <c r="C335" s="121"/>
      <c r="D335" s="121"/>
      <c r="E335" s="121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</row>
    <row r="336" spans="2:18">
      <c r="B336" s="121"/>
      <c r="C336" s="121"/>
      <c r="D336" s="121"/>
      <c r="E336" s="121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</row>
    <row r="337" spans="2:18">
      <c r="B337" s="121"/>
      <c r="C337" s="121"/>
      <c r="D337" s="121"/>
      <c r="E337" s="121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</row>
    <row r="338" spans="2:18">
      <c r="B338" s="121"/>
      <c r="C338" s="121"/>
      <c r="D338" s="121"/>
      <c r="E338" s="121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</row>
    <row r="339" spans="2:18">
      <c r="B339" s="121"/>
      <c r="C339" s="121"/>
      <c r="D339" s="121"/>
      <c r="E339" s="121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</row>
    <row r="340" spans="2:18">
      <c r="B340" s="121"/>
      <c r="C340" s="121"/>
      <c r="D340" s="121"/>
      <c r="E340" s="121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</row>
    <row r="341" spans="2:18">
      <c r="B341" s="121"/>
      <c r="C341" s="121"/>
      <c r="D341" s="121"/>
      <c r="E341" s="121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</row>
    <row r="342" spans="2:18">
      <c r="B342" s="121"/>
      <c r="C342" s="121"/>
      <c r="D342" s="121"/>
      <c r="E342" s="121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</row>
    <row r="343" spans="2:18">
      <c r="B343" s="121"/>
      <c r="C343" s="121"/>
      <c r="D343" s="121"/>
      <c r="E343" s="121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</row>
    <row r="344" spans="2:18">
      <c r="B344" s="121"/>
      <c r="C344" s="121"/>
      <c r="D344" s="121"/>
      <c r="E344" s="121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</row>
    <row r="345" spans="2:18">
      <c r="B345" s="121"/>
      <c r="C345" s="121"/>
      <c r="D345" s="121"/>
      <c r="E345" s="121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</row>
    <row r="346" spans="2:18">
      <c r="B346" s="121"/>
      <c r="C346" s="121"/>
      <c r="D346" s="121"/>
      <c r="E346" s="121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</row>
    <row r="347" spans="2:18">
      <c r="B347" s="121"/>
      <c r="C347" s="121"/>
      <c r="D347" s="121"/>
      <c r="E347" s="121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</row>
    <row r="348" spans="2:18">
      <c r="B348" s="121"/>
      <c r="C348" s="121"/>
      <c r="D348" s="121"/>
      <c r="E348" s="121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</row>
    <row r="349" spans="2:18">
      <c r="B349" s="121"/>
      <c r="C349" s="121"/>
      <c r="D349" s="121"/>
      <c r="E349" s="121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</row>
    <row r="350" spans="2:18">
      <c r="B350" s="121"/>
      <c r="C350" s="121"/>
      <c r="D350" s="121"/>
      <c r="E350" s="121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</row>
    <row r="351" spans="2:18">
      <c r="B351" s="121"/>
      <c r="C351" s="121"/>
      <c r="D351" s="121"/>
      <c r="E351" s="121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</row>
    <row r="352" spans="2:18">
      <c r="B352" s="121"/>
      <c r="C352" s="121"/>
      <c r="D352" s="121"/>
      <c r="E352" s="121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</row>
    <row r="353" spans="2:18">
      <c r="B353" s="121"/>
      <c r="C353" s="121"/>
      <c r="D353" s="121"/>
      <c r="E353" s="121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</row>
    <row r="354" spans="2:18">
      <c r="B354" s="121"/>
      <c r="C354" s="121"/>
      <c r="D354" s="121"/>
      <c r="E354" s="121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</row>
    <row r="355" spans="2:18">
      <c r="B355" s="121"/>
      <c r="C355" s="121"/>
      <c r="D355" s="121"/>
      <c r="E355" s="121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</row>
    <row r="356" spans="2:18">
      <c r="B356" s="121"/>
      <c r="C356" s="121"/>
      <c r="D356" s="121"/>
      <c r="E356" s="121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</row>
    <row r="357" spans="2:18">
      <c r="B357" s="121"/>
      <c r="C357" s="121"/>
      <c r="D357" s="121"/>
      <c r="E357" s="121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</row>
    <row r="358" spans="2:18">
      <c r="B358" s="121"/>
      <c r="C358" s="121"/>
      <c r="D358" s="121"/>
      <c r="E358" s="121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</row>
    <row r="359" spans="2:18">
      <c r="B359" s="121"/>
      <c r="C359" s="121"/>
      <c r="D359" s="121"/>
      <c r="E359" s="121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</row>
    <row r="360" spans="2:18">
      <c r="B360" s="121"/>
      <c r="C360" s="121"/>
      <c r="D360" s="121"/>
      <c r="E360" s="121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</row>
    <row r="361" spans="2:18">
      <c r="B361" s="121"/>
      <c r="C361" s="121"/>
      <c r="D361" s="121"/>
      <c r="E361" s="121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</row>
    <row r="362" spans="2:18">
      <c r="B362" s="121"/>
      <c r="C362" s="121"/>
      <c r="D362" s="121"/>
      <c r="E362" s="121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</row>
    <row r="363" spans="2:18">
      <c r="B363" s="121"/>
      <c r="C363" s="121"/>
      <c r="D363" s="121"/>
      <c r="E363" s="121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</row>
    <row r="364" spans="2:18">
      <c r="B364" s="121"/>
      <c r="C364" s="121"/>
      <c r="D364" s="121"/>
      <c r="E364" s="121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</row>
    <row r="365" spans="2:18">
      <c r="B365" s="121"/>
      <c r="C365" s="121"/>
      <c r="D365" s="121"/>
      <c r="E365" s="121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</row>
    <row r="366" spans="2:18">
      <c r="B366" s="121"/>
      <c r="C366" s="121"/>
      <c r="D366" s="121"/>
      <c r="E366" s="121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</row>
    <row r="367" spans="2:18">
      <c r="B367" s="121"/>
      <c r="C367" s="121"/>
      <c r="D367" s="121"/>
      <c r="E367" s="121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</row>
    <row r="368" spans="2:18">
      <c r="B368" s="121"/>
      <c r="C368" s="121"/>
      <c r="D368" s="121"/>
      <c r="E368" s="121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</row>
    <row r="369" spans="2:18">
      <c r="B369" s="121"/>
      <c r="C369" s="121"/>
      <c r="D369" s="121"/>
      <c r="E369" s="121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</row>
    <row r="370" spans="2:18">
      <c r="B370" s="121"/>
      <c r="C370" s="121"/>
      <c r="D370" s="121"/>
      <c r="E370" s="121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</row>
    <row r="371" spans="2:18">
      <c r="B371" s="121"/>
      <c r="C371" s="121"/>
      <c r="D371" s="121"/>
      <c r="E371" s="121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</row>
    <row r="372" spans="2:18">
      <c r="B372" s="121"/>
      <c r="C372" s="121"/>
      <c r="D372" s="121"/>
      <c r="E372" s="121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</row>
    <row r="373" spans="2:18">
      <c r="B373" s="121"/>
      <c r="C373" s="121"/>
      <c r="D373" s="121"/>
      <c r="E373" s="121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</row>
    <row r="374" spans="2:18">
      <c r="B374" s="121"/>
      <c r="C374" s="121"/>
      <c r="D374" s="121"/>
      <c r="E374" s="121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</row>
    <row r="375" spans="2:18">
      <c r="B375" s="121"/>
      <c r="C375" s="121"/>
      <c r="D375" s="121"/>
      <c r="E375" s="121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</row>
    <row r="376" spans="2:18">
      <c r="B376" s="121"/>
      <c r="C376" s="121"/>
      <c r="D376" s="121"/>
      <c r="E376" s="121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</row>
    <row r="377" spans="2:18">
      <c r="B377" s="121"/>
      <c r="C377" s="121"/>
      <c r="D377" s="121"/>
      <c r="E377" s="121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</row>
    <row r="378" spans="2:18">
      <c r="B378" s="121"/>
      <c r="C378" s="121"/>
      <c r="D378" s="121"/>
      <c r="E378" s="121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</row>
    <row r="379" spans="2:18">
      <c r="B379" s="121"/>
      <c r="C379" s="121"/>
      <c r="D379" s="121"/>
      <c r="E379" s="121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</row>
    <row r="380" spans="2:18">
      <c r="B380" s="121"/>
      <c r="C380" s="121"/>
      <c r="D380" s="121"/>
      <c r="E380" s="121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</row>
    <row r="381" spans="2:18">
      <c r="B381" s="121"/>
      <c r="C381" s="121"/>
      <c r="D381" s="121"/>
      <c r="E381" s="121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</row>
    <row r="382" spans="2:18">
      <c r="B382" s="121"/>
      <c r="C382" s="121"/>
      <c r="D382" s="121"/>
      <c r="E382" s="121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</row>
    <row r="383" spans="2:18">
      <c r="B383" s="121"/>
      <c r="C383" s="121"/>
      <c r="D383" s="121"/>
      <c r="E383" s="121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</row>
    <row r="384" spans="2:18">
      <c r="B384" s="121"/>
      <c r="C384" s="121"/>
      <c r="D384" s="121"/>
      <c r="E384" s="121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</row>
    <row r="385" spans="2:18">
      <c r="B385" s="121"/>
      <c r="C385" s="121"/>
      <c r="D385" s="121"/>
      <c r="E385" s="121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</row>
    <row r="386" spans="2:18">
      <c r="B386" s="121"/>
      <c r="C386" s="121"/>
      <c r="D386" s="121"/>
      <c r="E386" s="121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</row>
    <row r="387" spans="2:18">
      <c r="B387" s="121"/>
      <c r="C387" s="121"/>
      <c r="D387" s="121"/>
      <c r="E387" s="121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</row>
    <row r="388" spans="2:18">
      <c r="B388" s="121"/>
      <c r="C388" s="121"/>
      <c r="D388" s="121"/>
      <c r="E388" s="121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</row>
    <row r="389" spans="2:18">
      <c r="B389" s="121"/>
      <c r="C389" s="121"/>
      <c r="D389" s="121"/>
      <c r="E389" s="121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</row>
    <row r="390" spans="2:18">
      <c r="B390" s="121"/>
      <c r="C390" s="121"/>
      <c r="D390" s="121"/>
      <c r="E390" s="121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</row>
    <row r="391" spans="2:18">
      <c r="B391" s="121"/>
      <c r="C391" s="121"/>
      <c r="D391" s="121"/>
      <c r="E391" s="121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</row>
    <row r="392" spans="2:18">
      <c r="B392" s="121"/>
      <c r="C392" s="121"/>
      <c r="D392" s="121"/>
      <c r="E392" s="121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</row>
    <row r="393" spans="2:18">
      <c r="B393" s="121"/>
      <c r="C393" s="121"/>
      <c r="D393" s="121"/>
      <c r="E393" s="121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</row>
    <row r="394" spans="2:18">
      <c r="B394" s="121"/>
      <c r="C394" s="121"/>
      <c r="D394" s="121"/>
      <c r="E394" s="121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</row>
    <row r="395" spans="2:18">
      <c r="B395" s="121"/>
      <c r="C395" s="121"/>
      <c r="D395" s="121"/>
      <c r="E395" s="121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</row>
    <row r="396" spans="2:18">
      <c r="B396" s="121"/>
      <c r="C396" s="121"/>
      <c r="D396" s="121"/>
      <c r="E396" s="121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</row>
    <row r="397" spans="2:18">
      <c r="B397" s="121"/>
      <c r="C397" s="121"/>
      <c r="D397" s="121"/>
      <c r="E397" s="121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</row>
    <row r="398" spans="2:18">
      <c r="B398" s="121"/>
      <c r="C398" s="121"/>
      <c r="D398" s="121"/>
      <c r="E398" s="121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</row>
    <row r="399" spans="2:18">
      <c r="B399" s="121"/>
      <c r="C399" s="121"/>
      <c r="D399" s="121"/>
      <c r="E399" s="121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</row>
    <row r="400" spans="2:18">
      <c r="B400" s="121"/>
      <c r="C400" s="121"/>
      <c r="D400" s="121"/>
      <c r="E400" s="121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</row>
    <row r="401" spans="2:18">
      <c r="B401" s="121"/>
      <c r="C401" s="121"/>
      <c r="D401" s="121"/>
      <c r="E401" s="121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</row>
    <row r="402" spans="2:18">
      <c r="B402" s="121"/>
      <c r="C402" s="121"/>
      <c r="D402" s="121"/>
      <c r="E402" s="121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</row>
    <row r="403" spans="2:18">
      <c r="B403" s="121"/>
      <c r="C403" s="121"/>
      <c r="D403" s="121"/>
      <c r="E403" s="121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</row>
    <row r="404" spans="2:18">
      <c r="B404" s="121"/>
      <c r="C404" s="121"/>
      <c r="D404" s="121"/>
      <c r="E404" s="121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</row>
    <row r="405" spans="2:18">
      <c r="B405" s="121"/>
      <c r="C405" s="121"/>
      <c r="D405" s="121"/>
      <c r="E405" s="121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</row>
    <row r="406" spans="2:18">
      <c r="B406" s="121"/>
      <c r="C406" s="121"/>
      <c r="D406" s="121"/>
      <c r="E406" s="121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</row>
    <row r="407" spans="2:18">
      <c r="B407" s="121"/>
      <c r="C407" s="121"/>
      <c r="D407" s="121"/>
      <c r="E407" s="121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</row>
    <row r="408" spans="2:18">
      <c r="B408" s="121"/>
      <c r="C408" s="121"/>
      <c r="D408" s="121"/>
      <c r="E408" s="121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</row>
    <row r="409" spans="2:18">
      <c r="B409" s="121"/>
      <c r="C409" s="121"/>
      <c r="D409" s="121"/>
      <c r="E409" s="121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</row>
    <row r="410" spans="2:18">
      <c r="B410" s="121"/>
      <c r="C410" s="121"/>
      <c r="D410" s="121"/>
      <c r="E410" s="121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</row>
    <row r="411" spans="2:18">
      <c r="B411" s="121"/>
      <c r="C411" s="121"/>
      <c r="D411" s="121"/>
      <c r="E411" s="121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</row>
    <row r="412" spans="2:18">
      <c r="B412" s="121"/>
      <c r="C412" s="121"/>
      <c r="D412" s="121"/>
      <c r="E412" s="121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</row>
    <row r="413" spans="2:18">
      <c r="B413" s="121"/>
      <c r="C413" s="121"/>
      <c r="D413" s="121"/>
      <c r="E413" s="121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</row>
    <row r="414" spans="2:18">
      <c r="B414" s="121"/>
      <c r="C414" s="121"/>
      <c r="D414" s="121"/>
      <c r="E414" s="121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</row>
    <row r="415" spans="2:18">
      <c r="B415" s="121"/>
      <c r="C415" s="121"/>
      <c r="D415" s="121"/>
      <c r="E415" s="121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</row>
    <row r="416" spans="2:18">
      <c r="B416" s="121"/>
      <c r="C416" s="121"/>
      <c r="D416" s="121"/>
      <c r="E416" s="121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</row>
    <row r="417" spans="2:18">
      <c r="B417" s="121"/>
      <c r="C417" s="121"/>
      <c r="D417" s="121"/>
      <c r="E417" s="121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</row>
    <row r="418" spans="2:18">
      <c r="B418" s="121"/>
      <c r="C418" s="121"/>
      <c r="D418" s="121"/>
      <c r="E418" s="121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</row>
    <row r="419" spans="2:18">
      <c r="B419" s="121"/>
      <c r="C419" s="121"/>
      <c r="D419" s="121"/>
      <c r="E419" s="121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</row>
    <row r="420" spans="2:18">
      <c r="B420" s="121"/>
      <c r="C420" s="121"/>
      <c r="D420" s="121"/>
      <c r="E420" s="121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</row>
    <row r="421" spans="2:18">
      <c r="B421" s="121"/>
      <c r="C421" s="121"/>
      <c r="D421" s="121"/>
      <c r="E421" s="121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</row>
    <row r="422" spans="2:18">
      <c r="B422" s="121"/>
      <c r="C422" s="121"/>
      <c r="D422" s="121"/>
      <c r="E422" s="121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</row>
    <row r="423" spans="2:18">
      <c r="B423" s="121"/>
      <c r="C423" s="121"/>
      <c r="D423" s="121"/>
      <c r="E423" s="121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</row>
    <row r="424" spans="2:18">
      <c r="B424" s="121"/>
      <c r="C424" s="121"/>
      <c r="D424" s="121"/>
      <c r="E424" s="121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</row>
    <row r="425" spans="2:18">
      <c r="B425" s="121"/>
      <c r="C425" s="121"/>
      <c r="D425" s="121"/>
      <c r="E425" s="121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</row>
    <row r="426" spans="2:18">
      <c r="B426" s="121"/>
      <c r="C426" s="121"/>
      <c r="D426" s="121"/>
      <c r="E426" s="121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</row>
    <row r="427" spans="2:18">
      <c r="B427" s="121"/>
      <c r="C427" s="121"/>
      <c r="D427" s="121"/>
      <c r="E427" s="121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</row>
    <row r="428" spans="2:18">
      <c r="B428" s="121"/>
      <c r="C428" s="121"/>
      <c r="D428" s="121"/>
      <c r="E428" s="121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</row>
    <row r="429" spans="2:18">
      <c r="B429" s="121"/>
      <c r="C429" s="121"/>
      <c r="D429" s="121"/>
      <c r="E429" s="121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</row>
    <row r="430" spans="2:18">
      <c r="B430" s="121"/>
      <c r="C430" s="121"/>
      <c r="D430" s="121"/>
      <c r="E430" s="121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</row>
    <row r="431" spans="2:18">
      <c r="B431" s="121"/>
      <c r="C431" s="121"/>
      <c r="D431" s="121"/>
      <c r="E431" s="121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</row>
    <row r="432" spans="2:18">
      <c r="B432" s="121"/>
      <c r="C432" s="121"/>
      <c r="D432" s="121"/>
      <c r="E432" s="121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</row>
    <row r="433" spans="2:18">
      <c r="B433" s="121"/>
      <c r="C433" s="121"/>
      <c r="D433" s="121"/>
      <c r="E433" s="121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</row>
    <row r="434" spans="2:18">
      <c r="B434" s="121"/>
      <c r="C434" s="121"/>
      <c r="D434" s="121"/>
      <c r="E434" s="121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</row>
    <row r="435" spans="2:18">
      <c r="B435" s="121"/>
      <c r="C435" s="121"/>
      <c r="D435" s="121"/>
      <c r="E435" s="121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</row>
    <row r="436" spans="2:18">
      <c r="B436" s="121"/>
      <c r="C436" s="121"/>
      <c r="D436" s="121"/>
      <c r="E436" s="121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</row>
    <row r="437" spans="2:18">
      <c r="B437" s="121"/>
      <c r="C437" s="121"/>
      <c r="D437" s="121"/>
      <c r="E437" s="121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</row>
    <row r="438" spans="2:18">
      <c r="B438" s="121"/>
      <c r="C438" s="121"/>
      <c r="D438" s="121"/>
      <c r="E438" s="121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</row>
    <row r="439" spans="2:18">
      <c r="B439" s="121"/>
      <c r="C439" s="121"/>
      <c r="D439" s="121"/>
      <c r="E439" s="121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</row>
    <row r="440" spans="2:18">
      <c r="B440" s="121"/>
      <c r="C440" s="121"/>
      <c r="D440" s="121"/>
      <c r="E440" s="121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</row>
    <row r="441" spans="2:18">
      <c r="B441" s="121"/>
      <c r="C441" s="121"/>
      <c r="D441" s="121"/>
      <c r="E441" s="121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</row>
    <row r="442" spans="2:18">
      <c r="B442" s="121"/>
      <c r="C442" s="121"/>
      <c r="D442" s="121"/>
      <c r="E442" s="121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</row>
    <row r="443" spans="2:18">
      <c r="B443" s="121"/>
      <c r="C443" s="121"/>
      <c r="D443" s="121"/>
      <c r="E443" s="121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</row>
    <row r="444" spans="2:18">
      <c r="B444" s="121"/>
      <c r="C444" s="121"/>
      <c r="D444" s="121"/>
      <c r="E444" s="121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</row>
    <row r="445" spans="2:18">
      <c r="B445" s="121"/>
      <c r="C445" s="121"/>
      <c r="D445" s="121"/>
      <c r="E445" s="121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</row>
    <row r="446" spans="2:18">
      <c r="B446" s="121"/>
      <c r="C446" s="121"/>
      <c r="D446" s="121"/>
      <c r="E446" s="121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</row>
    <row r="447" spans="2:18">
      <c r="B447" s="121"/>
      <c r="C447" s="121"/>
      <c r="D447" s="121"/>
      <c r="E447" s="121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</row>
    <row r="448" spans="2:18">
      <c r="B448" s="121"/>
      <c r="C448" s="121"/>
      <c r="D448" s="121"/>
      <c r="E448" s="121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</row>
    <row r="449" spans="2:18">
      <c r="B449" s="121"/>
      <c r="C449" s="121"/>
      <c r="D449" s="121"/>
      <c r="E449" s="121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</row>
    <row r="450" spans="2:18">
      <c r="B450" s="121"/>
      <c r="C450" s="121"/>
      <c r="D450" s="121"/>
      <c r="E450" s="121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</row>
    <row r="451" spans="2:18">
      <c r="B451" s="121"/>
      <c r="C451" s="121"/>
      <c r="D451" s="121"/>
      <c r="E451" s="121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</row>
    <row r="452" spans="2:18">
      <c r="B452" s="121"/>
      <c r="C452" s="121"/>
      <c r="D452" s="121"/>
      <c r="E452" s="121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</row>
    <row r="453" spans="2:18">
      <c r="B453" s="121"/>
      <c r="C453" s="121"/>
      <c r="D453" s="121"/>
      <c r="E453" s="121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</row>
    <row r="454" spans="2:18">
      <c r="B454" s="121"/>
      <c r="C454" s="121"/>
      <c r="D454" s="121"/>
      <c r="E454" s="121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</row>
    <row r="455" spans="2:18">
      <c r="B455" s="121"/>
      <c r="C455" s="121"/>
      <c r="D455" s="121"/>
      <c r="E455" s="121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</row>
    <row r="456" spans="2:18">
      <c r="B456" s="121"/>
      <c r="C456" s="121"/>
      <c r="D456" s="121"/>
      <c r="E456" s="121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</row>
    <row r="457" spans="2:18">
      <c r="B457" s="121"/>
      <c r="C457" s="121"/>
      <c r="D457" s="121"/>
      <c r="E457" s="121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</row>
    <row r="458" spans="2:18">
      <c r="B458" s="121"/>
      <c r="C458" s="121"/>
      <c r="D458" s="121"/>
      <c r="E458" s="121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</row>
    <row r="459" spans="2:18">
      <c r="B459" s="121"/>
      <c r="C459" s="121"/>
      <c r="D459" s="121"/>
      <c r="E459" s="121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</row>
    <row r="460" spans="2:18">
      <c r="B460" s="121"/>
      <c r="C460" s="121"/>
      <c r="D460" s="121"/>
      <c r="E460" s="121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</row>
    <row r="461" spans="2:18">
      <c r="B461" s="121"/>
      <c r="C461" s="121"/>
      <c r="D461" s="121"/>
      <c r="E461" s="121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</row>
    <row r="462" spans="2:18">
      <c r="B462" s="121"/>
      <c r="C462" s="121"/>
      <c r="D462" s="121"/>
      <c r="E462" s="121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</row>
    <row r="463" spans="2:18">
      <c r="B463" s="121"/>
      <c r="C463" s="121"/>
      <c r="D463" s="121"/>
      <c r="E463" s="121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</row>
    <row r="464" spans="2:18">
      <c r="B464" s="121"/>
      <c r="C464" s="121"/>
      <c r="D464" s="121"/>
      <c r="E464" s="121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</row>
    <row r="465" spans="2:18">
      <c r="B465" s="121"/>
      <c r="C465" s="121"/>
      <c r="D465" s="121"/>
      <c r="E465" s="121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</row>
    <row r="466" spans="2:18">
      <c r="B466" s="121"/>
      <c r="C466" s="121"/>
      <c r="D466" s="121"/>
      <c r="E466" s="121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</row>
    <row r="467" spans="2:18">
      <c r="B467" s="121"/>
      <c r="C467" s="121"/>
      <c r="D467" s="121"/>
      <c r="E467" s="121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</row>
    <row r="468" spans="2:18">
      <c r="B468" s="121"/>
      <c r="C468" s="121"/>
      <c r="D468" s="121"/>
      <c r="E468" s="121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</row>
    <row r="469" spans="2:18">
      <c r="B469" s="121"/>
      <c r="C469" s="121"/>
      <c r="D469" s="121"/>
      <c r="E469" s="121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</row>
    <row r="470" spans="2:18">
      <c r="B470" s="121"/>
      <c r="C470" s="121"/>
      <c r="D470" s="121"/>
      <c r="E470" s="121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</row>
    <row r="471" spans="2:18">
      <c r="B471" s="121"/>
      <c r="C471" s="121"/>
      <c r="D471" s="121"/>
      <c r="E471" s="121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</row>
    <row r="472" spans="2:18">
      <c r="B472" s="121"/>
      <c r="C472" s="121"/>
      <c r="D472" s="121"/>
      <c r="E472" s="121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</row>
    <row r="473" spans="2:18">
      <c r="B473" s="121"/>
      <c r="C473" s="121"/>
      <c r="D473" s="121"/>
      <c r="E473" s="121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</row>
    <row r="474" spans="2:18">
      <c r="B474" s="121"/>
      <c r="C474" s="121"/>
      <c r="D474" s="121"/>
      <c r="E474" s="121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</row>
    <row r="475" spans="2:18">
      <c r="B475" s="121"/>
      <c r="C475" s="121"/>
      <c r="D475" s="121"/>
      <c r="E475" s="121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</row>
    <row r="476" spans="2:18">
      <c r="B476" s="121"/>
      <c r="C476" s="121"/>
      <c r="D476" s="121"/>
      <c r="E476" s="121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</row>
    <row r="477" spans="2:18">
      <c r="B477" s="121"/>
      <c r="C477" s="121"/>
      <c r="D477" s="121"/>
      <c r="E477" s="121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</row>
    <row r="478" spans="2:18">
      <c r="B478" s="121"/>
      <c r="C478" s="121"/>
      <c r="D478" s="121"/>
      <c r="E478" s="121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</row>
    <row r="479" spans="2:18">
      <c r="B479" s="121"/>
      <c r="C479" s="121"/>
      <c r="D479" s="121"/>
      <c r="E479" s="121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</row>
    <row r="480" spans="2:18">
      <c r="B480" s="121"/>
      <c r="C480" s="121"/>
      <c r="D480" s="121"/>
      <c r="E480" s="121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</row>
    <row r="481" spans="2:18">
      <c r="B481" s="121"/>
      <c r="C481" s="121"/>
      <c r="D481" s="121"/>
      <c r="E481" s="121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</row>
    <row r="482" spans="2:18">
      <c r="B482" s="121"/>
      <c r="C482" s="121"/>
      <c r="D482" s="121"/>
      <c r="E482" s="121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</row>
    <row r="483" spans="2:18">
      <c r="B483" s="121"/>
      <c r="C483" s="121"/>
      <c r="D483" s="121"/>
      <c r="E483" s="121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</row>
    <row r="484" spans="2:18">
      <c r="B484" s="121"/>
      <c r="C484" s="121"/>
      <c r="D484" s="121"/>
      <c r="E484" s="121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</row>
    <row r="485" spans="2:18">
      <c r="B485" s="121"/>
      <c r="C485" s="121"/>
      <c r="D485" s="121"/>
      <c r="E485" s="121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</row>
    <row r="486" spans="2:18">
      <c r="B486" s="121"/>
      <c r="C486" s="121"/>
      <c r="D486" s="121"/>
      <c r="E486" s="121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</row>
    <row r="487" spans="2:18">
      <c r="B487" s="121"/>
      <c r="C487" s="121"/>
      <c r="D487" s="121"/>
      <c r="E487" s="121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</row>
    <row r="488" spans="2:18">
      <c r="B488" s="121"/>
      <c r="C488" s="121"/>
      <c r="D488" s="121"/>
      <c r="E488" s="121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</row>
    <row r="489" spans="2:18">
      <c r="B489" s="121"/>
      <c r="C489" s="121"/>
      <c r="D489" s="121"/>
      <c r="E489" s="121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</row>
    <row r="490" spans="2:18">
      <c r="B490" s="121"/>
      <c r="C490" s="121"/>
      <c r="D490" s="121"/>
      <c r="E490" s="121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</row>
    <row r="491" spans="2:18">
      <c r="B491" s="121"/>
      <c r="C491" s="121"/>
      <c r="D491" s="121"/>
      <c r="E491" s="121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</row>
    <row r="492" spans="2:18">
      <c r="B492" s="121"/>
      <c r="C492" s="121"/>
      <c r="D492" s="121"/>
      <c r="E492" s="121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</row>
    <row r="493" spans="2:18">
      <c r="B493" s="121"/>
      <c r="C493" s="121"/>
      <c r="D493" s="121"/>
      <c r="E493" s="121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</row>
    <row r="494" spans="2:18">
      <c r="B494" s="121"/>
      <c r="C494" s="121"/>
      <c r="D494" s="121"/>
      <c r="E494" s="121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</row>
    <row r="495" spans="2:18">
      <c r="B495" s="121"/>
      <c r="C495" s="121"/>
      <c r="D495" s="121"/>
      <c r="E495" s="121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</row>
    <row r="496" spans="2:18">
      <c r="B496" s="121"/>
      <c r="C496" s="121"/>
      <c r="D496" s="121"/>
      <c r="E496" s="121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</row>
    <row r="497" spans="2:18">
      <c r="B497" s="121"/>
      <c r="C497" s="121"/>
      <c r="D497" s="121"/>
      <c r="E497" s="121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</row>
    <row r="498" spans="2:18">
      <c r="B498" s="121"/>
      <c r="C498" s="121"/>
      <c r="D498" s="121"/>
      <c r="E498" s="121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</row>
    <row r="499" spans="2:18">
      <c r="B499" s="121"/>
      <c r="C499" s="121"/>
      <c r="D499" s="121"/>
      <c r="E499" s="121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</row>
    <row r="500" spans="2:18">
      <c r="B500" s="121"/>
      <c r="C500" s="121"/>
      <c r="D500" s="121"/>
      <c r="E500" s="121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</row>
    <row r="501" spans="2:18">
      <c r="B501" s="121"/>
      <c r="C501" s="121"/>
      <c r="D501" s="121"/>
      <c r="E501" s="121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</row>
    <row r="502" spans="2:18">
      <c r="B502" s="121"/>
      <c r="C502" s="121"/>
      <c r="D502" s="121"/>
      <c r="E502" s="121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</row>
    <row r="503" spans="2:18">
      <c r="B503" s="121"/>
      <c r="C503" s="121"/>
      <c r="D503" s="121"/>
      <c r="E503" s="121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</row>
    <row r="504" spans="2:18">
      <c r="B504" s="121"/>
      <c r="C504" s="121"/>
      <c r="D504" s="121"/>
      <c r="E504" s="121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</row>
    <row r="505" spans="2:18">
      <c r="B505" s="121"/>
      <c r="C505" s="121"/>
      <c r="D505" s="121"/>
      <c r="E505" s="121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</row>
    <row r="506" spans="2:18">
      <c r="B506" s="121"/>
      <c r="C506" s="121"/>
      <c r="D506" s="121"/>
      <c r="E506" s="121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</row>
    <row r="507" spans="2:18">
      <c r="B507" s="121"/>
      <c r="C507" s="121"/>
      <c r="D507" s="121"/>
      <c r="E507" s="121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</row>
    <row r="508" spans="2:18">
      <c r="B508" s="121"/>
      <c r="C508" s="121"/>
      <c r="D508" s="121"/>
      <c r="E508" s="121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</row>
    <row r="509" spans="2:18">
      <c r="B509" s="121"/>
      <c r="C509" s="121"/>
      <c r="D509" s="121"/>
      <c r="E509" s="121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</row>
    <row r="510" spans="2:18">
      <c r="B510" s="121"/>
      <c r="C510" s="121"/>
      <c r="D510" s="121"/>
      <c r="E510" s="121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</row>
    <row r="511" spans="2:18">
      <c r="B511" s="121"/>
      <c r="C511" s="121"/>
      <c r="D511" s="121"/>
      <c r="E511" s="121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</row>
    <row r="512" spans="2:18">
      <c r="B512" s="121"/>
      <c r="C512" s="121"/>
      <c r="D512" s="121"/>
      <c r="E512" s="121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</row>
    <row r="513" spans="2:18">
      <c r="B513" s="121"/>
      <c r="C513" s="121"/>
      <c r="D513" s="121"/>
      <c r="E513" s="121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</row>
    <row r="514" spans="2:18">
      <c r="B514" s="121"/>
      <c r="C514" s="121"/>
      <c r="D514" s="121"/>
      <c r="E514" s="121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</row>
    <row r="515" spans="2:18">
      <c r="B515" s="121"/>
      <c r="C515" s="121"/>
      <c r="D515" s="121"/>
      <c r="E515" s="121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</row>
    <row r="516" spans="2:18">
      <c r="B516" s="121"/>
      <c r="C516" s="121"/>
      <c r="D516" s="121"/>
      <c r="E516" s="121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</row>
    <row r="517" spans="2:18">
      <c r="B517" s="121"/>
      <c r="C517" s="121"/>
      <c r="D517" s="121"/>
      <c r="E517" s="12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</row>
    <row r="518" spans="2:18">
      <c r="B518" s="121"/>
      <c r="C518" s="121"/>
      <c r="D518" s="121"/>
      <c r="E518" s="12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</row>
    <row r="519" spans="2:18">
      <c r="B519" s="121"/>
      <c r="C519" s="121"/>
      <c r="D519" s="121"/>
      <c r="E519" s="12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</row>
    <row r="520" spans="2:18">
      <c r="B520" s="121"/>
      <c r="C520" s="121"/>
      <c r="D520" s="121"/>
      <c r="E520" s="12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</row>
    <row r="521" spans="2:18">
      <c r="B521" s="121"/>
      <c r="C521" s="121"/>
      <c r="D521" s="121"/>
      <c r="E521" s="12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</row>
    <row r="522" spans="2:18">
      <c r="B522" s="121"/>
      <c r="C522" s="121"/>
      <c r="D522" s="121"/>
      <c r="E522" s="12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</row>
    <row r="523" spans="2:18">
      <c r="B523" s="121"/>
      <c r="C523" s="121"/>
      <c r="D523" s="121"/>
      <c r="E523" s="121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</row>
    <row r="524" spans="2:18">
      <c r="B524" s="121"/>
      <c r="C524" s="121"/>
      <c r="D524" s="121"/>
      <c r="E524" s="121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</row>
    <row r="525" spans="2:18">
      <c r="B525" s="121"/>
      <c r="C525" s="121"/>
      <c r="D525" s="121"/>
      <c r="E525" s="12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</row>
    <row r="526" spans="2:18">
      <c r="B526" s="121"/>
      <c r="C526" s="121"/>
      <c r="D526" s="121"/>
      <c r="E526" s="121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</row>
    <row r="527" spans="2:18">
      <c r="B527" s="121"/>
      <c r="C527" s="121"/>
      <c r="D527" s="121"/>
      <c r="E527" s="121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</row>
    <row r="528" spans="2:18">
      <c r="B528" s="121"/>
      <c r="C528" s="121"/>
      <c r="D528" s="121"/>
      <c r="E528" s="121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</row>
    <row r="529" spans="2:18">
      <c r="B529" s="121"/>
      <c r="C529" s="121"/>
      <c r="D529" s="121"/>
      <c r="E529" s="121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</row>
    <row r="530" spans="2:18">
      <c r="B530" s="121"/>
      <c r="C530" s="121"/>
      <c r="D530" s="121"/>
      <c r="E530" s="121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</row>
    <row r="531" spans="2:18">
      <c r="B531" s="121"/>
      <c r="C531" s="121"/>
      <c r="D531" s="121"/>
      <c r="E531" s="121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</row>
    <row r="532" spans="2:18">
      <c r="B532" s="121"/>
      <c r="C532" s="121"/>
      <c r="D532" s="121"/>
      <c r="E532" s="121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</row>
    <row r="533" spans="2:18">
      <c r="B533" s="121"/>
      <c r="C533" s="121"/>
      <c r="D533" s="121"/>
      <c r="E533" s="121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</row>
    <row r="534" spans="2:18">
      <c r="B534" s="121"/>
      <c r="C534" s="121"/>
      <c r="D534" s="121"/>
      <c r="E534" s="121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</row>
    <row r="535" spans="2:18">
      <c r="B535" s="121"/>
      <c r="C535" s="121"/>
      <c r="D535" s="121"/>
      <c r="E535" s="12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</row>
    <row r="536" spans="2:18">
      <c r="B536" s="121"/>
      <c r="C536" s="121"/>
      <c r="D536" s="121"/>
      <c r="E536" s="12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</row>
    <row r="537" spans="2:18">
      <c r="B537" s="121"/>
      <c r="C537" s="121"/>
      <c r="D537" s="121"/>
      <c r="E537" s="12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</row>
    <row r="538" spans="2:18">
      <c r="B538" s="121"/>
      <c r="C538" s="121"/>
      <c r="D538" s="121"/>
      <c r="E538" s="12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</row>
    <row r="539" spans="2:18">
      <c r="B539" s="121"/>
      <c r="C539" s="121"/>
      <c r="D539" s="121"/>
      <c r="E539" s="121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</row>
    <row r="540" spans="2:18">
      <c r="B540" s="121"/>
      <c r="C540" s="121"/>
      <c r="D540" s="121"/>
      <c r="E540" s="121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</row>
    <row r="541" spans="2:18">
      <c r="B541" s="121"/>
      <c r="C541" s="121"/>
      <c r="D541" s="121"/>
      <c r="E541" s="121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</row>
    <row r="542" spans="2:18">
      <c r="B542" s="121"/>
      <c r="C542" s="121"/>
      <c r="D542" s="121"/>
      <c r="E542" s="121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</row>
    <row r="543" spans="2:18">
      <c r="B543" s="121"/>
      <c r="C543" s="121"/>
      <c r="D543" s="121"/>
      <c r="E543" s="121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</row>
    <row r="544" spans="2:18">
      <c r="B544" s="121"/>
      <c r="C544" s="121"/>
      <c r="D544" s="121"/>
      <c r="E544" s="121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</row>
    <row r="545" spans="2:18">
      <c r="B545" s="121"/>
      <c r="C545" s="121"/>
      <c r="D545" s="121"/>
      <c r="E545" s="121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</row>
    <row r="546" spans="2:18">
      <c r="B546" s="121"/>
      <c r="C546" s="121"/>
      <c r="D546" s="121"/>
      <c r="E546" s="121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</row>
    <row r="547" spans="2:18">
      <c r="B547" s="121"/>
      <c r="C547" s="121"/>
      <c r="D547" s="121"/>
      <c r="E547" s="121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</row>
    <row r="548" spans="2:18">
      <c r="B548" s="121"/>
      <c r="C548" s="121"/>
      <c r="D548" s="121"/>
      <c r="E548" s="121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</row>
    <row r="549" spans="2:18">
      <c r="B549" s="121"/>
      <c r="C549" s="121"/>
      <c r="D549" s="121"/>
      <c r="E549" s="121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</row>
    <row r="550" spans="2:18">
      <c r="B550" s="121"/>
      <c r="C550" s="121"/>
      <c r="D550" s="121"/>
      <c r="E550" s="121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</row>
    <row r="551" spans="2:18">
      <c r="B551" s="121"/>
      <c r="C551" s="121"/>
      <c r="D551" s="121"/>
      <c r="E551" s="121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</row>
    <row r="552" spans="2:18">
      <c r="B552" s="121"/>
      <c r="C552" s="121"/>
      <c r="D552" s="121"/>
      <c r="E552" s="121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</row>
    <row r="553" spans="2:18">
      <c r="B553" s="121"/>
      <c r="C553" s="121"/>
      <c r="D553" s="121"/>
      <c r="E553" s="121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</row>
    <row r="554" spans="2:18">
      <c r="B554" s="121"/>
      <c r="C554" s="121"/>
      <c r="D554" s="121"/>
      <c r="E554" s="121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</row>
    <row r="555" spans="2:18">
      <c r="B555" s="121"/>
      <c r="C555" s="121"/>
      <c r="D555" s="121"/>
      <c r="E555" s="121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</row>
    <row r="556" spans="2:18">
      <c r="B556" s="121"/>
      <c r="C556" s="121"/>
      <c r="D556" s="121"/>
      <c r="E556" s="121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</row>
    <row r="557" spans="2:18">
      <c r="B557" s="121"/>
      <c r="C557" s="121"/>
      <c r="D557" s="121"/>
      <c r="E557" s="121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</row>
    <row r="558" spans="2:18">
      <c r="B558" s="121"/>
      <c r="C558" s="121"/>
      <c r="D558" s="121"/>
      <c r="E558" s="121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</row>
    <row r="559" spans="2:18">
      <c r="B559" s="121"/>
      <c r="C559" s="121"/>
      <c r="D559" s="121"/>
      <c r="E559" s="121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</row>
    <row r="560" spans="2:18">
      <c r="B560" s="121"/>
      <c r="C560" s="121"/>
      <c r="D560" s="121"/>
      <c r="E560" s="121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</row>
    <row r="561" spans="2:18">
      <c r="B561" s="121"/>
      <c r="C561" s="121"/>
      <c r="D561" s="121"/>
      <c r="E561" s="121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</row>
    <row r="562" spans="2:18">
      <c r="B562" s="121"/>
      <c r="C562" s="121"/>
      <c r="D562" s="121"/>
      <c r="E562" s="121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</row>
    <row r="563" spans="2:18">
      <c r="B563" s="121"/>
      <c r="C563" s="121"/>
      <c r="D563" s="121"/>
      <c r="E563" s="121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</row>
    <row r="564" spans="2:18">
      <c r="B564" s="121"/>
      <c r="C564" s="121"/>
      <c r="D564" s="121"/>
      <c r="E564" s="121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</row>
    <row r="565" spans="2:18">
      <c r="B565" s="121"/>
      <c r="C565" s="121"/>
      <c r="D565" s="121"/>
      <c r="E565" s="121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</row>
    <row r="566" spans="2:18">
      <c r="B566" s="121"/>
      <c r="C566" s="121"/>
      <c r="D566" s="121"/>
      <c r="E566" s="121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</row>
    <row r="567" spans="2:18">
      <c r="B567" s="121"/>
      <c r="C567" s="121"/>
      <c r="D567" s="121"/>
      <c r="E567" s="121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</row>
    <row r="568" spans="2:18">
      <c r="B568" s="121"/>
      <c r="C568" s="121"/>
      <c r="D568" s="121"/>
      <c r="E568" s="121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</row>
    <row r="569" spans="2:18">
      <c r="B569" s="121"/>
      <c r="C569" s="121"/>
      <c r="D569" s="121"/>
      <c r="E569" s="121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</row>
    <row r="570" spans="2:18">
      <c r="B570" s="121"/>
      <c r="C570" s="121"/>
      <c r="D570" s="121"/>
      <c r="E570" s="121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</row>
    <row r="571" spans="2:18">
      <c r="B571" s="121"/>
      <c r="C571" s="121"/>
      <c r="D571" s="121"/>
      <c r="E571" s="121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</row>
    <row r="572" spans="2:18">
      <c r="B572" s="121"/>
      <c r="C572" s="121"/>
      <c r="D572" s="121"/>
      <c r="E572" s="121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</row>
    <row r="573" spans="2:18">
      <c r="B573" s="121"/>
      <c r="C573" s="121"/>
      <c r="D573" s="121"/>
      <c r="E573" s="121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</row>
    <row r="574" spans="2:18">
      <c r="B574" s="121"/>
      <c r="C574" s="121"/>
      <c r="D574" s="121"/>
      <c r="E574" s="121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</row>
    <row r="575" spans="2:18">
      <c r="B575" s="121"/>
      <c r="C575" s="121"/>
      <c r="D575" s="121"/>
      <c r="E575" s="121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</row>
    <row r="576" spans="2:18">
      <c r="B576" s="121"/>
      <c r="C576" s="121"/>
      <c r="D576" s="121"/>
      <c r="E576" s="121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</row>
    <row r="577" spans="2:18">
      <c r="B577" s="121"/>
      <c r="C577" s="121"/>
      <c r="D577" s="121"/>
      <c r="E577" s="121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</row>
    <row r="578" spans="2:18">
      <c r="B578" s="121"/>
      <c r="C578" s="121"/>
      <c r="D578" s="121"/>
      <c r="E578" s="121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</row>
    <row r="579" spans="2:18">
      <c r="B579" s="121"/>
      <c r="C579" s="121"/>
      <c r="D579" s="121"/>
      <c r="E579" s="121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</row>
    <row r="580" spans="2:18">
      <c r="B580" s="121"/>
      <c r="C580" s="121"/>
      <c r="D580" s="121"/>
      <c r="E580" s="121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</row>
    <row r="581" spans="2:18">
      <c r="B581" s="121"/>
      <c r="C581" s="121"/>
      <c r="D581" s="121"/>
      <c r="E581" s="121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</row>
    <row r="582" spans="2:18">
      <c r="B582" s="121"/>
      <c r="C582" s="121"/>
      <c r="D582" s="121"/>
      <c r="E582" s="121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</row>
    <row r="583" spans="2:18">
      <c r="B583" s="121"/>
      <c r="C583" s="121"/>
      <c r="D583" s="121"/>
      <c r="E583" s="121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</row>
    <row r="584" spans="2:18">
      <c r="B584" s="121"/>
      <c r="C584" s="121"/>
      <c r="D584" s="121"/>
      <c r="E584" s="121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</row>
    <row r="585" spans="2:18">
      <c r="B585" s="121"/>
      <c r="C585" s="121"/>
      <c r="D585" s="121"/>
      <c r="E585" s="121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</row>
    <row r="586" spans="2:18">
      <c r="B586" s="121"/>
      <c r="C586" s="121"/>
      <c r="D586" s="121"/>
      <c r="E586" s="121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</row>
    <row r="587" spans="2:18">
      <c r="B587" s="121"/>
      <c r="C587" s="121"/>
      <c r="D587" s="121"/>
      <c r="E587" s="121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</row>
    <row r="588" spans="2:18">
      <c r="B588" s="121"/>
      <c r="C588" s="121"/>
      <c r="D588" s="121"/>
      <c r="E588" s="121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</row>
    <row r="589" spans="2:18">
      <c r="B589" s="121"/>
      <c r="C589" s="121"/>
      <c r="D589" s="121"/>
      <c r="E589" s="121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</row>
    <row r="590" spans="2:18">
      <c r="B590" s="121"/>
      <c r="C590" s="121"/>
      <c r="D590" s="121"/>
      <c r="E590" s="121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</row>
    <row r="591" spans="2:18">
      <c r="B591" s="121"/>
      <c r="C591" s="121"/>
      <c r="D591" s="121"/>
      <c r="E591" s="121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</row>
    <row r="592" spans="2:18">
      <c r="B592" s="121"/>
      <c r="C592" s="121"/>
      <c r="D592" s="121"/>
      <c r="E592" s="121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</row>
    <row r="593" spans="2:18">
      <c r="B593" s="121"/>
      <c r="C593" s="121"/>
      <c r="D593" s="121"/>
      <c r="E593" s="121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</row>
    <row r="594" spans="2:18">
      <c r="B594" s="121"/>
      <c r="C594" s="121"/>
      <c r="D594" s="121"/>
      <c r="E594" s="121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</row>
    <row r="595" spans="2:18">
      <c r="B595" s="121"/>
      <c r="C595" s="121"/>
      <c r="D595" s="121"/>
      <c r="E595" s="121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</row>
    <row r="596" spans="2:18">
      <c r="B596" s="121"/>
      <c r="C596" s="121"/>
      <c r="D596" s="121"/>
      <c r="E596" s="121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</row>
    <row r="597" spans="2:18">
      <c r="B597" s="121"/>
      <c r="C597" s="121"/>
      <c r="D597" s="121"/>
      <c r="E597" s="121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</row>
    <row r="598" spans="2:18">
      <c r="B598" s="121"/>
      <c r="C598" s="121"/>
      <c r="D598" s="121"/>
      <c r="E598" s="121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</row>
    <row r="599" spans="2:18">
      <c r="B599" s="121"/>
      <c r="C599" s="121"/>
      <c r="D599" s="121"/>
      <c r="E599" s="121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</row>
    <row r="600" spans="2:18">
      <c r="B600" s="121"/>
      <c r="C600" s="121"/>
      <c r="D600" s="121"/>
      <c r="E600" s="121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</row>
    <row r="601" spans="2:18">
      <c r="B601" s="121"/>
      <c r="C601" s="121"/>
      <c r="D601" s="121"/>
      <c r="E601" s="121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</row>
    <row r="602" spans="2:18">
      <c r="B602" s="121"/>
      <c r="C602" s="121"/>
      <c r="D602" s="121"/>
      <c r="E602" s="121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</row>
    <row r="603" spans="2:18">
      <c r="B603" s="121"/>
      <c r="C603" s="121"/>
      <c r="D603" s="121"/>
      <c r="E603" s="121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</row>
    <row r="604" spans="2:18">
      <c r="B604" s="121"/>
      <c r="C604" s="121"/>
      <c r="D604" s="121"/>
      <c r="E604" s="121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</row>
    <row r="605" spans="2:18">
      <c r="B605" s="121"/>
      <c r="C605" s="121"/>
      <c r="D605" s="121"/>
      <c r="E605" s="121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</row>
    <row r="606" spans="2:18">
      <c r="B606" s="121"/>
      <c r="C606" s="121"/>
      <c r="D606" s="121"/>
      <c r="E606" s="121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</row>
    <row r="607" spans="2:18">
      <c r="B607" s="121"/>
      <c r="C607" s="121"/>
      <c r="D607" s="121"/>
      <c r="E607" s="121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</row>
    <row r="608" spans="2:18">
      <c r="B608" s="121"/>
      <c r="C608" s="121"/>
      <c r="D608" s="121"/>
      <c r="E608" s="121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</row>
    <row r="609" spans="2:18">
      <c r="B609" s="121"/>
      <c r="C609" s="121"/>
      <c r="D609" s="121"/>
      <c r="E609" s="121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</row>
    <row r="610" spans="2:18">
      <c r="B610" s="121"/>
      <c r="C610" s="121"/>
      <c r="D610" s="121"/>
      <c r="E610" s="121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</row>
    <row r="611" spans="2:18">
      <c r="B611" s="121"/>
      <c r="C611" s="121"/>
      <c r="D611" s="121"/>
      <c r="E611" s="121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</row>
    <row r="612" spans="2:18">
      <c r="B612" s="121"/>
      <c r="C612" s="121"/>
      <c r="D612" s="121"/>
      <c r="E612" s="121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</row>
    <row r="613" spans="2:18">
      <c r="B613" s="121"/>
      <c r="C613" s="121"/>
      <c r="D613" s="121"/>
      <c r="E613" s="121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</row>
    <row r="614" spans="2:18">
      <c r="B614" s="121"/>
      <c r="C614" s="121"/>
      <c r="D614" s="121"/>
      <c r="E614" s="121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</row>
    <row r="615" spans="2:18">
      <c r="B615" s="121"/>
      <c r="C615" s="121"/>
      <c r="D615" s="121"/>
      <c r="E615" s="121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</row>
    <row r="616" spans="2:18">
      <c r="B616" s="121"/>
      <c r="C616" s="121"/>
      <c r="D616" s="121"/>
      <c r="E616" s="121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</row>
    <row r="617" spans="2:18">
      <c r="B617" s="121"/>
      <c r="C617" s="121"/>
      <c r="D617" s="121"/>
      <c r="E617" s="121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</row>
    <row r="618" spans="2:18">
      <c r="B618" s="121"/>
      <c r="C618" s="121"/>
      <c r="D618" s="121"/>
      <c r="E618" s="121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</row>
    <row r="619" spans="2:18">
      <c r="B619" s="121"/>
      <c r="C619" s="121"/>
      <c r="D619" s="121"/>
      <c r="E619" s="121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</row>
    <row r="620" spans="2:18">
      <c r="B620" s="121"/>
      <c r="C620" s="121"/>
      <c r="D620" s="121"/>
      <c r="E620" s="121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</row>
    <row r="621" spans="2:18">
      <c r="B621" s="121"/>
      <c r="C621" s="121"/>
      <c r="D621" s="121"/>
      <c r="E621" s="121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</row>
    <row r="622" spans="2:18">
      <c r="B622" s="121"/>
      <c r="C622" s="121"/>
      <c r="D622" s="121"/>
      <c r="E622" s="121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</row>
    <row r="623" spans="2:18">
      <c r="B623" s="121"/>
      <c r="C623" s="121"/>
      <c r="D623" s="121"/>
      <c r="E623" s="121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</row>
    <row r="624" spans="2:18">
      <c r="B624" s="121"/>
      <c r="C624" s="121"/>
      <c r="D624" s="121"/>
      <c r="E624" s="121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</row>
    <row r="625" spans="2:18">
      <c r="B625" s="121"/>
      <c r="C625" s="121"/>
      <c r="D625" s="121"/>
      <c r="E625" s="121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</row>
    <row r="626" spans="2:18">
      <c r="B626" s="121"/>
      <c r="C626" s="121"/>
      <c r="D626" s="121"/>
      <c r="E626" s="121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</row>
    <row r="627" spans="2:18">
      <c r="B627" s="121"/>
      <c r="C627" s="121"/>
      <c r="D627" s="121"/>
      <c r="E627" s="121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</row>
    <row r="628" spans="2:18">
      <c r="B628" s="121"/>
      <c r="C628" s="121"/>
      <c r="D628" s="121"/>
      <c r="E628" s="121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</row>
    <row r="629" spans="2:18">
      <c r="B629" s="121"/>
      <c r="C629" s="121"/>
      <c r="D629" s="121"/>
      <c r="E629" s="121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</row>
    <row r="630" spans="2:18">
      <c r="B630" s="121"/>
      <c r="C630" s="121"/>
      <c r="D630" s="121"/>
      <c r="E630" s="121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</row>
    <row r="631" spans="2:18">
      <c r="B631" s="121"/>
      <c r="C631" s="121"/>
      <c r="D631" s="121"/>
      <c r="E631" s="121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</row>
    <row r="632" spans="2:18">
      <c r="B632" s="121"/>
      <c r="C632" s="121"/>
      <c r="D632" s="121"/>
      <c r="E632" s="121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</row>
    <row r="633" spans="2:18">
      <c r="B633" s="121"/>
      <c r="C633" s="121"/>
      <c r="D633" s="121"/>
      <c r="E633" s="121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</row>
    <row r="634" spans="2:18">
      <c r="B634" s="121"/>
      <c r="C634" s="121"/>
      <c r="D634" s="121"/>
      <c r="E634" s="121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</row>
    <row r="635" spans="2:18">
      <c r="B635" s="121"/>
      <c r="C635" s="121"/>
      <c r="D635" s="121"/>
      <c r="E635" s="121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</row>
    <row r="636" spans="2:18">
      <c r="B636" s="121"/>
      <c r="C636" s="121"/>
      <c r="D636" s="121"/>
      <c r="E636" s="121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</row>
    <row r="637" spans="2:18">
      <c r="B637" s="121"/>
      <c r="C637" s="121"/>
      <c r="D637" s="121"/>
      <c r="E637" s="121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</row>
    <row r="638" spans="2:18">
      <c r="B638" s="121"/>
      <c r="C638" s="121"/>
      <c r="D638" s="121"/>
      <c r="E638" s="121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</row>
    <row r="639" spans="2:18">
      <c r="B639" s="121"/>
      <c r="C639" s="121"/>
      <c r="D639" s="121"/>
      <c r="E639" s="121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</row>
    <row r="640" spans="2:18">
      <c r="B640" s="121"/>
      <c r="C640" s="121"/>
      <c r="D640" s="121"/>
      <c r="E640" s="121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</row>
    <row r="641" spans="2:18">
      <c r="B641" s="121"/>
      <c r="C641" s="121"/>
      <c r="D641" s="121"/>
      <c r="E641" s="121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</row>
    <row r="642" spans="2:18">
      <c r="B642" s="121"/>
      <c r="C642" s="121"/>
      <c r="D642" s="121"/>
      <c r="E642" s="121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</row>
    <row r="643" spans="2:18">
      <c r="B643" s="121"/>
      <c r="C643" s="121"/>
      <c r="D643" s="121"/>
      <c r="E643" s="121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</row>
    <row r="644" spans="2:18">
      <c r="B644" s="121"/>
      <c r="C644" s="121"/>
      <c r="D644" s="121"/>
      <c r="E644" s="121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</row>
    <row r="645" spans="2:18">
      <c r="B645" s="121"/>
      <c r="C645" s="121"/>
      <c r="D645" s="121"/>
      <c r="E645" s="121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</row>
    <row r="646" spans="2:18">
      <c r="B646" s="121"/>
      <c r="C646" s="121"/>
      <c r="D646" s="121"/>
      <c r="E646" s="121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</row>
    <row r="647" spans="2:18">
      <c r="B647" s="121"/>
      <c r="C647" s="121"/>
      <c r="D647" s="121"/>
      <c r="E647" s="121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</row>
    <row r="648" spans="2:18">
      <c r="B648" s="121"/>
      <c r="C648" s="121"/>
      <c r="D648" s="121"/>
      <c r="E648" s="121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</row>
    <row r="649" spans="2:18">
      <c r="B649" s="121"/>
      <c r="C649" s="121"/>
      <c r="D649" s="121"/>
      <c r="E649" s="121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</row>
    <row r="650" spans="2:18">
      <c r="B650" s="121"/>
      <c r="C650" s="121"/>
      <c r="D650" s="121"/>
      <c r="E650" s="121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</row>
    <row r="651" spans="2:18">
      <c r="B651" s="121"/>
      <c r="C651" s="121"/>
      <c r="D651" s="121"/>
      <c r="E651" s="121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</row>
    <row r="652" spans="2:18">
      <c r="B652" s="121"/>
      <c r="C652" s="121"/>
      <c r="D652" s="121"/>
      <c r="E652" s="121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</row>
    <row r="653" spans="2:18">
      <c r="B653" s="121"/>
      <c r="C653" s="121"/>
      <c r="D653" s="121"/>
      <c r="E653" s="121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</row>
    <row r="654" spans="2:18">
      <c r="B654" s="121"/>
      <c r="C654" s="121"/>
      <c r="D654" s="121"/>
      <c r="E654" s="121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</row>
    <row r="655" spans="2:18">
      <c r="B655" s="121"/>
      <c r="C655" s="121"/>
      <c r="D655" s="121"/>
      <c r="E655" s="121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</row>
    <row r="656" spans="2:18">
      <c r="B656" s="121"/>
      <c r="C656" s="121"/>
      <c r="D656" s="121"/>
      <c r="E656" s="121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</row>
    <row r="657" spans="2:18">
      <c r="B657" s="121"/>
      <c r="C657" s="121"/>
      <c r="D657" s="121"/>
      <c r="E657" s="121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</row>
    <row r="658" spans="2:18">
      <c r="B658" s="121"/>
      <c r="C658" s="121"/>
      <c r="D658" s="121"/>
      <c r="E658" s="121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</row>
    <row r="659" spans="2:18">
      <c r="B659" s="121"/>
      <c r="C659" s="121"/>
      <c r="D659" s="121"/>
      <c r="E659" s="121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</row>
    <row r="660" spans="2:18">
      <c r="B660" s="121"/>
      <c r="C660" s="121"/>
      <c r="D660" s="121"/>
      <c r="E660" s="121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</row>
    <row r="661" spans="2:18">
      <c r="B661" s="121"/>
      <c r="C661" s="121"/>
      <c r="D661" s="121"/>
      <c r="E661" s="121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</row>
    <row r="662" spans="2:18">
      <c r="B662" s="121"/>
      <c r="C662" s="121"/>
      <c r="D662" s="121"/>
      <c r="E662" s="121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</row>
    <row r="663" spans="2:18">
      <c r="B663" s="121"/>
      <c r="C663" s="121"/>
      <c r="D663" s="121"/>
      <c r="E663" s="121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</row>
    <row r="664" spans="2:18">
      <c r="B664" s="121"/>
      <c r="C664" s="121"/>
      <c r="D664" s="121"/>
      <c r="E664" s="121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</row>
    <row r="665" spans="2:18">
      <c r="B665" s="121"/>
      <c r="C665" s="121"/>
      <c r="D665" s="121"/>
      <c r="E665" s="121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</row>
    <row r="666" spans="2:18">
      <c r="B666" s="121"/>
      <c r="C666" s="121"/>
      <c r="D666" s="121"/>
      <c r="E666" s="121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</row>
    <row r="667" spans="2:18">
      <c r="B667" s="121"/>
      <c r="C667" s="121"/>
      <c r="D667" s="121"/>
      <c r="E667" s="121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</row>
    <row r="668" spans="2:18">
      <c r="B668" s="121"/>
      <c r="C668" s="121"/>
      <c r="D668" s="121"/>
      <c r="E668" s="121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</row>
    <row r="669" spans="2:18">
      <c r="B669" s="121"/>
      <c r="C669" s="121"/>
      <c r="D669" s="121"/>
      <c r="E669" s="121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</row>
    <row r="670" spans="2:18">
      <c r="B670" s="121"/>
      <c r="C670" s="121"/>
      <c r="D670" s="121"/>
      <c r="E670" s="121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</row>
    <row r="671" spans="2:18">
      <c r="B671" s="121"/>
      <c r="C671" s="121"/>
      <c r="D671" s="121"/>
      <c r="E671" s="121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</row>
    <row r="672" spans="2:18">
      <c r="B672" s="121"/>
      <c r="C672" s="121"/>
      <c r="D672" s="121"/>
      <c r="E672" s="121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</row>
    <row r="673" spans="2:18">
      <c r="B673" s="121"/>
      <c r="C673" s="121"/>
      <c r="D673" s="121"/>
      <c r="E673" s="121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</row>
    <row r="674" spans="2:18">
      <c r="B674" s="121"/>
      <c r="C674" s="121"/>
      <c r="D674" s="121"/>
      <c r="E674" s="121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</row>
    <row r="675" spans="2:18">
      <c r="B675" s="121"/>
      <c r="C675" s="121"/>
      <c r="D675" s="121"/>
      <c r="E675" s="121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</row>
    <row r="676" spans="2:18">
      <c r="B676" s="121"/>
      <c r="C676" s="121"/>
      <c r="D676" s="121"/>
      <c r="E676" s="121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</row>
    <row r="677" spans="2:18">
      <c r="B677" s="121"/>
      <c r="C677" s="121"/>
      <c r="D677" s="121"/>
      <c r="E677" s="121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</row>
    <row r="678" spans="2:18">
      <c r="B678" s="121"/>
      <c r="C678" s="121"/>
      <c r="D678" s="121"/>
      <c r="E678" s="121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</row>
    <row r="679" spans="2:18">
      <c r="B679" s="121"/>
      <c r="C679" s="121"/>
      <c r="D679" s="121"/>
      <c r="E679" s="121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</row>
    <row r="680" spans="2:18">
      <c r="B680" s="121"/>
      <c r="C680" s="121"/>
      <c r="D680" s="121"/>
      <c r="E680" s="121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</row>
    <row r="681" spans="2:18">
      <c r="B681" s="121"/>
      <c r="C681" s="121"/>
      <c r="D681" s="121"/>
      <c r="E681" s="121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</row>
    <row r="682" spans="2:18">
      <c r="B682" s="121"/>
      <c r="C682" s="121"/>
      <c r="D682" s="121"/>
      <c r="E682" s="121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</row>
    <row r="683" spans="2:18">
      <c r="B683" s="121"/>
      <c r="C683" s="121"/>
      <c r="D683" s="121"/>
      <c r="E683" s="121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</row>
    <row r="684" spans="2:18">
      <c r="B684" s="121"/>
      <c r="C684" s="121"/>
      <c r="D684" s="121"/>
      <c r="E684" s="121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</row>
    <row r="685" spans="2:18">
      <c r="B685" s="121"/>
      <c r="C685" s="121"/>
      <c r="D685" s="121"/>
      <c r="E685" s="121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</row>
    <row r="686" spans="2:18">
      <c r="B686" s="121"/>
      <c r="C686" s="121"/>
      <c r="D686" s="121"/>
      <c r="E686" s="121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</row>
    <row r="687" spans="2:18">
      <c r="B687" s="121"/>
      <c r="C687" s="121"/>
      <c r="D687" s="121"/>
      <c r="E687" s="121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</row>
    <row r="688" spans="2:18">
      <c r="B688" s="121"/>
      <c r="C688" s="121"/>
      <c r="D688" s="121"/>
      <c r="E688" s="121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</row>
    <row r="689" spans="2:18">
      <c r="B689" s="121"/>
      <c r="C689" s="121"/>
      <c r="D689" s="121"/>
      <c r="E689" s="121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</row>
    <row r="690" spans="2:18">
      <c r="B690" s="121"/>
      <c r="C690" s="121"/>
      <c r="D690" s="121"/>
      <c r="E690" s="121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</row>
    <row r="691" spans="2:18">
      <c r="B691" s="121"/>
      <c r="C691" s="121"/>
      <c r="D691" s="121"/>
      <c r="E691" s="121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</row>
    <row r="692" spans="2:18">
      <c r="B692" s="121"/>
      <c r="C692" s="121"/>
      <c r="D692" s="121"/>
      <c r="E692" s="121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</row>
    <row r="693" spans="2:18">
      <c r="B693" s="121"/>
      <c r="C693" s="121"/>
      <c r="D693" s="121"/>
      <c r="E693" s="121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</row>
    <row r="694" spans="2:18">
      <c r="B694" s="121"/>
      <c r="C694" s="121"/>
      <c r="D694" s="121"/>
      <c r="E694" s="121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</row>
    <row r="695" spans="2:18">
      <c r="B695" s="121"/>
      <c r="C695" s="121"/>
      <c r="D695" s="121"/>
      <c r="E695" s="121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</row>
    <row r="696" spans="2:18">
      <c r="B696" s="121"/>
      <c r="C696" s="121"/>
      <c r="D696" s="121"/>
      <c r="E696" s="121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</row>
    <row r="697" spans="2:18">
      <c r="B697" s="121"/>
      <c r="C697" s="121"/>
      <c r="D697" s="121"/>
      <c r="E697" s="121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</row>
    <row r="698" spans="2:18">
      <c r="B698" s="121"/>
      <c r="C698" s="121"/>
      <c r="D698" s="121"/>
      <c r="E698" s="121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</row>
    <row r="699" spans="2:18">
      <c r="B699" s="121"/>
      <c r="C699" s="121"/>
      <c r="D699" s="121"/>
      <c r="E699" s="121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</row>
    <row r="700" spans="2:18">
      <c r="B700" s="121"/>
      <c r="C700" s="121"/>
      <c r="D700" s="121"/>
      <c r="E700" s="121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</row>
    <row r="701" spans="2:18">
      <c r="B701" s="121"/>
      <c r="C701" s="121"/>
      <c r="D701" s="121"/>
      <c r="E701" s="121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</row>
    <row r="702" spans="2:18">
      <c r="B702" s="121"/>
      <c r="C702" s="121"/>
      <c r="D702" s="121"/>
      <c r="E702" s="121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</row>
    <row r="703" spans="2:18">
      <c r="B703" s="121"/>
      <c r="C703" s="121"/>
      <c r="D703" s="121"/>
      <c r="E703" s="121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</row>
    <row r="704" spans="2:18">
      <c r="B704" s="121"/>
      <c r="C704" s="121"/>
      <c r="D704" s="121"/>
      <c r="E704" s="121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</row>
    <row r="705" spans="2:18">
      <c r="B705" s="121"/>
      <c r="C705" s="121"/>
      <c r="D705" s="121"/>
      <c r="E705" s="121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</row>
    <row r="706" spans="2:18">
      <c r="B706" s="121"/>
      <c r="C706" s="121"/>
      <c r="D706" s="121"/>
      <c r="E706" s="121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</row>
    <row r="707" spans="2:18">
      <c r="B707" s="121"/>
      <c r="C707" s="121"/>
      <c r="D707" s="121"/>
      <c r="E707" s="121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</row>
    <row r="708" spans="2:18">
      <c r="B708" s="121"/>
      <c r="C708" s="121"/>
      <c r="D708" s="121"/>
      <c r="E708" s="121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</row>
    <row r="709" spans="2:18">
      <c r="B709" s="121"/>
      <c r="C709" s="121"/>
      <c r="D709" s="121"/>
      <c r="E709" s="121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</row>
    <row r="710" spans="2:18">
      <c r="B710" s="121"/>
      <c r="C710" s="121"/>
      <c r="D710" s="121"/>
      <c r="E710" s="121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</row>
    <row r="711" spans="2:18">
      <c r="B711" s="121"/>
      <c r="C711" s="121"/>
      <c r="D711" s="121"/>
      <c r="E711" s="121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</row>
    <row r="712" spans="2:18">
      <c r="B712" s="121"/>
      <c r="C712" s="121"/>
      <c r="D712" s="121"/>
      <c r="E712" s="121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</row>
    <row r="713" spans="2:18">
      <c r="B713" s="121"/>
      <c r="C713" s="121"/>
      <c r="D713" s="121"/>
      <c r="E713" s="121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</row>
    <row r="714" spans="2:18">
      <c r="B714" s="121"/>
      <c r="C714" s="121"/>
      <c r="D714" s="121"/>
      <c r="E714" s="121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</row>
    <row r="715" spans="2:18">
      <c r="B715" s="121"/>
      <c r="C715" s="121"/>
      <c r="D715" s="121"/>
      <c r="E715" s="121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</row>
    <row r="716" spans="2:18">
      <c r="B716" s="121"/>
      <c r="C716" s="121"/>
      <c r="D716" s="121"/>
      <c r="E716" s="121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</row>
    <row r="717" spans="2:18">
      <c r="B717" s="121"/>
      <c r="C717" s="121"/>
      <c r="D717" s="121"/>
      <c r="E717" s="121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</row>
    <row r="718" spans="2:18">
      <c r="B718" s="121"/>
      <c r="C718" s="121"/>
      <c r="D718" s="121"/>
      <c r="E718" s="121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</row>
    <row r="719" spans="2:18">
      <c r="B719" s="121"/>
      <c r="C719" s="121"/>
      <c r="D719" s="121"/>
      <c r="E719" s="121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</row>
    <row r="720" spans="2:18">
      <c r="B720" s="121"/>
      <c r="C720" s="121"/>
      <c r="D720" s="121"/>
      <c r="E720" s="121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</row>
    <row r="721" spans="2:18">
      <c r="B721" s="121"/>
      <c r="C721" s="121"/>
      <c r="D721" s="121"/>
      <c r="E721" s="121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</row>
    <row r="722" spans="2:18">
      <c r="B722" s="121"/>
      <c r="C722" s="121"/>
      <c r="D722" s="121"/>
      <c r="E722" s="121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</row>
    <row r="723" spans="2:18">
      <c r="B723" s="121"/>
      <c r="C723" s="121"/>
      <c r="D723" s="121"/>
      <c r="E723" s="121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</row>
    <row r="724" spans="2:18">
      <c r="B724" s="121"/>
      <c r="C724" s="121"/>
      <c r="D724" s="121"/>
      <c r="E724" s="121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</row>
    <row r="725" spans="2:18">
      <c r="B725" s="121"/>
      <c r="C725" s="121"/>
      <c r="D725" s="121"/>
      <c r="E725" s="121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</row>
    <row r="726" spans="2:18">
      <c r="B726" s="121"/>
      <c r="C726" s="121"/>
      <c r="D726" s="121"/>
      <c r="E726" s="121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</row>
    <row r="727" spans="2:18">
      <c r="B727" s="121"/>
      <c r="C727" s="121"/>
      <c r="D727" s="121"/>
      <c r="E727" s="121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</row>
    <row r="728" spans="2:18">
      <c r="B728" s="121"/>
      <c r="C728" s="121"/>
      <c r="D728" s="121"/>
      <c r="E728" s="121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</row>
    <row r="729" spans="2:18">
      <c r="B729" s="121"/>
      <c r="C729" s="121"/>
      <c r="D729" s="121"/>
      <c r="E729" s="121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</row>
    <row r="730" spans="2:18">
      <c r="B730" s="121"/>
      <c r="C730" s="121"/>
      <c r="D730" s="121"/>
      <c r="E730" s="121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</row>
    <row r="731" spans="2:18">
      <c r="B731" s="121"/>
      <c r="C731" s="121"/>
      <c r="D731" s="121"/>
      <c r="E731" s="121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</row>
    <row r="732" spans="2:18">
      <c r="B732" s="121"/>
      <c r="C732" s="121"/>
      <c r="D732" s="121"/>
      <c r="E732" s="121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</row>
    <row r="733" spans="2:18">
      <c r="B733" s="121"/>
      <c r="C733" s="121"/>
      <c r="D733" s="121"/>
      <c r="E733" s="121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</row>
    <row r="734" spans="2:18">
      <c r="B734" s="121"/>
      <c r="C734" s="121"/>
      <c r="D734" s="121"/>
      <c r="E734" s="121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</row>
    <row r="735" spans="2:18">
      <c r="B735" s="121"/>
      <c r="C735" s="121"/>
      <c r="D735" s="121"/>
      <c r="E735" s="121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</row>
    <row r="736" spans="2:18">
      <c r="B736" s="121"/>
      <c r="C736" s="121"/>
      <c r="D736" s="121"/>
      <c r="E736" s="121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</row>
    <row r="737" spans="2:18">
      <c r="B737" s="121"/>
      <c r="C737" s="121"/>
      <c r="D737" s="121"/>
      <c r="E737" s="121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</row>
    <row r="738" spans="2:18">
      <c r="B738" s="121"/>
      <c r="C738" s="121"/>
      <c r="D738" s="121"/>
      <c r="E738" s="121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</row>
    <row r="739" spans="2:18">
      <c r="B739" s="121"/>
      <c r="C739" s="121"/>
      <c r="D739" s="121"/>
      <c r="E739" s="121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</row>
    <row r="740" spans="2:18">
      <c r="B740" s="121"/>
      <c r="C740" s="121"/>
      <c r="D740" s="121"/>
      <c r="E740" s="121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</row>
    <row r="741" spans="2:18">
      <c r="B741" s="121"/>
      <c r="C741" s="121"/>
      <c r="D741" s="121"/>
      <c r="E741" s="121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</row>
    <row r="742" spans="2:18">
      <c r="B742" s="121"/>
      <c r="C742" s="121"/>
      <c r="D742" s="121"/>
      <c r="E742" s="121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</row>
    <row r="743" spans="2:18">
      <c r="B743" s="121"/>
      <c r="C743" s="121"/>
      <c r="D743" s="121"/>
      <c r="E743" s="121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</row>
    <row r="744" spans="2:18">
      <c r="B744" s="121"/>
      <c r="C744" s="121"/>
      <c r="D744" s="121"/>
      <c r="E744" s="121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</row>
    <row r="745" spans="2:18">
      <c r="B745" s="121"/>
      <c r="C745" s="121"/>
      <c r="D745" s="121"/>
      <c r="E745" s="121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</row>
    <row r="746" spans="2:18">
      <c r="B746" s="121"/>
      <c r="C746" s="121"/>
      <c r="D746" s="121"/>
      <c r="E746" s="121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</row>
    <row r="747" spans="2:18">
      <c r="B747" s="121"/>
      <c r="C747" s="121"/>
      <c r="D747" s="121"/>
      <c r="E747" s="121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</row>
    <row r="748" spans="2:18">
      <c r="B748" s="121"/>
      <c r="C748" s="121"/>
      <c r="D748" s="121"/>
      <c r="E748" s="121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</row>
    <row r="749" spans="2:18">
      <c r="B749" s="121"/>
      <c r="C749" s="121"/>
      <c r="D749" s="121"/>
      <c r="E749" s="121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</row>
    <row r="750" spans="2:18">
      <c r="B750" s="121"/>
      <c r="C750" s="121"/>
      <c r="D750" s="121"/>
      <c r="E750" s="121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</row>
    <row r="751" spans="2:18">
      <c r="B751" s="121"/>
      <c r="C751" s="121"/>
      <c r="D751" s="121"/>
      <c r="E751" s="121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</row>
    <row r="752" spans="2:18">
      <c r="B752" s="121"/>
      <c r="C752" s="121"/>
      <c r="D752" s="121"/>
      <c r="E752" s="121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</row>
    <row r="753" spans="2:18">
      <c r="B753" s="121"/>
      <c r="C753" s="121"/>
      <c r="D753" s="121"/>
      <c r="E753" s="121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</row>
    <row r="754" spans="2:18">
      <c r="B754" s="121"/>
      <c r="C754" s="121"/>
      <c r="D754" s="121"/>
      <c r="E754" s="121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</row>
    <row r="755" spans="2:18">
      <c r="B755" s="121"/>
      <c r="C755" s="121"/>
      <c r="D755" s="121"/>
      <c r="E755" s="121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</row>
    <row r="756" spans="2:18">
      <c r="B756" s="121"/>
      <c r="C756" s="121"/>
      <c r="D756" s="121"/>
      <c r="E756" s="121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</row>
    <row r="757" spans="2:18">
      <c r="B757" s="121"/>
      <c r="C757" s="121"/>
      <c r="D757" s="121"/>
      <c r="E757" s="121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</row>
    <row r="758" spans="2:18">
      <c r="B758" s="121"/>
      <c r="C758" s="121"/>
      <c r="D758" s="121"/>
      <c r="E758" s="121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</row>
    <row r="759" spans="2:18">
      <c r="B759" s="121"/>
      <c r="C759" s="121"/>
      <c r="D759" s="121"/>
      <c r="E759" s="121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</row>
    <row r="760" spans="2:18">
      <c r="B760" s="121"/>
      <c r="C760" s="121"/>
      <c r="D760" s="121"/>
      <c r="E760" s="121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</row>
    <row r="761" spans="2:18">
      <c r="B761" s="121"/>
      <c r="C761" s="121"/>
      <c r="D761" s="121"/>
      <c r="E761" s="121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</row>
    <row r="762" spans="2:18">
      <c r="B762" s="121"/>
      <c r="C762" s="121"/>
      <c r="D762" s="121"/>
      <c r="E762" s="121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</row>
    <row r="763" spans="2:18">
      <c r="B763" s="121"/>
      <c r="C763" s="121"/>
      <c r="D763" s="121"/>
      <c r="E763" s="121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</row>
    <row r="764" spans="2:18">
      <c r="B764" s="121"/>
      <c r="C764" s="121"/>
      <c r="D764" s="121"/>
      <c r="E764" s="121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</row>
    <row r="765" spans="2:18">
      <c r="B765" s="121"/>
      <c r="C765" s="121"/>
      <c r="D765" s="121"/>
      <c r="E765" s="121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</row>
    <row r="766" spans="2:18">
      <c r="B766" s="121"/>
      <c r="C766" s="121"/>
      <c r="D766" s="121"/>
      <c r="E766" s="121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</row>
    <row r="767" spans="2:18">
      <c r="B767" s="121"/>
      <c r="C767" s="121"/>
      <c r="D767" s="121"/>
      <c r="E767" s="121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</row>
    <row r="768" spans="2:18">
      <c r="B768" s="121"/>
      <c r="C768" s="121"/>
      <c r="D768" s="121"/>
      <c r="E768" s="121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</row>
    <row r="769" spans="2:18">
      <c r="B769" s="121"/>
      <c r="C769" s="121"/>
      <c r="D769" s="121"/>
      <c r="E769" s="121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</row>
    <row r="770" spans="2:18">
      <c r="B770" s="121"/>
      <c r="C770" s="121"/>
      <c r="D770" s="121"/>
      <c r="E770" s="121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</row>
    <row r="771" spans="2:18">
      <c r="B771" s="121"/>
      <c r="C771" s="121"/>
      <c r="D771" s="121"/>
      <c r="E771" s="121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</row>
    <row r="772" spans="2:18">
      <c r="B772" s="121"/>
      <c r="C772" s="121"/>
      <c r="D772" s="121"/>
      <c r="E772" s="121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</row>
    <row r="773" spans="2:18">
      <c r="B773" s="121"/>
      <c r="C773" s="121"/>
      <c r="D773" s="121"/>
      <c r="E773" s="121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</row>
    <row r="774" spans="2:18">
      <c r="B774" s="121"/>
      <c r="C774" s="121"/>
      <c r="D774" s="121"/>
      <c r="E774" s="121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</row>
    <row r="775" spans="2:18">
      <c r="B775" s="121"/>
      <c r="C775" s="121"/>
      <c r="D775" s="121"/>
      <c r="E775" s="121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</row>
    <row r="776" spans="2:18">
      <c r="B776" s="121"/>
      <c r="C776" s="121"/>
      <c r="D776" s="121"/>
      <c r="E776" s="121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</row>
    <row r="777" spans="2:18">
      <c r="B777" s="121"/>
      <c r="C777" s="121"/>
      <c r="D777" s="121"/>
      <c r="E777" s="121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</row>
    <row r="778" spans="2:18">
      <c r="B778" s="121"/>
      <c r="C778" s="121"/>
      <c r="D778" s="121"/>
      <c r="E778" s="121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</row>
    <row r="779" spans="2:18">
      <c r="B779" s="121"/>
      <c r="C779" s="121"/>
      <c r="D779" s="121"/>
      <c r="E779" s="121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</row>
    <row r="780" spans="2:18">
      <c r="B780" s="121"/>
      <c r="C780" s="121"/>
      <c r="D780" s="121"/>
      <c r="E780" s="121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</row>
    <row r="781" spans="2:18">
      <c r="B781" s="121"/>
      <c r="C781" s="121"/>
      <c r="D781" s="121"/>
      <c r="E781" s="121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</row>
    <row r="782" spans="2:18">
      <c r="B782" s="121"/>
      <c r="C782" s="121"/>
      <c r="D782" s="121"/>
      <c r="E782" s="121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</row>
    <row r="783" spans="2:18">
      <c r="B783" s="121"/>
      <c r="C783" s="121"/>
      <c r="D783" s="121"/>
      <c r="E783" s="121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</row>
    <row r="784" spans="2:18">
      <c r="B784" s="121"/>
      <c r="C784" s="121"/>
      <c r="D784" s="121"/>
      <c r="E784" s="121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</row>
    <row r="785" spans="2:18">
      <c r="B785" s="121"/>
      <c r="C785" s="121"/>
      <c r="D785" s="121"/>
      <c r="E785" s="121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</row>
    <row r="786" spans="2:18">
      <c r="B786" s="121"/>
      <c r="C786" s="121"/>
      <c r="D786" s="121"/>
      <c r="E786" s="121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</row>
    <row r="787" spans="2:18">
      <c r="B787" s="121"/>
      <c r="C787" s="121"/>
      <c r="D787" s="121"/>
      <c r="E787" s="121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</row>
    <row r="788" spans="2:18">
      <c r="B788" s="121"/>
      <c r="C788" s="121"/>
      <c r="D788" s="121"/>
      <c r="E788" s="121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</row>
    <row r="789" spans="2:18">
      <c r="B789" s="121"/>
      <c r="C789" s="121"/>
      <c r="D789" s="121"/>
      <c r="E789" s="121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</row>
    <row r="790" spans="2:18">
      <c r="B790" s="121"/>
      <c r="C790" s="121"/>
      <c r="D790" s="121"/>
      <c r="E790" s="121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</row>
    <row r="791" spans="2:18">
      <c r="B791" s="121"/>
      <c r="C791" s="121"/>
      <c r="D791" s="121"/>
      <c r="E791" s="121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</row>
    <row r="792" spans="2:18">
      <c r="B792" s="121"/>
      <c r="C792" s="121"/>
      <c r="D792" s="121"/>
      <c r="E792" s="121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</row>
    <row r="793" spans="2:18">
      <c r="B793" s="121"/>
      <c r="C793" s="121"/>
      <c r="D793" s="121"/>
      <c r="E793" s="121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</row>
    <row r="794" spans="2:18">
      <c r="B794" s="121"/>
      <c r="C794" s="121"/>
      <c r="D794" s="121"/>
      <c r="E794" s="121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</row>
    <row r="795" spans="2:18">
      <c r="B795" s="121"/>
      <c r="C795" s="121"/>
      <c r="D795" s="121"/>
      <c r="E795" s="121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</row>
    <row r="796" spans="2:18">
      <c r="B796" s="121"/>
      <c r="C796" s="121"/>
      <c r="D796" s="121"/>
      <c r="E796" s="121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</row>
    <row r="797" spans="2:18">
      <c r="B797" s="121"/>
      <c r="C797" s="121"/>
      <c r="D797" s="121"/>
      <c r="E797" s="121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</row>
    <row r="798" spans="2:18">
      <c r="B798" s="121"/>
      <c r="C798" s="121"/>
      <c r="D798" s="121"/>
      <c r="E798" s="121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</row>
    <row r="799" spans="2:18">
      <c r="B799" s="121"/>
      <c r="C799" s="121"/>
      <c r="D799" s="121"/>
      <c r="E799" s="121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</row>
    <row r="800" spans="2:18">
      <c r="B800" s="121"/>
      <c r="C800" s="121"/>
      <c r="D800" s="121"/>
      <c r="E800" s="121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</row>
    <row r="801" spans="2:18">
      <c r="B801" s="121"/>
      <c r="C801" s="121"/>
      <c r="D801" s="121"/>
      <c r="E801" s="121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</row>
    <row r="802" spans="2:18">
      <c r="B802" s="121"/>
      <c r="C802" s="121"/>
      <c r="D802" s="121"/>
      <c r="E802" s="121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</row>
    <row r="803" spans="2:18">
      <c r="B803" s="121"/>
      <c r="C803" s="121"/>
      <c r="D803" s="121"/>
      <c r="E803" s="121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</row>
    <row r="804" spans="2:18">
      <c r="B804" s="121"/>
      <c r="C804" s="121"/>
      <c r="D804" s="121"/>
      <c r="E804" s="121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</row>
    <row r="805" spans="2:18">
      <c r="B805" s="121"/>
      <c r="C805" s="121"/>
      <c r="D805" s="121"/>
      <c r="E805" s="121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</row>
    <row r="806" spans="2:18">
      <c r="B806" s="121"/>
      <c r="C806" s="121"/>
      <c r="D806" s="121"/>
      <c r="E806" s="121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</row>
    <row r="807" spans="2:18">
      <c r="B807" s="121"/>
      <c r="C807" s="121"/>
      <c r="D807" s="121"/>
      <c r="E807" s="121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</row>
    <row r="808" spans="2:18">
      <c r="B808" s="121"/>
      <c r="C808" s="121"/>
      <c r="D808" s="121"/>
      <c r="E808" s="121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</row>
    <row r="809" spans="2:18">
      <c r="B809" s="121"/>
      <c r="C809" s="121"/>
      <c r="D809" s="121"/>
      <c r="E809" s="121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</row>
    <row r="810" spans="2:18">
      <c r="B810" s="121"/>
      <c r="C810" s="121"/>
      <c r="D810" s="121"/>
      <c r="E810" s="121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</row>
    <row r="811" spans="2:18">
      <c r="B811" s="121"/>
      <c r="C811" s="121"/>
      <c r="D811" s="121"/>
      <c r="E811" s="121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</row>
    <row r="812" spans="2:18">
      <c r="B812" s="121"/>
      <c r="C812" s="121"/>
      <c r="D812" s="121"/>
      <c r="E812" s="121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</row>
    <row r="813" spans="2:18">
      <c r="B813" s="121"/>
      <c r="C813" s="121"/>
      <c r="D813" s="121"/>
      <c r="E813" s="121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</row>
    <row r="814" spans="2:18">
      <c r="B814" s="121"/>
      <c r="C814" s="121"/>
      <c r="D814" s="121"/>
      <c r="E814" s="121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</row>
    <row r="815" spans="2:18">
      <c r="B815" s="121"/>
      <c r="C815" s="121"/>
      <c r="D815" s="121"/>
      <c r="E815" s="121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</row>
    <row r="816" spans="2:18">
      <c r="B816" s="121"/>
      <c r="C816" s="121"/>
      <c r="D816" s="121"/>
      <c r="E816" s="121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</row>
    <row r="817" spans="2:18">
      <c r="B817" s="121"/>
      <c r="C817" s="121"/>
      <c r="D817" s="121"/>
      <c r="E817" s="121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</row>
    <row r="818" spans="2:18">
      <c r="B818" s="121"/>
      <c r="C818" s="121"/>
      <c r="D818" s="121"/>
      <c r="E818" s="121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</row>
    <row r="819" spans="2:18">
      <c r="B819" s="121"/>
      <c r="C819" s="121"/>
      <c r="D819" s="121"/>
      <c r="E819" s="121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</row>
    <row r="820" spans="2:18">
      <c r="B820" s="121"/>
      <c r="C820" s="121"/>
      <c r="D820" s="121"/>
      <c r="E820" s="121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</row>
    <row r="821" spans="2:18">
      <c r="B821" s="121"/>
      <c r="C821" s="121"/>
      <c r="D821" s="121"/>
      <c r="E821" s="121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</row>
    <row r="822" spans="2:18">
      <c r="B822" s="121"/>
      <c r="C822" s="121"/>
      <c r="D822" s="121"/>
      <c r="E822" s="121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</row>
    <row r="823" spans="2:18">
      <c r="B823" s="121"/>
      <c r="C823" s="121"/>
      <c r="D823" s="121"/>
      <c r="E823" s="121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</row>
    <row r="824" spans="2:18">
      <c r="B824" s="121"/>
      <c r="C824" s="121"/>
      <c r="D824" s="121"/>
      <c r="E824" s="121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</row>
    <row r="825" spans="2:18">
      <c r="B825" s="121"/>
      <c r="C825" s="121"/>
      <c r="D825" s="121"/>
      <c r="E825" s="121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</row>
    <row r="826" spans="2:18">
      <c r="B826" s="121"/>
      <c r="C826" s="121"/>
      <c r="D826" s="121"/>
      <c r="E826" s="121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</row>
    <row r="827" spans="2:18">
      <c r="B827" s="121"/>
      <c r="C827" s="121"/>
      <c r="D827" s="121"/>
      <c r="E827" s="121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</row>
    <row r="828" spans="2:18">
      <c r="B828" s="121"/>
      <c r="C828" s="121"/>
      <c r="D828" s="121"/>
      <c r="E828" s="121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</row>
    <row r="829" spans="2:18">
      <c r="B829" s="121"/>
      <c r="C829" s="121"/>
      <c r="D829" s="121"/>
      <c r="E829" s="121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</row>
    <row r="830" spans="2:18">
      <c r="B830" s="121"/>
      <c r="C830" s="121"/>
      <c r="D830" s="121"/>
      <c r="E830" s="121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</row>
    <row r="831" spans="2:18">
      <c r="B831" s="121"/>
      <c r="C831" s="121"/>
      <c r="D831" s="121"/>
      <c r="E831" s="121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</row>
    <row r="832" spans="2:18">
      <c r="B832" s="121"/>
      <c r="C832" s="121"/>
      <c r="D832" s="121"/>
      <c r="E832" s="121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</row>
    <row r="833" spans="2:18">
      <c r="B833" s="121"/>
      <c r="C833" s="121"/>
      <c r="D833" s="121"/>
      <c r="E833" s="121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</row>
    <row r="834" spans="2:18">
      <c r="B834" s="121"/>
      <c r="C834" s="121"/>
      <c r="D834" s="121"/>
      <c r="E834" s="121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</row>
    <row r="835" spans="2:18">
      <c r="B835" s="121"/>
      <c r="C835" s="121"/>
      <c r="D835" s="121"/>
      <c r="E835" s="121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</row>
    <row r="836" spans="2:18">
      <c r="B836" s="121"/>
      <c r="C836" s="121"/>
      <c r="D836" s="121"/>
      <c r="E836" s="121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</row>
    <row r="837" spans="2:18">
      <c r="B837" s="121"/>
      <c r="C837" s="121"/>
      <c r="D837" s="121"/>
      <c r="E837" s="121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</row>
    <row r="838" spans="2:18">
      <c r="B838" s="121"/>
      <c r="C838" s="121"/>
      <c r="D838" s="121"/>
      <c r="E838" s="121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</row>
    <row r="839" spans="2:18">
      <c r="B839" s="121"/>
      <c r="C839" s="121"/>
      <c r="D839" s="121"/>
      <c r="E839" s="121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</row>
    <row r="840" spans="2:18">
      <c r="B840" s="121"/>
      <c r="C840" s="121"/>
      <c r="D840" s="121"/>
      <c r="E840" s="121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</row>
    <row r="841" spans="2:18">
      <c r="B841" s="121"/>
      <c r="C841" s="121"/>
      <c r="D841" s="121"/>
      <c r="E841" s="121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</row>
    <row r="842" spans="2:18">
      <c r="B842" s="121"/>
      <c r="C842" s="121"/>
      <c r="D842" s="121"/>
      <c r="E842" s="121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</row>
    <row r="843" spans="2:18">
      <c r="B843" s="121"/>
      <c r="C843" s="121"/>
      <c r="D843" s="121"/>
      <c r="E843" s="121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</row>
    <row r="844" spans="2:18">
      <c r="B844" s="121"/>
      <c r="C844" s="121"/>
      <c r="D844" s="121"/>
      <c r="E844" s="121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</row>
    <row r="845" spans="2:18">
      <c r="B845" s="121"/>
      <c r="C845" s="121"/>
      <c r="D845" s="121"/>
      <c r="E845" s="121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</row>
    <row r="846" spans="2:18">
      <c r="B846" s="121"/>
      <c r="C846" s="121"/>
      <c r="D846" s="121"/>
      <c r="E846" s="121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</row>
    <row r="847" spans="2:18">
      <c r="B847" s="121"/>
      <c r="C847" s="121"/>
      <c r="D847" s="121"/>
      <c r="E847" s="121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</row>
    <row r="848" spans="2:18">
      <c r="B848" s="121"/>
      <c r="C848" s="121"/>
      <c r="D848" s="121"/>
      <c r="E848" s="121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</row>
    <row r="849" spans="2:18">
      <c r="B849" s="121"/>
      <c r="C849" s="121"/>
      <c r="D849" s="121"/>
      <c r="E849" s="121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</row>
    <row r="850" spans="2:18">
      <c r="B850" s="121"/>
      <c r="C850" s="121"/>
      <c r="D850" s="121"/>
      <c r="E850" s="121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</row>
    <row r="851" spans="2:18">
      <c r="B851" s="121"/>
      <c r="C851" s="121"/>
      <c r="D851" s="121"/>
      <c r="E851" s="121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</row>
    <row r="852" spans="2:18">
      <c r="B852" s="121"/>
      <c r="C852" s="121"/>
      <c r="D852" s="121"/>
      <c r="E852" s="121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</row>
    <row r="853" spans="2:18">
      <c r="B853" s="121"/>
      <c r="C853" s="121"/>
      <c r="D853" s="121"/>
      <c r="E853" s="121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</row>
    <row r="854" spans="2:18">
      <c r="B854" s="121"/>
      <c r="C854" s="121"/>
      <c r="D854" s="121"/>
      <c r="E854" s="121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</row>
    <row r="855" spans="2:18">
      <c r="B855" s="121"/>
      <c r="C855" s="121"/>
      <c r="D855" s="121"/>
      <c r="E855" s="121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</row>
    <row r="856" spans="2:18">
      <c r="B856" s="121"/>
      <c r="C856" s="121"/>
      <c r="D856" s="121"/>
      <c r="E856" s="121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</row>
    <row r="857" spans="2:18">
      <c r="B857" s="121"/>
      <c r="C857" s="121"/>
      <c r="D857" s="121"/>
      <c r="E857" s="121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</row>
    <row r="858" spans="2:18">
      <c r="B858" s="121"/>
      <c r="C858" s="121"/>
      <c r="D858" s="121"/>
      <c r="E858" s="121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</row>
    <row r="859" spans="2:18">
      <c r="B859" s="121"/>
      <c r="C859" s="121"/>
      <c r="D859" s="121"/>
      <c r="E859" s="121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</row>
    <row r="860" spans="2:18">
      <c r="B860" s="121"/>
      <c r="C860" s="121"/>
      <c r="D860" s="121"/>
      <c r="E860" s="121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</row>
    <row r="861" spans="2:18">
      <c r="B861" s="121"/>
      <c r="C861" s="121"/>
      <c r="D861" s="121"/>
      <c r="E861" s="121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</row>
    <row r="862" spans="2:18">
      <c r="B862" s="121"/>
      <c r="C862" s="121"/>
      <c r="D862" s="121"/>
      <c r="E862" s="121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</row>
    <row r="863" spans="2:18">
      <c r="B863" s="121"/>
      <c r="C863" s="121"/>
      <c r="D863" s="121"/>
      <c r="E863" s="121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</row>
    <row r="864" spans="2:18">
      <c r="B864" s="121"/>
      <c r="C864" s="121"/>
      <c r="D864" s="121"/>
      <c r="E864" s="121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</row>
    <row r="865" spans="2:18">
      <c r="B865" s="121"/>
      <c r="C865" s="121"/>
      <c r="D865" s="121"/>
      <c r="E865" s="121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</row>
    <row r="866" spans="2:18">
      <c r="B866" s="121"/>
      <c r="C866" s="121"/>
      <c r="D866" s="121"/>
      <c r="E866" s="121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</row>
    <row r="867" spans="2:18">
      <c r="B867" s="121"/>
      <c r="C867" s="121"/>
      <c r="D867" s="121"/>
      <c r="E867" s="121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</row>
    <row r="868" spans="2:18">
      <c r="B868" s="121"/>
      <c r="C868" s="121"/>
      <c r="D868" s="121"/>
      <c r="E868" s="121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</row>
    <row r="869" spans="2:18">
      <c r="B869" s="121"/>
      <c r="C869" s="121"/>
      <c r="D869" s="121"/>
      <c r="E869" s="121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</row>
    <row r="870" spans="2:18">
      <c r="B870" s="121"/>
      <c r="C870" s="121"/>
      <c r="D870" s="121"/>
      <c r="E870" s="121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</row>
    <row r="871" spans="2:18">
      <c r="B871" s="121"/>
      <c r="C871" s="121"/>
      <c r="D871" s="121"/>
      <c r="E871" s="121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</row>
    <row r="872" spans="2:18">
      <c r="B872" s="121"/>
      <c r="C872" s="121"/>
      <c r="D872" s="121"/>
      <c r="E872" s="121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</row>
    <row r="873" spans="2:18">
      <c r="B873" s="121"/>
      <c r="C873" s="121"/>
      <c r="D873" s="121"/>
      <c r="E873" s="121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</row>
    <row r="874" spans="2:18">
      <c r="B874" s="121"/>
      <c r="C874" s="121"/>
      <c r="D874" s="121"/>
      <c r="E874" s="121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</row>
    <row r="875" spans="2:18">
      <c r="B875" s="121"/>
      <c r="C875" s="121"/>
      <c r="D875" s="121"/>
      <c r="E875" s="121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</row>
    <row r="876" spans="2:18">
      <c r="B876" s="121"/>
      <c r="C876" s="121"/>
      <c r="D876" s="121"/>
      <c r="E876" s="121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</row>
    <row r="877" spans="2:18">
      <c r="B877" s="121"/>
      <c r="C877" s="121"/>
      <c r="D877" s="121"/>
      <c r="E877" s="121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</row>
    <row r="878" spans="2:18">
      <c r="B878" s="121"/>
      <c r="C878" s="121"/>
      <c r="D878" s="121"/>
      <c r="E878" s="121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</row>
    <row r="879" spans="2:18">
      <c r="B879" s="121"/>
      <c r="C879" s="121"/>
      <c r="D879" s="121"/>
      <c r="E879" s="121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</row>
    <row r="880" spans="2:18">
      <c r="B880" s="121"/>
      <c r="C880" s="121"/>
      <c r="D880" s="121"/>
      <c r="E880" s="121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</row>
    <row r="881" spans="2:18">
      <c r="B881" s="121"/>
      <c r="C881" s="121"/>
      <c r="D881" s="121"/>
      <c r="E881" s="121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</row>
    <row r="882" spans="2:18">
      <c r="B882" s="121"/>
      <c r="C882" s="121"/>
      <c r="D882" s="121"/>
      <c r="E882" s="121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</row>
    <row r="883" spans="2:18">
      <c r="B883" s="121"/>
      <c r="C883" s="121"/>
      <c r="D883" s="121"/>
      <c r="E883" s="121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</row>
    <row r="884" spans="2:18">
      <c r="B884" s="121"/>
      <c r="C884" s="121"/>
      <c r="D884" s="121"/>
      <c r="E884" s="121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</row>
    <row r="885" spans="2:18">
      <c r="B885" s="121"/>
      <c r="C885" s="121"/>
      <c r="D885" s="121"/>
      <c r="E885" s="121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</row>
    <row r="886" spans="2:18">
      <c r="B886" s="121"/>
      <c r="C886" s="121"/>
      <c r="D886" s="121"/>
      <c r="E886" s="121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</row>
    <row r="887" spans="2:18">
      <c r="B887" s="121"/>
      <c r="C887" s="121"/>
      <c r="D887" s="121"/>
      <c r="E887" s="121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</row>
    <row r="888" spans="2:18">
      <c r="B888" s="121"/>
      <c r="C888" s="121"/>
      <c r="D888" s="121"/>
      <c r="E888" s="121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</row>
    <row r="889" spans="2:18">
      <c r="B889" s="121"/>
      <c r="C889" s="121"/>
      <c r="D889" s="121"/>
      <c r="E889" s="121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</row>
    <row r="890" spans="2:18">
      <c r="B890" s="121"/>
      <c r="C890" s="121"/>
      <c r="D890" s="121"/>
      <c r="E890" s="121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</row>
    <row r="891" spans="2:18">
      <c r="B891" s="121"/>
      <c r="C891" s="121"/>
      <c r="D891" s="121"/>
      <c r="E891" s="121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</row>
    <row r="892" spans="2:18">
      <c r="B892" s="121"/>
      <c r="C892" s="121"/>
      <c r="D892" s="121"/>
      <c r="E892" s="121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</row>
    <row r="893" spans="2:18">
      <c r="B893" s="121"/>
      <c r="C893" s="121"/>
      <c r="D893" s="121"/>
      <c r="E893" s="121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</row>
    <row r="894" spans="2:18">
      <c r="B894" s="121"/>
      <c r="C894" s="121"/>
      <c r="D894" s="121"/>
      <c r="E894" s="121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</row>
    <row r="895" spans="2:18">
      <c r="B895" s="121"/>
      <c r="C895" s="121"/>
      <c r="D895" s="121"/>
      <c r="E895" s="121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</row>
    <row r="896" spans="2:18">
      <c r="B896" s="121"/>
      <c r="C896" s="121"/>
      <c r="D896" s="121"/>
      <c r="E896" s="121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</row>
    <row r="897" spans="2:18">
      <c r="B897" s="121"/>
      <c r="C897" s="121"/>
      <c r="D897" s="121"/>
      <c r="E897" s="121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</row>
    <row r="898" spans="2:18">
      <c r="B898" s="121"/>
      <c r="C898" s="121"/>
      <c r="D898" s="121"/>
      <c r="E898" s="121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</row>
    <row r="899" spans="2:18">
      <c r="B899" s="121"/>
      <c r="C899" s="121"/>
      <c r="D899" s="121"/>
      <c r="E899" s="121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</row>
    <row r="900" spans="2:18">
      <c r="B900" s="121"/>
      <c r="C900" s="121"/>
      <c r="D900" s="121"/>
      <c r="E900" s="121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</row>
    <row r="901" spans="2:18">
      <c r="B901" s="121"/>
      <c r="C901" s="121"/>
      <c r="D901" s="121"/>
      <c r="E901" s="121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</row>
    <row r="902" spans="2:18">
      <c r="B902" s="121"/>
      <c r="C902" s="121"/>
      <c r="D902" s="121"/>
      <c r="E902" s="121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</row>
    <row r="903" spans="2:18">
      <c r="B903" s="121"/>
      <c r="C903" s="121"/>
      <c r="D903" s="121"/>
      <c r="E903" s="121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</row>
    <row r="904" spans="2:18">
      <c r="B904" s="121"/>
      <c r="C904" s="121"/>
      <c r="D904" s="121"/>
      <c r="E904" s="121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</row>
    <row r="905" spans="2:18">
      <c r="B905" s="121"/>
      <c r="C905" s="121"/>
      <c r="D905" s="121"/>
      <c r="E905" s="121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</row>
    <row r="906" spans="2:18">
      <c r="B906" s="121"/>
      <c r="C906" s="121"/>
      <c r="D906" s="121"/>
      <c r="E906" s="121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</row>
    <row r="907" spans="2:18">
      <c r="B907" s="121"/>
      <c r="C907" s="121"/>
      <c r="D907" s="121"/>
      <c r="E907" s="121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</row>
    <row r="908" spans="2:18">
      <c r="B908" s="121"/>
      <c r="C908" s="121"/>
      <c r="D908" s="121"/>
      <c r="E908" s="121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</row>
    <row r="909" spans="2:18">
      <c r="B909" s="121"/>
      <c r="C909" s="121"/>
      <c r="D909" s="121"/>
      <c r="E909" s="121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</row>
    <row r="910" spans="2:18">
      <c r="B910" s="121"/>
      <c r="C910" s="121"/>
      <c r="D910" s="121"/>
      <c r="E910" s="121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</row>
    <row r="911" spans="2:18">
      <c r="B911" s="121"/>
      <c r="C911" s="121"/>
      <c r="D911" s="121"/>
      <c r="E911" s="121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</row>
    <row r="912" spans="2:18">
      <c r="B912" s="121"/>
      <c r="C912" s="121"/>
      <c r="D912" s="121"/>
      <c r="E912" s="121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</row>
    <row r="913" spans="2:18">
      <c r="B913" s="121"/>
      <c r="C913" s="121"/>
      <c r="D913" s="121"/>
      <c r="E913" s="121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</row>
    <row r="914" spans="2:18">
      <c r="B914" s="121"/>
      <c r="C914" s="121"/>
      <c r="D914" s="121"/>
      <c r="E914" s="121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</row>
    <row r="915" spans="2:18">
      <c r="B915" s="121"/>
      <c r="C915" s="121"/>
      <c r="D915" s="121"/>
      <c r="E915" s="121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</row>
    <row r="916" spans="2:18">
      <c r="B916" s="121"/>
      <c r="C916" s="121"/>
      <c r="D916" s="121"/>
      <c r="E916" s="121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</row>
    <row r="917" spans="2:18">
      <c r="B917" s="121"/>
      <c r="C917" s="121"/>
      <c r="D917" s="121"/>
      <c r="E917" s="121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</row>
    <row r="918" spans="2:18">
      <c r="B918" s="121"/>
      <c r="C918" s="121"/>
      <c r="D918" s="121"/>
      <c r="E918" s="121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</row>
    <row r="919" spans="2:18">
      <c r="B919" s="121"/>
      <c r="C919" s="121"/>
      <c r="D919" s="121"/>
      <c r="E919" s="121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</row>
    <row r="920" spans="2:18">
      <c r="B920" s="121"/>
      <c r="C920" s="121"/>
      <c r="D920" s="121"/>
      <c r="E920" s="121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</row>
    <row r="921" spans="2:18">
      <c r="B921" s="121"/>
      <c r="C921" s="121"/>
      <c r="D921" s="121"/>
      <c r="E921" s="121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</row>
    <row r="922" spans="2:18">
      <c r="B922" s="121"/>
      <c r="C922" s="121"/>
      <c r="D922" s="121"/>
      <c r="E922" s="121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</row>
    <row r="923" spans="2:18">
      <c r="B923" s="121"/>
      <c r="C923" s="121"/>
      <c r="D923" s="121"/>
      <c r="E923" s="121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</row>
    <row r="924" spans="2:18">
      <c r="B924" s="121"/>
      <c r="C924" s="121"/>
      <c r="D924" s="121"/>
      <c r="E924" s="121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</row>
    <row r="925" spans="2:18">
      <c r="B925" s="121"/>
      <c r="C925" s="121"/>
      <c r="D925" s="121"/>
      <c r="E925" s="121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</row>
    <row r="926" spans="2:18">
      <c r="B926" s="121"/>
      <c r="C926" s="121"/>
      <c r="D926" s="121"/>
      <c r="E926" s="121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</row>
    <row r="927" spans="2:18">
      <c r="B927" s="121"/>
      <c r="C927" s="121"/>
      <c r="D927" s="121"/>
      <c r="E927" s="121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</row>
    <row r="928" spans="2:18">
      <c r="B928" s="121"/>
      <c r="C928" s="121"/>
      <c r="D928" s="121"/>
      <c r="E928" s="121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</row>
    <row r="929" spans="2:18">
      <c r="B929" s="121"/>
      <c r="C929" s="121"/>
      <c r="D929" s="121"/>
      <c r="E929" s="121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</row>
    <row r="930" spans="2:18">
      <c r="B930" s="121"/>
      <c r="C930" s="121"/>
      <c r="D930" s="121"/>
      <c r="E930" s="121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</row>
    <row r="931" spans="2:18">
      <c r="B931" s="121"/>
      <c r="C931" s="121"/>
      <c r="D931" s="121"/>
      <c r="E931" s="121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</row>
    <row r="932" spans="2:18">
      <c r="B932" s="121"/>
      <c r="C932" s="121"/>
      <c r="D932" s="121"/>
      <c r="E932" s="121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</row>
    <row r="933" spans="2:18">
      <c r="B933" s="121"/>
      <c r="C933" s="121"/>
      <c r="D933" s="121"/>
      <c r="E933" s="121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</row>
    <row r="934" spans="2:18">
      <c r="B934" s="121"/>
      <c r="C934" s="121"/>
      <c r="D934" s="121"/>
      <c r="E934" s="121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</row>
    <row r="935" spans="2:18">
      <c r="B935" s="121"/>
      <c r="C935" s="121"/>
      <c r="D935" s="121"/>
      <c r="E935" s="121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</row>
    <row r="936" spans="2:18">
      <c r="B936" s="121"/>
      <c r="C936" s="121"/>
      <c r="D936" s="121"/>
      <c r="E936" s="121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</row>
    <row r="937" spans="2:18">
      <c r="B937" s="121"/>
      <c r="C937" s="121"/>
      <c r="D937" s="121"/>
      <c r="E937" s="121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</row>
    <row r="938" spans="2:18">
      <c r="B938" s="121"/>
      <c r="C938" s="121"/>
      <c r="D938" s="121"/>
      <c r="E938" s="121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</row>
    <row r="939" spans="2:18">
      <c r="B939" s="121"/>
      <c r="C939" s="121"/>
      <c r="D939" s="121"/>
      <c r="E939" s="121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</row>
    <row r="940" spans="2:18">
      <c r="B940" s="121"/>
      <c r="C940" s="121"/>
      <c r="D940" s="121"/>
      <c r="E940" s="121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</row>
    <row r="941" spans="2:18">
      <c r="B941" s="121"/>
      <c r="C941" s="121"/>
      <c r="D941" s="121"/>
      <c r="E941" s="121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</row>
    <row r="942" spans="2:18">
      <c r="B942" s="121"/>
      <c r="C942" s="121"/>
      <c r="D942" s="121"/>
      <c r="E942" s="121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</row>
    <row r="943" spans="2:18">
      <c r="B943" s="121"/>
      <c r="C943" s="121"/>
      <c r="D943" s="121"/>
      <c r="E943" s="121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</row>
    <row r="944" spans="2:18">
      <c r="B944" s="121"/>
      <c r="C944" s="121"/>
      <c r="D944" s="121"/>
      <c r="E944" s="121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</row>
    <row r="945" spans="2:18">
      <c r="B945" s="121"/>
      <c r="C945" s="121"/>
      <c r="D945" s="121"/>
      <c r="E945" s="121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</row>
    <row r="946" spans="2:18">
      <c r="B946" s="121"/>
      <c r="C946" s="121"/>
      <c r="D946" s="121"/>
      <c r="E946" s="121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</row>
    <row r="947" spans="2:18">
      <c r="B947" s="121"/>
      <c r="C947" s="121"/>
      <c r="D947" s="121"/>
      <c r="E947" s="121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</row>
    <row r="948" spans="2:18">
      <c r="B948" s="121"/>
      <c r="C948" s="121"/>
      <c r="D948" s="121"/>
      <c r="E948" s="121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</row>
    <row r="949" spans="2:18">
      <c r="B949" s="121"/>
      <c r="C949" s="121"/>
      <c r="D949" s="121"/>
      <c r="E949" s="121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</row>
    <row r="950" spans="2:18">
      <c r="B950" s="121"/>
      <c r="C950" s="121"/>
      <c r="D950" s="121"/>
      <c r="E950" s="121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</row>
    <row r="951" spans="2:18">
      <c r="B951" s="121"/>
      <c r="C951" s="121"/>
      <c r="D951" s="121"/>
      <c r="E951" s="121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</row>
    <row r="952" spans="2:18">
      <c r="B952" s="121"/>
      <c r="C952" s="121"/>
      <c r="D952" s="121"/>
      <c r="E952" s="121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</row>
    <row r="953" spans="2:18">
      <c r="B953" s="121"/>
      <c r="C953" s="121"/>
      <c r="D953" s="121"/>
      <c r="E953" s="121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</row>
    <row r="954" spans="2:18">
      <c r="B954" s="121"/>
      <c r="C954" s="121"/>
      <c r="D954" s="121"/>
      <c r="E954" s="121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</row>
    <row r="955" spans="2:18">
      <c r="B955" s="121"/>
      <c r="C955" s="121"/>
      <c r="D955" s="121"/>
      <c r="E955" s="121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</row>
    <row r="956" spans="2:18">
      <c r="B956" s="121"/>
      <c r="C956" s="121"/>
      <c r="D956" s="121"/>
      <c r="E956" s="121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</row>
    <row r="957" spans="2:18">
      <c r="B957" s="121"/>
      <c r="C957" s="121"/>
      <c r="D957" s="121"/>
      <c r="E957" s="121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</row>
    <row r="958" spans="2:18">
      <c r="B958" s="121"/>
      <c r="C958" s="121"/>
      <c r="D958" s="121"/>
      <c r="E958" s="121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</row>
    <row r="959" spans="2:18">
      <c r="B959" s="121"/>
      <c r="C959" s="121"/>
      <c r="D959" s="121"/>
      <c r="E959" s="121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</row>
    <row r="960" spans="2:18">
      <c r="B960" s="121"/>
      <c r="C960" s="121"/>
      <c r="D960" s="121"/>
      <c r="E960" s="121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</row>
    <row r="961" spans="2:18">
      <c r="B961" s="121"/>
      <c r="C961" s="121"/>
      <c r="D961" s="121"/>
      <c r="E961" s="121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</row>
    <row r="962" spans="2:18">
      <c r="B962" s="121"/>
      <c r="C962" s="121"/>
      <c r="D962" s="121"/>
      <c r="E962" s="121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</row>
    <row r="963" spans="2:18">
      <c r="B963" s="121"/>
      <c r="C963" s="121"/>
      <c r="D963" s="121"/>
      <c r="E963" s="121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</row>
    <row r="964" spans="2:18">
      <c r="B964" s="121"/>
      <c r="C964" s="121"/>
      <c r="D964" s="121"/>
      <c r="E964" s="121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</row>
    <row r="965" spans="2:18">
      <c r="B965" s="121"/>
      <c r="C965" s="121"/>
      <c r="D965" s="121"/>
      <c r="E965" s="121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</row>
    <row r="966" spans="2:18">
      <c r="B966" s="121"/>
      <c r="C966" s="121"/>
      <c r="D966" s="121"/>
      <c r="E966" s="121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</row>
    <row r="967" spans="2:18">
      <c r="B967" s="121"/>
      <c r="C967" s="121"/>
      <c r="D967" s="121"/>
      <c r="E967" s="121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</row>
    <row r="968" spans="2:18">
      <c r="B968" s="121"/>
      <c r="C968" s="121"/>
      <c r="D968" s="121"/>
      <c r="E968" s="121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</row>
    <row r="969" spans="2:18">
      <c r="B969" s="121"/>
      <c r="C969" s="121"/>
      <c r="D969" s="121"/>
      <c r="E969" s="121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</row>
    <row r="970" spans="2:18">
      <c r="B970" s="121"/>
      <c r="C970" s="121"/>
      <c r="D970" s="121"/>
      <c r="E970" s="121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</row>
    <row r="971" spans="2:18">
      <c r="B971" s="121"/>
      <c r="C971" s="121"/>
      <c r="D971" s="121"/>
      <c r="E971" s="121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</row>
    <row r="972" spans="2:18">
      <c r="B972" s="121"/>
      <c r="C972" s="121"/>
      <c r="D972" s="121"/>
      <c r="E972" s="121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</row>
    <row r="973" spans="2:18">
      <c r="B973" s="121"/>
      <c r="C973" s="121"/>
      <c r="D973" s="121"/>
      <c r="E973" s="121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</row>
    <row r="974" spans="2:18">
      <c r="B974" s="121"/>
      <c r="C974" s="121"/>
      <c r="D974" s="121"/>
      <c r="E974" s="121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</row>
    <row r="975" spans="2:18">
      <c r="B975" s="121"/>
      <c r="C975" s="121"/>
      <c r="D975" s="121"/>
      <c r="E975" s="121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</row>
    <row r="976" spans="2:18">
      <c r="B976" s="121"/>
      <c r="C976" s="121"/>
      <c r="D976" s="121"/>
      <c r="E976" s="121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</row>
    <row r="977" spans="2:18">
      <c r="B977" s="121"/>
      <c r="C977" s="121"/>
      <c r="D977" s="121"/>
      <c r="E977" s="121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</row>
    <row r="978" spans="2:18">
      <c r="B978" s="121"/>
      <c r="C978" s="121"/>
      <c r="D978" s="121"/>
      <c r="E978" s="121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</row>
    <row r="979" spans="2:18">
      <c r="B979" s="121"/>
      <c r="C979" s="121"/>
      <c r="D979" s="121"/>
      <c r="E979" s="121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</row>
    <row r="980" spans="2:18">
      <c r="B980" s="121"/>
      <c r="C980" s="121"/>
      <c r="D980" s="121"/>
      <c r="E980" s="121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</row>
    <row r="981" spans="2:18">
      <c r="B981" s="121"/>
      <c r="C981" s="121"/>
      <c r="D981" s="121"/>
      <c r="E981" s="121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</row>
    <row r="982" spans="2:18">
      <c r="B982" s="121"/>
      <c r="C982" s="121"/>
      <c r="D982" s="121"/>
      <c r="E982" s="121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</row>
    <row r="983" spans="2:18">
      <c r="B983" s="121"/>
      <c r="C983" s="121"/>
      <c r="D983" s="121"/>
      <c r="E983" s="121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</row>
    <row r="984" spans="2:18">
      <c r="B984" s="121"/>
      <c r="C984" s="121"/>
      <c r="D984" s="121"/>
      <c r="E984" s="121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</row>
    <row r="985" spans="2:18">
      <c r="B985" s="121"/>
      <c r="C985" s="121"/>
      <c r="D985" s="121"/>
      <c r="E985" s="121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</row>
    <row r="986" spans="2:18">
      <c r="B986" s="121"/>
      <c r="C986" s="121"/>
      <c r="D986" s="121"/>
      <c r="E986" s="121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</row>
    <row r="987" spans="2:18">
      <c r="B987" s="121"/>
      <c r="C987" s="121"/>
      <c r="D987" s="121"/>
      <c r="E987" s="121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</row>
    <row r="988" spans="2:18">
      <c r="B988" s="121"/>
      <c r="C988" s="121"/>
      <c r="D988" s="121"/>
      <c r="E988" s="121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</row>
    <row r="989" spans="2:18">
      <c r="B989" s="121"/>
      <c r="C989" s="121"/>
      <c r="D989" s="121"/>
      <c r="E989" s="121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</row>
    <row r="990" spans="2:18">
      <c r="B990" s="121"/>
      <c r="C990" s="121"/>
      <c r="D990" s="121"/>
      <c r="E990" s="121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</row>
    <row r="991" spans="2:18">
      <c r="B991" s="121"/>
      <c r="C991" s="121"/>
      <c r="D991" s="121"/>
      <c r="E991" s="121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</row>
    <row r="992" spans="2:18">
      <c r="B992" s="121"/>
      <c r="C992" s="121"/>
      <c r="D992" s="121"/>
      <c r="E992" s="121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</row>
    <row r="993" spans="2:18">
      <c r="B993" s="121"/>
      <c r="C993" s="121"/>
      <c r="D993" s="121"/>
      <c r="E993" s="121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</row>
    <row r="994" spans="2:18">
      <c r="B994" s="121"/>
      <c r="C994" s="121"/>
      <c r="D994" s="121"/>
      <c r="E994" s="121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</row>
    <row r="995" spans="2:18">
      <c r="B995" s="121"/>
      <c r="C995" s="121"/>
      <c r="D995" s="121"/>
      <c r="E995" s="121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</row>
    <row r="996" spans="2:18">
      <c r="B996" s="121"/>
      <c r="C996" s="121"/>
      <c r="D996" s="121"/>
      <c r="E996" s="121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</row>
    <row r="997" spans="2:18">
      <c r="B997" s="121"/>
      <c r="C997" s="121"/>
      <c r="D997" s="121"/>
      <c r="E997" s="121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</row>
    <row r="998" spans="2:18">
      <c r="B998" s="121"/>
      <c r="C998" s="121"/>
      <c r="D998" s="121"/>
      <c r="E998" s="121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</row>
    <row r="999" spans="2:18">
      <c r="B999" s="121"/>
      <c r="C999" s="121"/>
      <c r="D999" s="121"/>
      <c r="E999" s="121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</row>
    <row r="1000" spans="2:18">
      <c r="B1000" s="121"/>
      <c r="C1000" s="121"/>
      <c r="D1000" s="121"/>
      <c r="E1000" s="121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</row>
    <row r="1001" spans="2:18">
      <c r="B1001" s="121"/>
      <c r="C1001" s="121"/>
      <c r="D1001" s="121"/>
      <c r="E1001" s="121"/>
      <c r="F1001" s="122"/>
      <c r="G1001" s="122"/>
      <c r="H1001" s="122"/>
      <c r="I1001" s="122"/>
      <c r="J1001" s="122"/>
      <c r="K1001" s="122"/>
      <c r="L1001" s="122"/>
      <c r="M1001" s="122"/>
      <c r="N1001" s="122"/>
      <c r="O1001" s="122"/>
      <c r="P1001" s="122"/>
      <c r="Q1001" s="122"/>
      <c r="R1001" s="122"/>
    </row>
    <row r="1002" spans="2:18">
      <c r="B1002" s="121"/>
      <c r="C1002" s="121"/>
      <c r="D1002" s="121"/>
      <c r="E1002" s="121"/>
      <c r="F1002" s="122"/>
      <c r="G1002" s="122"/>
      <c r="H1002" s="122"/>
      <c r="I1002" s="122"/>
      <c r="J1002" s="122"/>
      <c r="K1002" s="122"/>
      <c r="L1002" s="122"/>
      <c r="M1002" s="122"/>
      <c r="N1002" s="122"/>
      <c r="O1002" s="122"/>
      <c r="P1002" s="122"/>
      <c r="Q1002" s="122"/>
      <c r="R1002" s="122"/>
    </row>
    <row r="1003" spans="2:18">
      <c r="B1003" s="121"/>
      <c r="C1003" s="121"/>
      <c r="D1003" s="121"/>
      <c r="E1003" s="121"/>
      <c r="F1003" s="122"/>
      <c r="G1003" s="122"/>
      <c r="H1003" s="122"/>
      <c r="I1003" s="122"/>
      <c r="J1003" s="122"/>
      <c r="K1003" s="122"/>
      <c r="L1003" s="122"/>
      <c r="M1003" s="122"/>
      <c r="N1003" s="122"/>
      <c r="O1003" s="122"/>
      <c r="P1003" s="122"/>
      <c r="Q1003" s="122"/>
      <c r="R1003" s="122"/>
    </row>
    <row r="1004" spans="2:18">
      <c r="B1004" s="121"/>
      <c r="C1004" s="121"/>
      <c r="D1004" s="121"/>
      <c r="E1004" s="121"/>
      <c r="F1004" s="122"/>
      <c r="G1004" s="122"/>
      <c r="H1004" s="122"/>
      <c r="I1004" s="122"/>
      <c r="J1004" s="122"/>
      <c r="K1004" s="122"/>
      <c r="L1004" s="122"/>
      <c r="M1004" s="122"/>
      <c r="N1004" s="122"/>
      <c r="O1004" s="122"/>
      <c r="P1004" s="122"/>
      <c r="Q1004" s="122"/>
      <c r="R1004" s="122"/>
    </row>
    <row r="1005" spans="2:18">
      <c r="B1005" s="121"/>
      <c r="C1005" s="121"/>
      <c r="D1005" s="121"/>
      <c r="E1005" s="121"/>
      <c r="F1005" s="122"/>
      <c r="G1005" s="122"/>
      <c r="H1005" s="122"/>
      <c r="I1005" s="122"/>
      <c r="J1005" s="122"/>
      <c r="K1005" s="122"/>
      <c r="L1005" s="122"/>
      <c r="M1005" s="122"/>
      <c r="N1005" s="122"/>
      <c r="O1005" s="122"/>
      <c r="P1005" s="122"/>
      <c r="Q1005" s="122"/>
      <c r="R1005" s="122"/>
    </row>
    <row r="1006" spans="2:18">
      <c r="B1006" s="121"/>
      <c r="C1006" s="121"/>
      <c r="D1006" s="121"/>
      <c r="E1006" s="121"/>
      <c r="F1006" s="122"/>
      <c r="G1006" s="122"/>
      <c r="H1006" s="122"/>
      <c r="I1006" s="122"/>
      <c r="J1006" s="122"/>
      <c r="K1006" s="122"/>
      <c r="L1006" s="122"/>
      <c r="M1006" s="122"/>
      <c r="N1006" s="122"/>
      <c r="O1006" s="122"/>
      <c r="P1006" s="122"/>
      <c r="Q1006" s="122"/>
      <c r="R1006" s="122"/>
    </row>
    <row r="1007" spans="2:18">
      <c r="B1007" s="121"/>
      <c r="C1007" s="121"/>
      <c r="D1007" s="121"/>
      <c r="E1007" s="121"/>
      <c r="F1007" s="122"/>
      <c r="G1007" s="122"/>
      <c r="H1007" s="122"/>
      <c r="I1007" s="122"/>
      <c r="J1007" s="122"/>
      <c r="K1007" s="122"/>
      <c r="L1007" s="122"/>
      <c r="M1007" s="122"/>
      <c r="N1007" s="122"/>
      <c r="O1007" s="122"/>
      <c r="P1007" s="122"/>
      <c r="Q1007" s="122"/>
      <c r="R1007" s="122"/>
    </row>
    <row r="1008" spans="2:18">
      <c r="B1008" s="121"/>
      <c r="C1008" s="121"/>
      <c r="D1008" s="121"/>
      <c r="E1008" s="121"/>
      <c r="F1008" s="122"/>
      <c r="G1008" s="122"/>
      <c r="H1008" s="122"/>
      <c r="I1008" s="122"/>
      <c r="J1008" s="122"/>
      <c r="K1008" s="122"/>
      <c r="L1008" s="122"/>
      <c r="M1008" s="122"/>
      <c r="N1008" s="122"/>
      <c r="O1008" s="122"/>
      <c r="P1008" s="122"/>
      <c r="Q1008" s="122"/>
      <c r="R1008" s="122"/>
    </row>
    <row r="1009" spans="2:18">
      <c r="B1009" s="121"/>
      <c r="C1009" s="121"/>
      <c r="D1009" s="121"/>
      <c r="E1009" s="121"/>
      <c r="F1009" s="122"/>
      <c r="G1009" s="122"/>
      <c r="H1009" s="122"/>
      <c r="I1009" s="122"/>
      <c r="J1009" s="122"/>
      <c r="K1009" s="122"/>
      <c r="L1009" s="122"/>
      <c r="M1009" s="122"/>
      <c r="N1009" s="122"/>
      <c r="O1009" s="122"/>
      <c r="P1009" s="122"/>
      <c r="Q1009" s="122"/>
      <c r="R1009" s="122"/>
    </row>
    <row r="1010" spans="2:18">
      <c r="B1010" s="121"/>
      <c r="C1010" s="121"/>
      <c r="D1010" s="121"/>
      <c r="E1010" s="121"/>
      <c r="F1010" s="122"/>
      <c r="G1010" s="122"/>
      <c r="H1010" s="122"/>
      <c r="I1010" s="122"/>
      <c r="J1010" s="122"/>
      <c r="K1010" s="122"/>
      <c r="L1010" s="122"/>
      <c r="M1010" s="122"/>
      <c r="N1010" s="122"/>
      <c r="O1010" s="122"/>
      <c r="P1010" s="122"/>
      <c r="Q1010" s="122"/>
      <c r="R1010" s="122"/>
    </row>
    <row r="1011" spans="2:18">
      <c r="B1011" s="121"/>
      <c r="C1011" s="121"/>
      <c r="D1011" s="121"/>
      <c r="E1011" s="121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</row>
    <row r="1012" spans="2:18">
      <c r="B1012" s="121"/>
      <c r="C1012" s="121"/>
      <c r="D1012" s="121"/>
      <c r="E1012" s="121"/>
      <c r="F1012" s="122"/>
      <c r="G1012" s="122"/>
      <c r="H1012" s="122"/>
      <c r="I1012" s="122"/>
      <c r="J1012" s="122"/>
      <c r="K1012" s="122"/>
      <c r="L1012" s="122"/>
      <c r="M1012" s="122"/>
      <c r="N1012" s="122"/>
      <c r="O1012" s="122"/>
      <c r="P1012" s="122"/>
      <c r="Q1012" s="122"/>
      <c r="R1012" s="122"/>
    </row>
    <row r="1013" spans="2:18">
      <c r="B1013" s="121"/>
      <c r="C1013" s="121"/>
      <c r="D1013" s="121"/>
      <c r="E1013" s="121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</row>
    <row r="1014" spans="2:18">
      <c r="B1014" s="121"/>
      <c r="C1014" s="121"/>
      <c r="D1014" s="121"/>
      <c r="E1014" s="121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</row>
    <row r="1015" spans="2:18">
      <c r="B1015" s="121"/>
      <c r="C1015" s="121"/>
      <c r="D1015" s="121"/>
      <c r="E1015" s="121"/>
      <c r="F1015" s="122"/>
      <c r="G1015" s="122"/>
      <c r="H1015" s="122"/>
      <c r="I1015" s="122"/>
      <c r="J1015" s="122"/>
      <c r="K1015" s="122"/>
      <c r="L1015" s="122"/>
      <c r="M1015" s="122"/>
      <c r="N1015" s="122"/>
      <c r="O1015" s="122"/>
      <c r="P1015" s="122"/>
      <c r="Q1015" s="122"/>
      <c r="R1015" s="122"/>
    </row>
    <row r="1016" spans="2:18">
      <c r="B1016" s="121"/>
      <c r="C1016" s="121"/>
      <c r="D1016" s="121"/>
      <c r="E1016" s="121"/>
      <c r="F1016" s="122"/>
      <c r="G1016" s="122"/>
      <c r="H1016" s="122"/>
      <c r="I1016" s="122"/>
      <c r="J1016" s="122"/>
      <c r="K1016" s="122"/>
      <c r="L1016" s="122"/>
      <c r="M1016" s="122"/>
      <c r="N1016" s="122"/>
      <c r="O1016" s="122"/>
      <c r="P1016" s="122"/>
      <c r="Q1016" s="122"/>
      <c r="R1016" s="122"/>
    </row>
    <row r="1017" spans="2:18">
      <c r="B1017" s="121"/>
      <c r="C1017" s="121"/>
      <c r="D1017" s="121"/>
      <c r="E1017" s="121"/>
      <c r="F1017" s="122"/>
      <c r="G1017" s="122"/>
      <c r="H1017" s="122"/>
      <c r="I1017" s="122"/>
      <c r="J1017" s="122"/>
      <c r="K1017" s="122"/>
      <c r="L1017" s="122"/>
      <c r="M1017" s="122"/>
      <c r="N1017" s="122"/>
      <c r="O1017" s="122"/>
      <c r="P1017" s="122"/>
      <c r="Q1017" s="122"/>
      <c r="R1017" s="122"/>
    </row>
    <row r="1018" spans="2:18">
      <c r="B1018" s="121"/>
      <c r="C1018" s="121"/>
      <c r="D1018" s="121"/>
      <c r="E1018" s="121"/>
      <c r="F1018" s="122"/>
      <c r="G1018" s="122"/>
      <c r="H1018" s="122"/>
      <c r="I1018" s="122"/>
      <c r="J1018" s="122"/>
      <c r="K1018" s="122"/>
      <c r="L1018" s="122"/>
      <c r="M1018" s="122"/>
      <c r="N1018" s="122"/>
      <c r="O1018" s="122"/>
      <c r="P1018" s="122"/>
      <c r="Q1018" s="122"/>
      <c r="R1018" s="122"/>
    </row>
    <row r="1019" spans="2:18">
      <c r="B1019" s="121"/>
      <c r="C1019" s="121"/>
      <c r="D1019" s="121"/>
      <c r="E1019" s="121"/>
      <c r="F1019" s="122"/>
      <c r="G1019" s="122"/>
      <c r="H1019" s="122"/>
      <c r="I1019" s="122"/>
      <c r="J1019" s="122"/>
      <c r="K1019" s="122"/>
      <c r="L1019" s="122"/>
      <c r="M1019" s="122"/>
      <c r="N1019" s="122"/>
      <c r="O1019" s="122"/>
      <c r="P1019" s="122"/>
      <c r="Q1019" s="122"/>
      <c r="R1019" s="122"/>
    </row>
    <row r="1020" spans="2:18">
      <c r="B1020" s="121"/>
      <c r="C1020" s="121"/>
      <c r="D1020" s="121"/>
      <c r="E1020" s="121"/>
      <c r="F1020" s="122"/>
      <c r="G1020" s="122"/>
      <c r="H1020" s="122"/>
      <c r="I1020" s="122"/>
      <c r="J1020" s="122"/>
      <c r="K1020" s="122"/>
      <c r="L1020" s="122"/>
      <c r="M1020" s="122"/>
      <c r="N1020" s="122"/>
      <c r="O1020" s="122"/>
      <c r="P1020" s="122"/>
      <c r="Q1020" s="122"/>
      <c r="R1020" s="122"/>
    </row>
    <row r="1021" spans="2:18">
      <c r="B1021" s="121"/>
      <c r="C1021" s="121"/>
      <c r="D1021" s="121"/>
      <c r="E1021" s="121"/>
      <c r="F1021" s="122"/>
      <c r="G1021" s="122"/>
      <c r="H1021" s="122"/>
      <c r="I1021" s="122"/>
      <c r="J1021" s="122"/>
      <c r="K1021" s="122"/>
      <c r="L1021" s="122"/>
      <c r="M1021" s="122"/>
      <c r="N1021" s="122"/>
      <c r="O1021" s="122"/>
      <c r="P1021" s="122"/>
      <c r="Q1021" s="122"/>
      <c r="R1021" s="122"/>
    </row>
    <row r="1022" spans="2:18">
      <c r="B1022" s="121"/>
      <c r="C1022" s="121"/>
      <c r="D1022" s="121"/>
      <c r="E1022" s="121"/>
      <c r="F1022" s="122"/>
      <c r="G1022" s="122"/>
      <c r="H1022" s="122"/>
      <c r="I1022" s="122"/>
      <c r="J1022" s="122"/>
      <c r="K1022" s="122"/>
      <c r="L1022" s="122"/>
      <c r="M1022" s="122"/>
      <c r="N1022" s="122"/>
      <c r="O1022" s="122"/>
      <c r="P1022" s="122"/>
      <c r="Q1022" s="122"/>
      <c r="R1022" s="122"/>
    </row>
    <row r="1023" spans="2:18">
      <c r="B1023" s="121"/>
      <c r="C1023" s="121"/>
      <c r="D1023" s="121"/>
      <c r="E1023" s="121"/>
      <c r="F1023" s="122"/>
      <c r="G1023" s="122"/>
      <c r="H1023" s="122"/>
      <c r="I1023" s="122"/>
      <c r="J1023" s="122"/>
      <c r="K1023" s="122"/>
      <c r="L1023" s="122"/>
      <c r="M1023" s="122"/>
      <c r="N1023" s="122"/>
      <c r="O1023" s="122"/>
      <c r="P1023" s="122"/>
      <c r="Q1023" s="122"/>
      <c r="R1023" s="122"/>
    </row>
    <row r="1024" spans="2:18">
      <c r="B1024" s="121"/>
      <c r="C1024" s="121"/>
      <c r="D1024" s="121"/>
      <c r="E1024" s="121"/>
      <c r="F1024" s="122"/>
      <c r="G1024" s="122"/>
      <c r="H1024" s="122"/>
      <c r="I1024" s="122"/>
      <c r="J1024" s="122"/>
      <c r="K1024" s="122"/>
      <c r="L1024" s="122"/>
      <c r="M1024" s="122"/>
      <c r="N1024" s="122"/>
      <c r="O1024" s="122"/>
      <c r="P1024" s="122"/>
      <c r="Q1024" s="122"/>
      <c r="R1024" s="122"/>
    </row>
    <row r="1025" spans="2:18">
      <c r="B1025" s="121"/>
      <c r="C1025" s="121"/>
      <c r="D1025" s="121"/>
      <c r="E1025" s="121"/>
      <c r="F1025" s="122"/>
      <c r="G1025" s="122"/>
      <c r="H1025" s="122"/>
      <c r="I1025" s="122"/>
      <c r="J1025" s="122"/>
      <c r="K1025" s="122"/>
      <c r="L1025" s="122"/>
      <c r="M1025" s="122"/>
      <c r="N1025" s="122"/>
      <c r="O1025" s="122"/>
      <c r="P1025" s="122"/>
      <c r="Q1025" s="122"/>
      <c r="R1025" s="122"/>
    </row>
    <row r="1026" spans="2:18">
      <c r="B1026" s="121"/>
      <c r="C1026" s="121"/>
      <c r="D1026" s="121"/>
      <c r="E1026" s="121"/>
      <c r="F1026" s="122"/>
      <c r="G1026" s="122"/>
      <c r="H1026" s="122"/>
      <c r="I1026" s="122"/>
      <c r="J1026" s="122"/>
      <c r="K1026" s="122"/>
      <c r="L1026" s="122"/>
      <c r="M1026" s="122"/>
      <c r="N1026" s="122"/>
      <c r="O1026" s="122"/>
      <c r="P1026" s="122"/>
      <c r="Q1026" s="122"/>
      <c r="R1026" s="122"/>
    </row>
    <row r="1027" spans="2:18">
      <c r="B1027" s="121"/>
      <c r="C1027" s="121"/>
      <c r="D1027" s="121"/>
      <c r="E1027" s="121"/>
      <c r="F1027" s="122"/>
      <c r="G1027" s="122"/>
      <c r="H1027" s="122"/>
      <c r="I1027" s="122"/>
      <c r="J1027" s="122"/>
      <c r="K1027" s="122"/>
      <c r="L1027" s="122"/>
      <c r="M1027" s="122"/>
      <c r="N1027" s="122"/>
      <c r="O1027" s="122"/>
      <c r="P1027" s="122"/>
      <c r="Q1027" s="122"/>
      <c r="R1027" s="122"/>
    </row>
    <row r="1028" spans="2:18">
      <c r="B1028" s="121"/>
      <c r="C1028" s="121"/>
      <c r="D1028" s="121"/>
      <c r="E1028" s="121"/>
      <c r="F1028" s="122"/>
      <c r="G1028" s="122"/>
      <c r="H1028" s="122"/>
      <c r="I1028" s="122"/>
      <c r="J1028" s="122"/>
      <c r="K1028" s="122"/>
      <c r="L1028" s="122"/>
      <c r="M1028" s="122"/>
      <c r="N1028" s="122"/>
      <c r="O1028" s="122"/>
      <c r="P1028" s="122"/>
      <c r="Q1028" s="122"/>
      <c r="R1028" s="122"/>
    </row>
    <row r="1029" spans="2:18">
      <c r="B1029" s="121"/>
      <c r="C1029" s="121"/>
      <c r="D1029" s="121"/>
      <c r="E1029" s="121"/>
      <c r="F1029" s="122"/>
      <c r="G1029" s="122"/>
      <c r="H1029" s="122"/>
      <c r="I1029" s="122"/>
      <c r="J1029" s="122"/>
      <c r="K1029" s="122"/>
      <c r="L1029" s="122"/>
      <c r="M1029" s="122"/>
      <c r="N1029" s="122"/>
      <c r="O1029" s="122"/>
      <c r="P1029" s="122"/>
      <c r="Q1029" s="122"/>
      <c r="R1029" s="122"/>
    </row>
    <row r="1030" spans="2:18">
      <c r="B1030" s="121"/>
      <c r="C1030" s="121"/>
      <c r="D1030" s="121"/>
      <c r="E1030" s="121"/>
      <c r="F1030" s="122"/>
      <c r="G1030" s="122"/>
      <c r="H1030" s="122"/>
      <c r="I1030" s="122"/>
      <c r="J1030" s="122"/>
      <c r="K1030" s="122"/>
      <c r="L1030" s="122"/>
      <c r="M1030" s="122"/>
      <c r="N1030" s="122"/>
      <c r="O1030" s="122"/>
      <c r="P1030" s="122"/>
      <c r="Q1030" s="122"/>
      <c r="R1030" s="122"/>
    </row>
    <row r="1031" spans="2:18">
      <c r="B1031" s="121"/>
      <c r="C1031" s="121"/>
      <c r="D1031" s="121"/>
      <c r="E1031" s="121"/>
      <c r="F1031" s="122"/>
      <c r="G1031" s="122"/>
      <c r="H1031" s="122"/>
      <c r="I1031" s="122"/>
      <c r="J1031" s="122"/>
      <c r="K1031" s="122"/>
      <c r="L1031" s="122"/>
      <c r="M1031" s="122"/>
      <c r="N1031" s="122"/>
      <c r="O1031" s="122"/>
      <c r="P1031" s="122"/>
      <c r="Q1031" s="122"/>
      <c r="R1031" s="122"/>
    </row>
    <row r="1032" spans="2:18">
      <c r="B1032" s="121"/>
      <c r="C1032" s="121"/>
      <c r="D1032" s="121"/>
      <c r="E1032" s="121"/>
      <c r="F1032" s="122"/>
      <c r="G1032" s="122"/>
      <c r="H1032" s="122"/>
      <c r="I1032" s="122"/>
      <c r="J1032" s="122"/>
      <c r="K1032" s="122"/>
      <c r="L1032" s="122"/>
      <c r="M1032" s="122"/>
      <c r="N1032" s="122"/>
      <c r="O1032" s="122"/>
      <c r="P1032" s="122"/>
      <c r="Q1032" s="122"/>
      <c r="R1032" s="122"/>
    </row>
    <row r="1033" spans="2:18">
      <c r="B1033" s="121"/>
      <c r="C1033" s="121"/>
      <c r="D1033" s="121"/>
      <c r="E1033" s="121"/>
      <c r="F1033" s="122"/>
      <c r="G1033" s="122"/>
      <c r="H1033" s="122"/>
      <c r="I1033" s="122"/>
      <c r="J1033" s="122"/>
      <c r="K1033" s="122"/>
      <c r="L1033" s="122"/>
      <c r="M1033" s="122"/>
      <c r="N1033" s="122"/>
      <c r="O1033" s="122"/>
      <c r="P1033" s="122"/>
      <c r="Q1033" s="122"/>
      <c r="R1033" s="122"/>
    </row>
    <row r="1034" spans="2:18">
      <c r="B1034" s="121"/>
      <c r="C1034" s="121"/>
      <c r="D1034" s="121"/>
      <c r="E1034" s="121"/>
      <c r="F1034" s="122"/>
      <c r="G1034" s="122"/>
      <c r="H1034" s="122"/>
      <c r="I1034" s="122"/>
      <c r="J1034" s="122"/>
      <c r="K1034" s="122"/>
      <c r="L1034" s="122"/>
      <c r="M1034" s="122"/>
      <c r="N1034" s="122"/>
      <c r="O1034" s="122"/>
      <c r="P1034" s="122"/>
      <c r="Q1034" s="122"/>
      <c r="R1034" s="122"/>
    </row>
    <row r="1035" spans="2:18">
      <c r="B1035" s="121"/>
      <c r="C1035" s="121"/>
      <c r="D1035" s="121"/>
      <c r="E1035" s="121"/>
      <c r="F1035" s="122"/>
      <c r="G1035" s="122"/>
      <c r="H1035" s="122"/>
      <c r="I1035" s="122"/>
      <c r="J1035" s="122"/>
      <c r="K1035" s="122"/>
      <c r="L1035" s="122"/>
      <c r="M1035" s="122"/>
      <c r="N1035" s="122"/>
      <c r="O1035" s="122"/>
      <c r="P1035" s="122"/>
      <c r="Q1035" s="122"/>
      <c r="R1035" s="122"/>
    </row>
    <row r="1036" spans="2:18">
      <c r="B1036" s="121"/>
      <c r="C1036" s="121"/>
      <c r="D1036" s="121"/>
      <c r="E1036" s="121"/>
      <c r="F1036" s="122"/>
      <c r="G1036" s="122"/>
      <c r="H1036" s="122"/>
      <c r="I1036" s="122"/>
      <c r="J1036" s="122"/>
      <c r="K1036" s="122"/>
      <c r="L1036" s="122"/>
      <c r="M1036" s="122"/>
      <c r="N1036" s="122"/>
      <c r="O1036" s="122"/>
      <c r="P1036" s="122"/>
      <c r="Q1036" s="122"/>
      <c r="R1036" s="122"/>
    </row>
    <row r="1037" spans="2:18">
      <c r="B1037" s="121"/>
      <c r="C1037" s="121"/>
      <c r="D1037" s="121"/>
      <c r="E1037" s="121"/>
      <c r="F1037" s="122"/>
      <c r="G1037" s="122"/>
      <c r="H1037" s="122"/>
      <c r="I1037" s="122"/>
      <c r="J1037" s="122"/>
      <c r="K1037" s="122"/>
      <c r="L1037" s="122"/>
      <c r="M1037" s="122"/>
      <c r="N1037" s="122"/>
      <c r="O1037" s="122"/>
      <c r="P1037" s="122"/>
      <c r="Q1037" s="122"/>
      <c r="R1037" s="122"/>
    </row>
    <row r="1038" spans="2:18">
      <c r="B1038" s="121"/>
      <c r="C1038" s="121"/>
      <c r="D1038" s="121"/>
      <c r="E1038" s="121"/>
      <c r="F1038" s="122"/>
      <c r="G1038" s="122"/>
      <c r="H1038" s="122"/>
      <c r="I1038" s="122"/>
      <c r="J1038" s="122"/>
      <c r="K1038" s="122"/>
      <c r="L1038" s="122"/>
      <c r="M1038" s="122"/>
      <c r="N1038" s="122"/>
      <c r="O1038" s="122"/>
      <c r="P1038" s="122"/>
      <c r="Q1038" s="122"/>
      <c r="R1038" s="122"/>
    </row>
    <row r="1039" spans="2:18">
      <c r="B1039" s="121"/>
      <c r="C1039" s="121"/>
      <c r="D1039" s="121"/>
      <c r="E1039" s="121"/>
      <c r="F1039" s="122"/>
      <c r="G1039" s="122"/>
      <c r="H1039" s="122"/>
      <c r="I1039" s="122"/>
      <c r="J1039" s="122"/>
      <c r="K1039" s="122"/>
      <c r="L1039" s="122"/>
      <c r="M1039" s="122"/>
      <c r="N1039" s="122"/>
      <c r="O1039" s="122"/>
      <c r="P1039" s="122"/>
      <c r="Q1039" s="122"/>
      <c r="R1039" s="122"/>
    </row>
    <row r="1040" spans="2:18">
      <c r="B1040" s="121"/>
      <c r="C1040" s="121"/>
      <c r="D1040" s="121"/>
      <c r="E1040" s="121"/>
      <c r="F1040" s="122"/>
      <c r="G1040" s="122"/>
      <c r="H1040" s="122"/>
      <c r="I1040" s="122"/>
      <c r="J1040" s="122"/>
      <c r="K1040" s="122"/>
      <c r="L1040" s="122"/>
      <c r="M1040" s="122"/>
      <c r="N1040" s="122"/>
      <c r="O1040" s="122"/>
      <c r="P1040" s="122"/>
      <c r="Q1040" s="122"/>
      <c r="R1040" s="122"/>
    </row>
    <row r="1041" spans="2:18">
      <c r="B1041" s="121"/>
      <c r="C1041" s="121"/>
      <c r="D1041" s="121"/>
      <c r="E1041" s="121"/>
      <c r="F1041" s="122"/>
      <c r="G1041" s="122"/>
      <c r="H1041" s="122"/>
      <c r="I1041" s="122"/>
      <c r="J1041" s="122"/>
      <c r="K1041" s="122"/>
      <c r="L1041" s="122"/>
      <c r="M1041" s="122"/>
      <c r="N1041" s="122"/>
      <c r="O1041" s="122"/>
      <c r="P1041" s="122"/>
      <c r="Q1041" s="122"/>
      <c r="R1041" s="122"/>
    </row>
    <row r="1042" spans="2:18">
      <c r="B1042" s="121"/>
      <c r="C1042" s="121"/>
      <c r="D1042" s="121"/>
      <c r="E1042" s="121"/>
      <c r="F1042" s="122"/>
      <c r="G1042" s="122"/>
      <c r="H1042" s="122"/>
      <c r="I1042" s="122"/>
      <c r="J1042" s="122"/>
      <c r="K1042" s="122"/>
      <c r="L1042" s="122"/>
      <c r="M1042" s="122"/>
      <c r="N1042" s="122"/>
      <c r="O1042" s="122"/>
      <c r="P1042" s="122"/>
      <c r="Q1042" s="122"/>
      <c r="R1042" s="122"/>
    </row>
    <row r="1043" spans="2:18">
      <c r="B1043" s="121"/>
      <c r="C1043" s="121"/>
      <c r="D1043" s="121"/>
      <c r="E1043" s="121"/>
      <c r="F1043" s="122"/>
      <c r="G1043" s="122"/>
      <c r="H1043" s="122"/>
      <c r="I1043" s="122"/>
      <c r="J1043" s="122"/>
      <c r="K1043" s="122"/>
      <c r="L1043" s="122"/>
      <c r="M1043" s="122"/>
      <c r="N1043" s="122"/>
      <c r="O1043" s="122"/>
      <c r="P1043" s="122"/>
      <c r="Q1043" s="122"/>
      <c r="R1043" s="122"/>
    </row>
    <row r="1044" spans="2:18">
      <c r="B1044" s="121"/>
      <c r="C1044" s="121"/>
      <c r="D1044" s="121"/>
      <c r="E1044" s="121"/>
      <c r="F1044" s="122"/>
      <c r="G1044" s="122"/>
      <c r="H1044" s="122"/>
      <c r="I1044" s="122"/>
      <c r="J1044" s="122"/>
      <c r="K1044" s="122"/>
      <c r="L1044" s="122"/>
      <c r="M1044" s="122"/>
      <c r="N1044" s="122"/>
      <c r="O1044" s="122"/>
      <c r="P1044" s="122"/>
      <c r="Q1044" s="122"/>
      <c r="R1044" s="122"/>
    </row>
    <row r="1045" spans="2:18">
      <c r="B1045" s="121"/>
      <c r="C1045" s="121"/>
      <c r="D1045" s="121"/>
      <c r="E1045" s="121"/>
      <c r="F1045" s="122"/>
      <c r="G1045" s="122"/>
      <c r="H1045" s="122"/>
      <c r="I1045" s="122"/>
      <c r="J1045" s="122"/>
      <c r="K1045" s="122"/>
      <c r="L1045" s="122"/>
      <c r="M1045" s="122"/>
      <c r="N1045" s="122"/>
      <c r="O1045" s="122"/>
      <c r="P1045" s="122"/>
      <c r="Q1045" s="122"/>
      <c r="R1045" s="122"/>
    </row>
    <row r="1046" spans="2:18">
      <c r="B1046" s="121"/>
      <c r="C1046" s="121"/>
      <c r="D1046" s="121"/>
      <c r="E1046" s="121"/>
      <c r="F1046" s="122"/>
      <c r="G1046" s="122"/>
      <c r="H1046" s="122"/>
      <c r="I1046" s="122"/>
      <c r="J1046" s="122"/>
      <c r="K1046" s="122"/>
      <c r="L1046" s="122"/>
      <c r="M1046" s="122"/>
      <c r="N1046" s="122"/>
      <c r="O1046" s="122"/>
      <c r="P1046" s="122"/>
      <c r="Q1046" s="122"/>
      <c r="R1046" s="122"/>
    </row>
    <row r="1047" spans="2:18">
      <c r="B1047" s="121"/>
      <c r="C1047" s="121"/>
      <c r="D1047" s="121"/>
      <c r="E1047" s="121"/>
      <c r="F1047" s="122"/>
      <c r="G1047" s="122"/>
      <c r="H1047" s="122"/>
      <c r="I1047" s="122"/>
      <c r="J1047" s="122"/>
      <c r="K1047" s="122"/>
      <c r="L1047" s="122"/>
      <c r="M1047" s="122"/>
      <c r="N1047" s="122"/>
      <c r="O1047" s="122"/>
      <c r="P1047" s="122"/>
      <c r="Q1047" s="122"/>
      <c r="R1047" s="122"/>
    </row>
    <row r="1048" spans="2:18">
      <c r="B1048" s="121"/>
      <c r="C1048" s="121"/>
      <c r="D1048" s="121"/>
      <c r="E1048" s="121"/>
      <c r="F1048" s="122"/>
      <c r="G1048" s="122"/>
      <c r="H1048" s="122"/>
      <c r="I1048" s="122"/>
      <c r="J1048" s="122"/>
      <c r="K1048" s="122"/>
      <c r="L1048" s="122"/>
      <c r="M1048" s="122"/>
      <c r="N1048" s="122"/>
      <c r="O1048" s="122"/>
      <c r="P1048" s="122"/>
      <c r="Q1048" s="122"/>
      <c r="R1048" s="122"/>
    </row>
    <row r="1049" spans="2:18">
      <c r="B1049" s="121"/>
      <c r="C1049" s="121"/>
      <c r="D1049" s="121"/>
      <c r="E1049" s="121"/>
      <c r="F1049" s="122"/>
      <c r="G1049" s="122"/>
      <c r="H1049" s="122"/>
      <c r="I1049" s="122"/>
      <c r="J1049" s="122"/>
      <c r="K1049" s="122"/>
      <c r="L1049" s="122"/>
      <c r="M1049" s="122"/>
      <c r="N1049" s="122"/>
      <c r="O1049" s="122"/>
      <c r="P1049" s="122"/>
      <c r="Q1049" s="122"/>
      <c r="R1049" s="122"/>
    </row>
    <row r="1050" spans="2:18">
      <c r="B1050" s="121"/>
      <c r="C1050" s="121"/>
      <c r="D1050" s="121"/>
      <c r="E1050" s="121"/>
      <c r="F1050" s="122"/>
      <c r="G1050" s="122"/>
      <c r="H1050" s="122"/>
      <c r="I1050" s="122"/>
      <c r="J1050" s="122"/>
      <c r="K1050" s="122"/>
      <c r="L1050" s="122"/>
      <c r="M1050" s="122"/>
      <c r="N1050" s="122"/>
      <c r="O1050" s="122"/>
      <c r="P1050" s="122"/>
      <c r="Q1050" s="122"/>
      <c r="R1050" s="122"/>
    </row>
    <row r="1051" spans="2:18">
      <c r="B1051" s="121"/>
      <c r="C1051" s="121"/>
      <c r="D1051" s="121"/>
      <c r="E1051" s="121"/>
      <c r="F1051" s="122"/>
      <c r="G1051" s="122"/>
      <c r="H1051" s="122"/>
      <c r="I1051" s="122"/>
      <c r="J1051" s="122"/>
      <c r="K1051" s="122"/>
      <c r="L1051" s="122"/>
      <c r="M1051" s="122"/>
      <c r="N1051" s="122"/>
      <c r="O1051" s="122"/>
      <c r="P1051" s="122"/>
      <c r="Q1051" s="122"/>
      <c r="R1051" s="122"/>
    </row>
    <row r="1052" spans="2:18">
      <c r="B1052" s="121"/>
      <c r="C1052" s="121"/>
      <c r="D1052" s="121"/>
      <c r="E1052" s="121"/>
      <c r="F1052" s="122"/>
      <c r="G1052" s="122"/>
      <c r="H1052" s="122"/>
      <c r="I1052" s="122"/>
      <c r="J1052" s="122"/>
      <c r="K1052" s="122"/>
      <c r="L1052" s="122"/>
      <c r="M1052" s="122"/>
      <c r="N1052" s="122"/>
      <c r="O1052" s="122"/>
      <c r="P1052" s="122"/>
      <c r="Q1052" s="122"/>
      <c r="R1052" s="122"/>
    </row>
    <row r="1053" spans="2:18">
      <c r="B1053" s="121"/>
      <c r="C1053" s="121"/>
      <c r="D1053" s="121"/>
      <c r="E1053" s="121"/>
      <c r="F1053" s="122"/>
      <c r="G1053" s="122"/>
      <c r="H1053" s="122"/>
      <c r="I1053" s="122"/>
      <c r="J1053" s="122"/>
      <c r="K1053" s="122"/>
      <c r="L1053" s="122"/>
      <c r="M1053" s="122"/>
      <c r="N1053" s="122"/>
      <c r="O1053" s="122"/>
      <c r="P1053" s="122"/>
      <c r="Q1053" s="122"/>
      <c r="R1053" s="122"/>
    </row>
    <row r="1054" spans="2:18">
      <c r="B1054" s="121"/>
      <c r="C1054" s="121"/>
      <c r="D1054" s="121"/>
      <c r="E1054" s="121"/>
      <c r="F1054" s="122"/>
      <c r="G1054" s="122"/>
      <c r="H1054" s="122"/>
      <c r="I1054" s="122"/>
      <c r="J1054" s="122"/>
      <c r="K1054" s="122"/>
      <c r="L1054" s="122"/>
      <c r="M1054" s="122"/>
      <c r="N1054" s="122"/>
      <c r="O1054" s="122"/>
      <c r="P1054" s="122"/>
      <c r="Q1054" s="122"/>
      <c r="R1054" s="122"/>
    </row>
    <row r="1055" spans="2:18">
      <c r="B1055" s="121"/>
      <c r="C1055" s="121"/>
      <c r="D1055" s="121"/>
      <c r="E1055" s="121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</row>
    <row r="1056" spans="2:18">
      <c r="B1056" s="121"/>
      <c r="C1056" s="121"/>
      <c r="D1056" s="121"/>
      <c r="E1056" s="121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</row>
    <row r="1057" spans="2:18">
      <c r="B1057" s="121"/>
      <c r="C1057" s="121"/>
      <c r="D1057" s="121"/>
      <c r="E1057" s="121"/>
      <c r="F1057" s="122"/>
      <c r="G1057" s="122"/>
      <c r="H1057" s="122"/>
      <c r="I1057" s="122"/>
      <c r="J1057" s="122"/>
      <c r="K1057" s="122"/>
      <c r="L1057" s="122"/>
      <c r="M1057" s="122"/>
      <c r="N1057" s="122"/>
      <c r="O1057" s="122"/>
      <c r="P1057" s="122"/>
      <c r="Q1057" s="122"/>
      <c r="R1057" s="122"/>
    </row>
    <row r="1058" spans="2:18">
      <c r="B1058" s="121"/>
      <c r="C1058" s="121"/>
      <c r="D1058" s="121"/>
      <c r="E1058" s="121"/>
      <c r="F1058" s="122"/>
      <c r="G1058" s="122"/>
      <c r="H1058" s="122"/>
      <c r="I1058" s="122"/>
      <c r="J1058" s="122"/>
      <c r="K1058" s="122"/>
      <c r="L1058" s="122"/>
      <c r="M1058" s="122"/>
      <c r="N1058" s="122"/>
      <c r="O1058" s="122"/>
      <c r="P1058" s="122"/>
      <c r="Q1058" s="122"/>
      <c r="R1058" s="122"/>
    </row>
    <row r="1059" spans="2:18">
      <c r="B1059" s="121"/>
      <c r="C1059" s="121"/>
      <c r="D1059" s="121"/>
      <c r="E1059" s="121"/>
      <c r="F1059" s="122"/>
      <c r="G1059" s="122"/>
      <c r="H1059" s="122"/>
      <c r="I1059" s="122"/>
      <c r="J1059" s="122"/>
      <c r="K1059" s="122"/>
      <c r="L1059" s="122"/>
      <c r="M1059" s="122"/>
      <c r="N1059" s="122"/>
      <c r="O1059" s="122"/>
      <c r="P1059" s="122"/>
      <c r="Q1059" s="122"/>
      <c r="R1059" s="122"/>
    </row>
    <row r="1060" spans="2:18">
      <c r="B1060" s="121"/>
      <c r="C1060" s="121"/>
      <c r="D1060" s="121"/>
      <c r="E1060" s="121"/>
      <c r="F1060" s="122"/>
      <c r="G1060" s="122"/>
      <c r="H1060" s="122"/>
      <c r="I1060" s="122"/>
      <c r="J1060" s="122"/>
      <c r="K1060" s="122"/>
      <c r="L1060" s="122"/>
      <c r="M1060" s="122"/>
      <c r="N1060" s="122"/>
      <c r="O1060" s="122"/>
      <c r="P1060" s="122"/>
      <c r="Q1060" s="122"/>
      <c r="R1060" s="122"/>
    </row>
    <row r="1061" spans="2:18">
      <c r="B1061" s="121"/>
      <c r="C1061" s="121"/>
      <c r="D1061" s="121"/>
      <c r="E1061" s="121"/>
      <c r="F1061" s="122"/>
      <c r="G1061" s="122"/>
      <c r="H1061" s="122"/>
      <c r="I1061" s="122"/>
      <c r="J1061" s="122"/>
      <c r="K1061" s="122"/>
      <c r="L1061" s="122"/>
      <c r="M1061" s="122"/>
      <c r="N1061" s="122"/>
      <c r="O1061" s="122"/>
      <c r="P1061" s="122"/>
      <c r="Q1061" s="122"/>
      <c r="R1061" s="122"/>
    </row>
    <row r="1062" spans="2:18">
      <c r="B1062" s="121"/>
      <c r="C1062" s="121"/>
      <c r="D1062" s="121"/>
      <c r="E1062" s="121"/>
      <c r="F1062" s="122"/>
      <c r="G1062" s="122"/>
      <c r="H1062" s="122"/>
      <c r="I1062" s="122"/>
      <c r="J1062" s="122"/>
      <c r="K1062" s="122"/>
      <c r="L1062" s="122"/>
      <c r="M1062" s="122"/>
      <c r="N1062" s="122"/>
      <c r="O1062" s="122"/>
      <c r="P1062" s="122"/>
      <c r="Q1062" s="122"/>
      <c r="R1062" s="122"/>
    </row>
    <row r="1063" spans="2:18">
      <c r="B1063" s="121"/>
      <c r="C1063" s="121"/>
      <c r="D1063" s="121"/>
      <c r="E1063" s="121"/>
      <c r="F1063" s="122"/>
      <c r="G1063" s="122"/>
      <c r="H1063" s="122"/>
      <c r="I1063" s="122"/>
      <c r="J1063" s="122"/>
      <c r="K1063" s="122"/>
      <c r="L1063" s="122"/>
      <c r="M1063" s="122"/>
      <c r="N1063" s="122"/>
      <c r="O1063" s="122"/>
      <c r="P1063" s="122"/>
      <c r="Q1063" s="122"/>
      <c r="R1063" s="122"/>
    </row>
    <row r="1064" spans="2:18">
      <c r="B1064" s="121"/>
      <c r="C1064" s="121"/>
      <c r="D1064" s="121"/>
      <c r="E1064" s="121"/>
      <c r="F1064" s="122"/>
      <c r="G1064" s="122"/>
      <c r="H1064" s="122"/>
      <c r="I1064" s="122"/>
      <c r="J1064" s="122"/>
      <c r="K1064" s="122"/>
      <c r="L1064" s="122"/>
      <c r="M1064" s="122"/>
      <c r="N1064" s="122"/>
      <c r="O1064" s="122"/>
      <c r="P1064" s="122"/>
      <c r="Q1064" s="122"/>
      <c r="R1064" s="122"/>
    </row>
    <row r="1065" spans="2:18">
      <c r="B1065" s="121"/>
      <c r="C1065" s="121"/>
      <c r="D1065" s="121"/>
      <c r="E1065" s="121"/>
      <c r="F1065" s="122"/>
      <c r="G1065" s="122"/>
      <c r="H1065" s="122"/>
      <c r="I1065" s="122"/>
      <c r="J1065" s="122"/>
      <c r="K1065" s="122"/>
      <c r="L1065" s="122"/>
      <c r="M1065" s="122"/>
      <c r="N1065" s="122"/>
      <c r="O1065" s="122"/>
      <c r="P1065" s="122"/>
      <c r="Q1065" s="122"/>
      <c r="R1065" s="122"/>
    </row>
    <row r="1066" spans="2:18">
      <c r="B1066" s="121"/>
      <c r="C1066" s="121"/>
      <c r="D1066" s="121"/>
      <c r="E1066" s="121"/>
      <c r="F1066" s="122"/>
      <c r="G1066" s="122"/>
      <c r="H1066" s="122"/>
      <c r="I1066" s="122"/>
      <c r="J1066" s="122"/>
      <c r="K1066" s="122"/>
      <c r="L1066" s="122"/>
      <c r="M1066" s="122"/>
      <c r="N1066" s="122"/>
      <c r="O1066" s="122"/>
      <c r="P1066" s="122"/>
      <c r="Q1066" s="122"/>
      <c r="R1066" s="122"/>
    </row>
  </sheetData>
  <sheetProtection sheet="1" objects="1" scenarios="1"/>
  <mergeCells count="1">
    <mergeCell ref="B6:R6"/>
  </mergeCells>
  <phoneticPr fontId="3" type="noConversion"/>
  <conditionalFormatting sqref="B58:B13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34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135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132</v>
      </c>
      <c r="C1" s="67" t="s" vm="1">
        <v>205</v>
      </c>
    </row>
    <row r="2" spans="2:15">
      <c r="B2" s="46" t="s">
        <v>131</v>
      </c>
      <c r="C2" s="67" t="s">
        <v>206</v>
      </c>
    </row>
    <row r="3" spans="2:15">
      <c r="B3" s="46" t="s">
        <v>133</v>
      </c>
      <c r="C3" s="67" t="s">
        <v>207</v>
      </c>
    </row>
    <row r="4" spans="2:15">
      <c r="B4" s="46" t="s">
        <v>134</v>
      </c>
      <c r="C4" s="67">
        <v>12148</v>
      </c>
    </row>
    <row r="6" spans="2:15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s="3" customFormat="1" ht="78.75">
      <c r="B7" s="47" t="s">
        <v>106</v>
      </c>
      <c r="C7" s="48" t="s">
        <v>40</v>
      </c>
      <c r="D7" s="48" t="s">
        <v>107</v>
      </c>
      <c r="E7" s="48" t="s">
        <v>14</v>
      </c>
      <c r="F7" s="48" t="s">
        <v>60</v>
      </c>
      <c r="G7" s="48" t="s">
        <v>17</v>
      </c>
      <c r="H7" s="48" t="s">
        <v>93</v>
      </c>
      <c r="I7" s="48" t="s">
        <v>46</v>
      </c>
      <c r="J7" s="48" t="s">
        <v>18</v>
      </c>
      <c r="K7" s="48" t="s">
        <v>183</v>
      </c>
      <c r="L7" s="48" t="s">
        <v>182</v>
      </c>
      <c r="M7" s="48" t="s">
        <v>101</v>
      </c>
      <c r="N7" s="48" t="s">
        <v>135</v>
      </c>
      <c r="O7" s="50" t="s">
        <v>137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4" t="s">
        <v>1405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126">
        <v>0</v>
      </c>
      <c r="O10" s="126">
        <v>0</v>
      </c>
    </row>
    <row r="11" spans="2:15" ht="20.25" customHeight="1">
      <c r="B11" s="11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9" t="s">
        <v>181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9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1"/>
      <c r="C110" s="121"/>
      <c r="D110" s="121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2:15">
      <c r="B111" s="121"/>
      <c r="C111" s="121"/>
      <c r="D111" s="12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>
      <c r="B113" s="121"/>
      <c r="C113" s="12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>
      <c r="B114" s="121"/>
      <c r="C114" s="121"/>
      <c r="D114" s="121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>
      <c r="B115" s="121"/>
      <c r="C115" s="121"/>
      <c r="D115" s="121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>
      <c r="B116" s="121"/>
      <c r="C116" s="121"/>
      <c r="D116" s="121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2:15">
      <c r="B117" s="121"/>
      <c r="C117" s="121"/>
      <c r="D117" s="121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2:15">
      <c r="B118" s="121"/>
      <c r="C118" s="121"/>
      <c r="D118" s="121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2:15">
      <c r="B119" s="121"/>
      <c r="C119" s="121"/>
      <c r="D119" s="121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>
      <c r="B120" s="121"/>
      <c r="C120" s="121"/>
      <c r="D120" s="121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>
      <c r="B121" s="121"/>
      <c r="C121" s="121"/>
      <c r="D121" s="121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>
      <c r="B122" s="121"/>
      <c r="C122" s="121"/>
      <c r="D122" s="121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2:15">
      <c r="B123" s="121"/>
      <c r="C123" s="121"/>
      <c r="D123" s="121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2:15">
      <c r="B124" s="121"/>
      <c r="C124" s="121"/>
      <c r="D124" s="121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2:15">
      <c r="B125" s="121"/>
      <c r="C125" s="121"/>
      <c r="D125" s="121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2:15">
      <c r="B126" s="121"/>
      <c r="C126" s="121"/>
      <c r="D126" s="121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2:15">
      <c r="B127" s="121"/>
      <c r="C127" s="121"/>
      <c r="D127" s="121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2:15">
      <c r="B128" s="121"/>
      <c r="C128" s="121"/>
      <c r="D128" s="121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2:15">
      <c r="B129" s="121"/>
      <c r="C129" s="121"/>
      <c r="D129" s="121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2:15">
      <c r="B130" s="121"/>
      <c r="C130" s="121"/>
      <c r="D130" s="121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2:15">
      <c r="B131" s="121"/>
      <c r="C131" s="121"/>
      <c r="D131" s="121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>
      <c r="B132" s="121"/>
      <c r="C132" s="121"/>
      <c r="D132" s="121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>
      <c r="B133" s="121"/>
      <c r="C133" s="121"/>
      <c r="D133" s="121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>
      <c r="B134" s="121"/>
      <c r="C134" s="121"/>
      <c r="D134" s="121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>
      <c r="B135" s="121"/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>
      <c r="B136" s="121"/>
      <c r="C136" s="121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>
      <c r="B137" s="121"/>
      <c r="C137" s="121"/>
      <c r="D137" s="121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>
      <c r="B138" s="121"/>
      <c r="C138" s="121"/>
      <c r="D138" s="121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>
      <c r="B139" s="121"/>
      <c r="C139" s="121"/>
      <c r="D139" s="121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>
      <c r="B140" s="121"/>
      <c r="C140" s="121"/>
      <c r="D140" s="121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>
      <c r="B141" s="121"/>
      <c r="C141" s="121"/>
      <c r="D141" s="121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>
      <c r="B142" s="121"/>
      <c r="C142" s="121"/>
      <c r="D142" s="121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>
      <c r="B143" s="121"/>
      <c r="C143" s="121"/>
      <c r="D143" s="121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>
      <c r="B144" s="121"/>
      <c r="C144" s="121"/>
      <c r="D144" s="121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>
      <c r="B145" s="121"/>
      <c r="C145" s="121"/>
      <c r="D145" s="121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>
      <c r="B146" s="121"/>
      <c r="C146" s="121"/>
      <c r="D146" s="121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>
      <c r="B147" s="121"/>
      <c r="C147" s="121"/>
      <c r="D147" s="121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>
      <c r="B148" s="121"/>
      <c r="C148" s="121"/>
      <c r="D148" s="121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>
      <c r="B149" s="121"/>
      <c r="C149" s="121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>
      <c r="B150" s="121"/>
      <c r="C150" s="121"/>
      <c r="D150" s="121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>
      <c r="B151" s="121"/>
      <c r="C151" s="121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>
      <c r="B152" s="121"/>
      <c r="C152" s="121"/>
      <c r="D152" s="121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>
      <c r="B153" s="121"/>
      <c r="C153" s="121"/>
      <c r="D153" s="121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>
      <c r="B154" s="121"/>
      <c r="C154" s="121"/>
      <c r="D154" s="121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>
      <c r="B155" s="121"/>
      <c r="C155" s="121"/>
      <c r="D155" s="121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>
      <c r="B156" s="121"/>
      <c r="C156" s="121"/>
      <c r="D156" s="121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>
      <c r="B157" s="121"/>
      <c r="C157" s="121"/>
      <c r="D157" s="121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>
      <c r="B158" s="121"/>
      <c r="C158" s="121"/>
      <c r="D158" s="121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>
      <c r="B159" s="121"/>
      <c r="C159" s="121"/>
      <c r="D159" s="121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>
      <c r="B160" s="121"/>
      <c r="C160" s="121"/>
      <c r="D160" s="121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>
      <c r="B161" s="121"/>
      <c r="C161" s="121"/>
      <c r="D161" s="121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>
      <c r="B162" s="121"/>
      <c r="C162" s="121"/>
      <c r="D162" s="121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>
      <c r="B163" s="121"/>
      <c r="C163" s="121"/>
      <c r="D163" s="121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>
      <c r="B164" s="121"/>
      <c r="C164" s="121"/>
      <c r="D164" s="121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>
      <c r="B165" s="121"/>
      <c r="C165" s="121"/>
      <c r="D165" s="121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1"/>
      <c r="C166" s="121"/>
      <c r="D166" s="121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1"/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1"/>
      <c r="C168" s="121"/>
      <c r="D168" s="121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>
      <c r="B169" s="121"/>
      <c r="C169" s="121"/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>
      <c r="B170" s="121"/>
      <c r="C170" s="121"/>
      <c r="D170" s="121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>
      <c r="B171" s="121"/>
      <c r="C171" s="121"/>
      <c r="D171" s="121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>
      <c r="B172" s="121"/>
      <c r="C172" s="121"/>
      <c r="D172" s="121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>
      <c r="B173" s="121"/>
      <c r="C173" s="121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>
      <c r="B174" s="121"/>
      <c r="C174" s="121"/>
      <c r="D174" s="121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>
      <c r="B175" s="121"/>
      <c r="C175" s="121"/>
      <c r="D175" s="121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>
      <c r="B176" s="121"/>
      <c r="C176" s="121"/>
      <c r="D176" s="121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>
      <c r="B177" s="121"/>
      <c r="C177" s="121"/>
      <c r="D177" s="121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>
      <c r="B178" s="121"/>
      <c r="C178" s="121"/>
      <c r="D178" s="121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>
      <c r="B179" s="121"/>
      <c r="C179" s="121"/>
      <c r="D179" s="121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>
      <c r="B180" s="121"/>
      <c r="C180" s="121"/>
      <c r="D180" s="121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>
      <c r="B181" s="121"/>
      <c r="C181" s="121"/>
      <c r="D181" s="121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>
      <c r="B182" s="121"/>
      <c r="C182" s="121"/>
      <c r="D182" s="121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>
      <c r="B183" s="121"/>
      <c r="C183" s="121"/>
      <c r="D183" s="121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>
      <c r="B184" s="121"/>
      <c r="C184" s="121"/>
      <c r="D184" s="121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>
      <c r="B185" s="121"/>
      <c r="C185" s="121"/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>
      <c r="B186" s="121"/>
      <c r="C186" s="121"/>
      <c r="D186" s="121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1"/>
      <c r="C187" s="121"/>
      <c r="D187" s="121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>
      <c r="B188" s="121"/>
      <c r="C188" s="121"/>
      <c r="D188" s="121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>
      <c r="B189" s="121"/>
      <c r="C189" s="121"/>
      <c r="D189" s="121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>
      <c r="B190" s="121"/>
      <c r="C190" s="121"/>
      <c r="D190" s="121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>
      <c r="B191" s="121"/>
      <c r="C191" s="121"/>
      <c r="D191" s="121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>
      <c r="B192" s="121"/>
      <c r="C192" s="121"/>
      <c r="D192" s="121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>
      <c r="B193" s="121"/>
      <c r="C193" s="121"/>
      <c r="D193" s="121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>
      <c r="B194" s="121"/>
      <c r="C194" s="121"/>
      <c r="D194" s="121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>
      <c r="B195" s="121"/>
      <c r="C195" s="121"/>
      <c r="D195" s="121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>
      <c r="B196" s="121"/>
      <c r="C196" s="121"/>
      <c r="D196" s="121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>
      <c r="B197" s="121"/>
      <c r="C197" s="121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>
      <c r="B198" s="121"/>
      <c r="C198" s="121"/>
      <c r="D198" s="121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>
      <c r="B199" s="121"/>
      <c r="C199" s="121"/>
      <c r="D199" s="12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>
      <c r="B200" s="121"/>
      <c r="C200" s="121"/>
      <c r="D200" s="121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>
      <c r="B201" s="121"/>
      <c r="C201" s="121"/>
      <c r="D201" s="121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2:15">
      <c r="B202" s="121"/>
      <c r="C202" s="121"/>
      <c r="D202" s="121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pans="2:15">
      <c r="B203" s="121"/>
      <c r="C203" s="121"/>
      <c r="D203" s="121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pans="2:15">
      <c r="B204" s="121"/>
      <c r="C204" s="121"/>
      <c r="D204" s="121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pans="2:15">
      <c r="B205" s="121"/>
      <c r="C205" s="121"/>
      <c r="D205" s="121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2:15">
      <c r="B206" s="121"/>
      <c r="C206" s="121"/>
      <c r="D206" s="121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2:15">
      <c r="B207" s="121"/>
      <c r="C207" s="121"/>
      <c r="D207" s="121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pans="2:15">
      <c r="B208" s="121"/>
      <c r="C208" s="121"/>
      <c r="D208" s="121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2:15">
      <c r="B209" s="121"/>
      <c r="C209" s="121"/>
      <c r="D209" s="121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2:15">
      <c r="B210" s="121"/>
      <c r="C210" s="121"/>
      <c r="D210" s="121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2:15">
      <c r="B211" s="121"/>
      <c r="C211" s="121"/>
      <c r="D211" s="121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2:15">
      <c r="B212" s="121"/>
      <c r="C212" s="121"/>
      <c r="D212" s="121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2:15">
      <c r="B213" s="121"/>
      <c r="C213" s="121"/>
      <c r="D213" s="121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2:15">
      <c r="B214" s="121"/>
      <c r="C214" s="121"/>
      <c r="D214" s="121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2:15">
      <c r="B215" s="121"/>
      <c r="C215" s="121"/>
      <c r="D215" s="121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2:15">
      <c r="B216" s="121"/>
      <c r="C216" s="121"/>
      <c r="D216" s="121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2:15">
      <c r="B217" s="121"/>
      <c r="C217" s="121"/>
      <c r="D217" s="121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2:15">
      <c r="B218" s="121"/>
      <c r="C218" s="121"/>
      <c r="D218" s="121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2:15">
      <c r="B219" s="121"/>
      <c r="C219" s="121"/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2:15">
      <c r="B220" s="121"/>
      <c r="C220" s="121"/>
      <c r="D220" s="121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2:15">
      <c r="B221" s="121"/>
      <c r="C221" s="121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2:15">
      <c r="B222" s="121"/>
      <c r="C222" s="121"/>
      <c r="D222" s="121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2:15">
      <c r="B223" s="121"/>
      <c r="C223" s="121"/>
      <c r="D223" s="121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2:15">
      <c r="B224" s="121"/>
      <c r="C224" s="121"/>
      <c r="D224" s="121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2:15">
      <c r="B225" s="121"/>
      <c r="C225" s="121"/>
      <c r="D225" s="121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2:15">
      <c r="B226" s="121"/>
      <c r="C226" s="121"/>
      <c r="D226" s="121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2:15">
      <c r="B227" s="121"/>
      <c r="C227" s="121"/>
      <c r="D227" s="121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>
      <c r="B228" s="121"/>
      <c r="C228" s="121"/>
      <c r="D228" s="121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2:15">
      <c r="B229" s="121"/>
      <c r="C229" s="121"/>
      <c r="D229" s="121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2:15">
      <c r="B230" s="121"/>
      <c r="C230" s="121"/>
      <c r="D230" s="121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2:15">
      <c r="B231" s="121"/>
      <c r="C231" s="121"/>
      <c r="D231" s="121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2:15">
      <c r="B232" s="121"/>
      <c r="C232" s="121"/>
      <c r="D232" s="121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2:15">
      <c r="B233" s="121"/>
      <c r="C233" s="121"/>
      <c r="D233" s="121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2:15">
      <c r="B234" s="121"/>
      <c r="C234" s="121"/>
      <c r="D234" s="121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2:15">
      <c r="B235" s="121"/>
      <c r="C235" s="121"/>
      <c r="D235" s="121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2:15">
      <c r="B236" s="121"/>
      <c r="C236" s="121"/>
      <c r="D236" s="121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2:15">
      <c r="B237" s="121"/>
      <c r="C237" s="121"/>
      <c r="D237" s="121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2:15">
      <c r="B238" s="121"/>
      <c r="C238" s="121"/>
      <c r="D238" s="121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2:15">
      <c r="B239" s="121"/>
      <c r="C239" s="121"/>
      <c r="D239" s="121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2:15">
      <c r="B240" s="121"/>
      <c r="C240" s="121"/>
      <c r="D240" s="121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2:15">
      <c r="B241" s="121"/>
      <c r="C241" s="121"/>
      <c r="D241" s="121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2:15">
      <c r="B242" s="121"/>
      <c r="C242" s="121"/>
      <c r="D242" s="121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pans="2:15">
      <c r="B243" s="121"/>
      <c r="C243" s="121"/>
      <c r="D243" s="121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pans="2:15">
      <c r="B244" s="121"/>
      <c r="C244" s="121"/>
      <c r="D244" s="121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pans="2:15">
      <c r="B245" s="121"/>
      <c r="C245" s="121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pans="2:15">
      <c r="B246" s="121"/>
      <c r="C246" s="121"/>
      <c r="D246" s="121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pans="2:15">
      <c r="B247" s="121"/>
      <c r="C247" s="121"/>
      <c r="D247" s="121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  <row r="248" spans="2:15">
      <c r="B248" s="121"/>
      <c r="C248" s="121"/>
      <c r="D248" s="121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</row>
    <row r="249" spans="2:15">
      <c r="B249" s="121"/>
      <c r="C249" s="121"/>
      <c r="D249" s="121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</row>
    <row r="250" spans="2:15">
      <c r="B250" s="121"/>
      <c r="C250" s="121"/>
      <c r="D250" s="121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</row>
    <row r="251" spans="2:15">
      <c r="B251" s="121"/>
      <c r="C251" s="121"/>
      <c r="D251" s="121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</row>
    <row r="252" spans="2:15">
      <c r="B252" s="121"/>
      <c r="C252" s="121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</row>
    <row r="253" spans="2:15">
      <c r="B253" s="121"/>
      <c r="C253" s="121"/>
      <c r="D253" s="121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</row>
    <row r="254" spans="2:15">
      <c r="B254" s="121"/>
      <c r="C254" s="121"/>
      <c r="D254" s="121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</row>
    <row r="255" spans="2:15">
      <c r="B255" s="121"/>
      <c r="C255" s="121"/>
      <c r="D255" s="121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</row>
    <row r="256" spans="2:15">
      <c r="B256" s="121"/>
      <c r="C256" s="121"/>
      <c r="D256" s="121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</row>
    <row r="257" spans="2:15">
      <c r="B257" s="121"/>
      <c r="C257" s="121"/>
      <c r="D257" s="121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</row>
    <row r="258" spans="2:15">
      <c r="B258" s="121"/>
      <c r="C258" s="121"/>
      <c r="D258" s="121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</row>
    <row r="259" spans="2:15">
      <c r="B259" s="121"/>
      <c r="C259" s="121"/>
      <c r="D259" s="121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</row>
    <row r="260" spans="2:15">
      <c r="B260" s="121"/>
      <c r="C260" s="121"/>
      <c r="D260" s="121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pans="2:15">
      <c r="B261" s="121"/>
      <c r="C261" s="121"/>
      <c r="D261" s="121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2" spans="2:15">
      <c r="B262" s="121"/>
      <c r="C262" s="121"/>
      <c r="D262" s="121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</row>
    <row r="263" spans="2:15">
      <c r="B263" s="121"/>
      <c r="C263" s="121"/>
      <c r="D263" s="121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</row>
    <row r="264" spans="2:15">
      <c r="B264" s="121"/>
      <c r="C264" s="121"/>
      <c r="D264" s="121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pans="2:15">
      <c r="B265" s="121"/>
      <c r="C265" s="121"/>
      <c r="D265" s="121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</row>
    <row r="266" spans="2:15">
      <c r="B266" s="121"/>
      <c r="C266" s="121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</row>
    <row r="267" spans="2:15">
      <c r="B267" s="121"/>
      <c r="C267" s="121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</row>
    <row r="268" spans="2:15">
      <c r="B268" s="121"/>
      <c r="C268" s="121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2:15">
      <c r="B269" s="121"/>
      <c r="C269" s="121"/>
      <c r="D269" s="121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</row>
    <row r="270" spans="2:15">
      <c r="B270" s="121"/>
      <c r="C270" s="121"/>
      <c r="D270" s="121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</row>
    <row r="271" spans="2:15">
      <c r="B271" s="121"/>
      <c r="C271" s="121"/>
      <c r="D271" s="121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</row>
    <row r="272" spans="2:15">
      <c r="B272" s="121"/>
      <c r="C272" s="121"/>
      <c r="D272" s="121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pans="2:15">
      <c r="B273" s="121"/>
      <c r="C273" s="121"/>
      <c r="D273" s="121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</row>
    <row r="274" spans="2:15">
      <c r="B274" s="121"/>
      <c r="C274" s="121"/>
      <c r="D274" s="121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</row>
    <row r="275" spans="2:15">
      <c r="B275" s="121"/>
      <c r="C275" s="121"/>
      <c r="D275" s="121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  <row r="276" spans="2:15">
      <c r="B276" s="121"/>
      <c r="C276" s="121"/>
      <c r="D276" s="121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</row>
    <row r="277" spans="2:15">
      <c r="B277" s="121"/>
      <c r="C277" s="121"/>
      <c r="D277" s="121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</row>
    <row r="278" spans="2:15">
      <c r="B278" s="121"/>
      <c r="C278" s="121"/>
      <c r="D278" s="121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</row>
    <row r="279" spans="2:15">
      <c r="B279" s="121"/>
      <c r="C279" s="121"/>
      <c r="D279" s="121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pans="2:15">
      <c r="B280" s="121"/>
      <c r="C280" s="121"/>
      <c r="D280" s="121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pans="2:15">
      <c r="B281" s="121"/>
      <c r="C281" s="121"/>
      <c r="D281" s="121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pans="2:15">
      <c r="B282" s="121"/>
      <c r="C282" s="121"/>
      <c r="D282" s="121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pans="2:15">
      <c r="B283" s="121"/>
      <c r="C283" s="121"/>
      <c r="D283" s="121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</row>
    <row r="284" spans="2:15">
      <c r="B284" s="121"/>
      <c r="C284" s="121"/>
      <c r="D284" s="121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</row>
    <row r="285" spans="2:15">
      <c r="B285" s="121"/>
      <c r="C285" s="121"/>
      <c r="D285" s="121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</row>
    <row r="286" spans="2:15">
      <c r="B286" s="121"/>
      <c r="C286" s="121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</row>
    <row r="287" spans="2:15">
      <c r="B287" s="121"/>
      <c r="C287" s="121"/>
      <c r="D287" s="121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pans="2:15">
      <c r="B288" s="121"/>
      <c r="C288" s="121"/>
      <c r="D288" s="121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</row>
    <row r="289" spans="2:15">
      <c r="B289" s="121"/>
      <c r="C289" s="121"/>
      <c r="D289" s="121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</row>
    <row r="290" spans="2:15">
      <c r="B290" s="121"/>
      <c r="C290" s="121"/>
      <c r="D290" s="121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</row>
    <row r="291" spans="2:15">
      <c r="B291" s="121"/>
      <c r="C291" s="121"/>
      <c r="D291" s="121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pans="2:15">
      <c r="B292" s="121"/>
      <c r="C292" s="121"/>
      <c r="D292" s="121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pans="2:15">
      <c r="B293" s="121"/>
      <c r="C293" s="121"/>
      <c r="D293" s="121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pans="2:15">
      <c r="B294" s="121"/>
      <c r="C294" s="121"/>
      <c r="D294" s="121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pans="2:15">
      <c r="B295" s="121"/>
      <c r="C295" s="121"/>
      <c r="D295" s="121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2:15">
      <c r="B296" s="121"/>
      <c r="C296" s="121"/>
      <c r="D296" s="121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pans="2:15">
      <c r="B297" s="121"/>
      <c r="C297" s="121"/>
      <c r="D297" s="121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pans="2:15">
      <c r="B298" s="121"/>
      <c r="C298" s="121"/>
      <c r="D298" s="121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pans="2:15">
      <c r="B299" s="121"/>
      <c r="C299" s="121"/>
      <c r="D299" s="121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2:15">
      <c r="B300" s="121"/>
      <c r="C300" s="121"/>
      <c r="D300" s="121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132</v>
      </c>
      <c r="C1" s="67" t="s" vm="1">
        <v>205</v>
      </c>
    </row>
    <row r="2" spans="2:10">
      <c r="B2" s="46" t="s">
        <v>131</v>
      </c>
      <c r="C2" s="67" t="s">
        <v>206</v>
      </c>
    </row>
    <row r="3" spans="2:10">
      <c r="B3" s="46" t="s">
        <v>133</v>
      </c>
      <c r="C3" s="67" t="s">
        <v>207</v>
      </c>
    </row>
    <row r="4" spans="2:10">
      <c r="B4" s="46" t="s">
        <v>134</v>
      </c>
      <c r="C4" s="67">
        <v>12148</v>
      </c>
    </row>
    <row r="6" spans="2:10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4"/>
    </row>
    <row r="7" spans="2:10" s="3" customFormat="1" ht="78.75">
      <c r="B7" s="47" t="s">
        <v>106</v>
      </c>
      <c r="C7" s="49" t="s">
        <v>48</v>
      </c>
      <c r="D7" s="49" t="s">
        <v>78</v>
      </c>
      <c r="E7" s="49" t="s">
        <v>49</v>
      </c>
      <c r="F7" s="49" t="s">
        <v>93</v>
      </c>
      <c r="G7" s="49" t="s">
        <v>173</v>
      </c>
      <c r="H7" s="49" t="s">
        <v>135</v>
      </c>
      <c r="I7" s="49" t="s">
        <v>136</v>
      </c>
      <c r="J7" s="64" t="s">
        <v>193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4" t="s">
        <v>1406</v>
      </c>
      <c r="C10" s="88"/>
      <c r="D10" s="88"/>
      <c r="E10" s="88"/>
      <c r="F10" s="88"/>
      <c r="G10" s="125">
        <v>0</v>
      </c>
      <c r="H10" s="126">
        <v>0</v>
      </c>
      <c r="I10" s="126">
        <v>0</v>
      </c>
      <c r="J10" s="88"/>
    </row>
    <row r="11" spans="2:10" ht="22.5" customHeight="1">
      <c r="B11" s="120"/>
      <c r="C11" s="88"/>
      <c r="D11" s="88"/>
      <c r="E11" s="88"/>
      <c r="F11" s="88"/>
      <c r="G11" s="88"/>
      <c r="H11" s="88"/>
      <c r="I11" s="88"/>
      <c r="J11" s="88"/>
    </row>
    <row r="12" spans="2:10">
      <c r="B12" s="120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21"/>
      <c r="C110" s="121"/>
      <c r="D110" s="122"/>
      <c r="E110" s="122"/>
      <c r="F110" s="128"/>
      <c r="G110" s="128"/>
      <c r="H110" s="128"/>
      <c r="I110" s="128"/>
      <c r="J110" s="122"/>
    </row>
    <row r="111" spans="2:10">
      <c r="B111" s="121"/>
      <c r="C111" s="121"/>
      <c r="D111" s="122"/>
      <c r="E111" s="122"/>
      <c r="F111" s="128"/>
      <c r="G111" s="128"/>
      <c r="H111" s="128"/>
      <c r="I111" s="128"/>
      <c r="J111" s="122"/>
    </row>
    <row r="112" spans="2:10">
      <c r="B112" s="121"/>
      <c r="C112" s="121"/>
      <c r="D112" s="122"/>
      <c r="E112" s="122"/>
      <c r="F112" s="128"/>
      <c r="G112" s="128"/>
      <c r="H112" s="128"/>
      <c r="I112" s="128"/>
      <c r="J112" s="122"/>
    </row>
    <row r="113" spans="2:10">
      <c r="B113" s="121"/>
      <c r="C113" s="121"/>
      <c r="D113" s="122"/>
      <c r="E113" s="122"/>
      <c r="F113" s="128"/>
      <c r="G113" s="128"/>
      <c r="H113" s="128"/>
      <c r="I113" s="128"/>
      <c r="J113" s="122"/>
    </row>
    <row r="114" spans="2:10">
      <c r="B114" s="121"/>
      <c r="C114" s="121"/>
      <c r="D114" s="122"/>
      <c r="E114" s="122"/>
      <c r="F114" s="128"/>
      <c r="G114" s="128"/>
      <c r="H114" s="128"/>
      <c r="I114" s="128"/>
      <c r="J114" s="122"/>
    </row>
    <row r="115" spans="2:10">
      <c r="B115" s="121"/>
      <c r="C115" s="121"/>
      <c r="D115" s="122"/>
      <c r="E115" s="122"/>
      <c r="F115" s="128"/>
      <c r="G115" s="128"/>
      <c r="H115" s="128"/>
      <c r="I115" s="128"/>
      <c r="J115" s="122"/>
    </row>
    <row r="116" spans="2:10">
      <c r="B116" s="121"/>
      <c r="C116" s="121"/>
      <c r="D116" s="122"/>
      <c r="E116" s="122"/>
      <c r="F116" s="128"/>
      <c r="G116" s="128"/>
      <c r="H116" s="128"/>
      <c r="I116" s="128"/>
      <c r="J116" s="122"/>
    </row>
    <row r="117" spans="2:10">
      <c r="B117" s="121"/>
      <c r="C117" s="121"/>
      <c r="D117" s="122"/>
      <c r="E117" s="122"/>
      <c r="F117" s="128"/>
      <c r="G117" s="128"/>
      <c r="H117" s="128"/>
      <c r="I117" s="128"/>
      <c r="J117" s="122"/>
    </row>
    <row r="118" spans="2:10">
      <c r="B118" s="121"/>
      <c r="C118" s="121"/>
      <c r="D118" s="122"/>
      <c r="E118" s="122"/>
      <c r="F118" s="128"/>
      <c r="G118" s="128"/>
      <c r="H118" s="128"/>
      <c r="I118" s="128"/>
      <c r="J118" s="122"/>
    </row>
    <row r="119" spans="2:10">
      <c r="B119" s="121"/>
      <c r="C119" s="121"/>
      <c r="D119" s="122"/>
      <c r="E119" s="122"/>
      <c r="F119" s="128"/>
      <c r="G119" s="128"/>
      <c r="H119" s="128"/>
      <c r="I119" s="128"/>
      <c r="J119" s="122"/>
    </row>
    <row r="120" spans="2:10">
      <c r="B120" s="121"/>
      <c r="C120" s="121"/>
      <c r="D120" s="122"/>
      <c r="E120" s="122"/>
      <c r="F120" s="128"/>
      <c r="G120" s="128"/>
      <c r="H120" s="128"/>
      <c r="I120" s="128"/>
      <c r="J120" s="122"/>
    </row>
    <row r="121" spans="2:10">
      <c r="B121" s="121"/>
      <c r="C121" s="121"/>
      <c r="D121" s="122"/>
      <c r="E121" s="122"/>
      <c r="F121" s="128"/>
      <c r="G121" s="128"/>
      <c r="H121" s="128"/>
      <c r="I121" s="128"/>
      <c r="J121" s="122"/>
    </row>
    <row r="122" spans="2:10">
      <c r="B122" s="121"/>
      <c r="C122" s="121"/>
      <c r="D122" s="122"/>
      <c r="E122" s="122"/>
      <c r="F122" s="128"/>
      <c r="G122" s="128"/>
      <c r="H122" s="128"/>
      <c r="I122" s="128"/>
      <c r="J122" s="122"/>
    </row>
    <row r="123" spans="2:10">
      <c r="B123" s="121"/>
      <c r="C123" s="121"/>
      <c r="D123" s="122"/>
      <c r="E123" s="122"/>
      <c r="F123" s="128"/>
      <c r="G123" s="128"/>
      <c r="H123" s="128"/>
      <c r="I123" s="128"/>
      <c r="J123" s="122"/>
    </row>
    <row r="124" spans="2:10">
      <c r="B124" s="121"/>
      <c r="C124" s="121"/>
      <c r="D124" s="122"/>
      <c r="E124" s="122"/>
      <c r="F124" s="128"/>
      <c r="G124" s="128"/>
      <c r="H124" s="128"/>
      <c r="I124" s="128"/>
      <c r="J124" s="122"/>
    </row>
    <row r="125" spans="2:10">
      <c r="B125" s="121"/>
      <c r="C125" s="121"/>
      <c r="D125" s="122"/>
      <c r="E125" s="122"/>
      <c r="F125" s="128"/>
      <c r="G125" s="128"/>
      <c r="H125" s="128"/>
      <c r="I125" s="128"/>
      <c r="J125" s="122"/>
    </row>
    <row r="126" spans="2:10">
      <c r="B126" s="121"/>
      <c r="C126" s="121"/>
      <c r="D126" s="122"/>
      <c r="E126" s="122"/>
      <c r="F126" s="128"/>
      <c r="G126" s="128"/>
      <c r="H126" s="128"/>
      <c r="I126" s="128"/>
      <c r="J126" s="122"/>
    </row>
    <row r="127" spans="2:10">
      <c r="B127" s="121"/>
      <c r="C127" s="121"/>
      <c r="D127" s="122"/>
      <c r="E127" s="122"/>
      <c r="F127" s="128"/>
      <c r="G127" s="128"/>
      <c r="H127" s="128"/>
      <c r="I127" s="128"/>
      <c r="J127" s="122"/>
    </row>
    <row r="128" spans="2:10">
      <c r="B128" s="121"/>
      <c r="C128" s="121"/>
      <c r="D128" s="122"/>
      <c r="E128" s="122"/>
      <c r="F128" s="128"/>
      <c r="G128" s="128"/>
      <c r="H128" s="128"/>
      <c r="I128" s="128"/>
      <c r="J128" s="122"/>
    </row>
    <row r="129" spans="2:10">
      <c r="B129" s="121"/>
      <c r="C129" s="121"/>
      <c r="D129" s="122"/>
      <c r="E129" s="122"/>
      <c r="F129" s="128"/>
      <c r="G129" s="128"/>
      <c r="H129" s="128"/>
      <c r="I129" s="128"/>
      <c r="J129" s="122"/>
    </row>
    <row r="130" spans="2:10">
      <c r="B130" s="121"/>
      <c r="C130" s="121"/>
      <c r="D130" s="122"/>
      <c r="E130" s="122"/>
      <c r="F130" s="128"/>
      <c r="G130" s="128"/>
      <c r="H130" s="128"/>
      <c r="I130" s="128"/>
      <c r="J130" s="122"/>
    </row>
    <row r="131" spans="2:10">
      <c r="B131" s="121"/>
      <c r="C131" s="121"/>
      <c r="D131" s="122"/>
      <c r="E131" s="122"/>
      <c r="F131" s="128"/>
      <c r="G131" s="128"/>
      <c r="H131" s="128"/>
      <c r="I131" s="128"/>
      <c r="J131" s="122"/>
    </row>
    <row r="132" spans="2:10">
      <c r="B132" s="121"/>
      <c r="C132" s="121"/>
      <c r="D132" s="122"/>
      <c r="E132" s="122"/>
      <c r="F132" s="128"/>
      <c r="G132" s="128"/>
      <c r="H132" s="128"/>
      <c r="I132" s="128"/>
      <c r="J132" s="122"/>
    </row>
    <row r="133" spans="2:10">
      <c r="B133" s="121"/>
      <c r="C133" s="121"/>
      <c r="D133" s="122"/>
      <c r="E133" s="122"/>
      <c r="F133" s="128"/>
      <c r="G133" s="128"/>
      <c r="H133" s="128"/>
      <c r="I133" s="128"/>
      <c r="J133" s="122"/>
    </row>
    <row r="134" spans="2:10">
      <c r="B134" s="121"/>
      <c r="C134" s="121"/>
      <c r="D134" s="122"/>
      <c r="E134" s="122"/>
      <c r="F134" s="128"/>
      <c r="G134" s="128"/>
      <c r="H134" s="128"/>
      <c r="I134" s="128"/>
      <c r="J134" s="122"/>
    </row>
    <row r="135" spans="2:10">
      <c r="B135" s="121"/>
      <c r="C135" s="121"/>
      <c r="D135" s="122"/>
      <c r="E135" s="122"/>
      <c r="F135" s="128"/>
      <c r="G135" s="128"/>
      <c r="H135" s="128"/>
      <c r="I135" s="128"/>
      <c r="J135" s="122"/>
    </row>
    <row r="136" spans="2:10">
      <c r="B136" s="121"/>
      <c r="C136" s="121"/>
      <c r="D136" s="122"/>
      <c r="E136" s="122"/>
      <c r="F136" s="128"/>
      <c r="G136" s="128"/>
      <c r="H136" s="128"/>
      <c r="I136" s="128"/>
      <c r="J136" s="122"/>
    </row>
    <row r="137" spans="2:10">
      <c r="B137" s="121"/>
      <c r="C137" s="121"/>
      <c r="D137" s="122"/>
      <c r="E137" s="122"/>
      <c r="F137" s="128"/>
      <c r="G137" s="128"/>
      <c r="H137" s="128"/>
      <c r="I137" s="128"/>
      <c r="J137" s="122"/>
    </row>
    <row r="138" spans="2:10">
      <c r="B138" s="121"/>
      <c r="C138" s="121"/>
      <c r="D138" s="122"/>
      <c r="E138" s="122"/>
      <c r="F138" s="128"/>
      <c r="G138" s="128"/>
      <c r="H138" s="128"/>
      <c r="I138" s="128"/>
      <c r="J138" s="122"/>
    </row>
    <row r="139" spans="2:10">
      <c r="B139" s="121"/>
      <c r="C139" s="121"/>
      <c r="D139" s="122"/>
      <c r="E139" s="122"/>
      <c r="F139" s="128"/>
      <c r="G139" s="128"/>
      <c r="H139" s="128"/>
      <c r="I139" s="128"/>
      <c r="J139" s="122"/>
    </row>
    <row r="140" spans="2:10">
      <c r="B140" s="121"/>
      <c r="C140" s="121"/>
      <c r="D140" s="122"/>
      <c r="E140" s="122"/>
      <c r="F140" s="128"/>
      <c r="G140" s="128"/>
      <c r="H140" s="128"/>
      <c r="I140" s="128"/>
      <c r="J140" s="122"/>
    </row>
    <row r="141" spans="2:10">
      <c r="B141" s="121"/>
      <c r="C141" s="121"/>
      <c r="D141" s="122"/>
      <c r="E141" s="122"/>
      <c r="F141" s="128"/>
      <c r="G141" s="128"/>
      <c r="H141" s="128"/>
      <c r="I141" s="128"/>
      <c r="J141" s="122"/>
    </row>
    <row r="142" spans="2:10">
      <c r="B142" s="121"/>
      <c r="C142" s="121"/>
      <c r="D142" s="122"/>
      <c r="E142" s="122"/>
      <c r="F142" s="128"/>
      <c r="G142" s="128"/>
      <c r="H142" s="128"/>
      <c r="I142" s="128"/>
      <c r="J142" s="122"/>
    </row>
    <row r="143" spans="2:10">
      <c r="B143" s="121"/>
      <c r="C143" s="121"/>
      <c r="D143" s="122"/>
      <c r="E143" s="122"/>
      <c r="F143" s="128"/>
      <c r="G143" s="128"/>
      <c r="H143" s="128"/>
      <c r="I143" s="128"/>
      <c r="J143" s="122"/>
    </row>
    <row r="144" spans="2:10">
      <c r="B144" s="121"/>
      <c r="C144" s="121"/>
      <c r="D144" s="122"/>
      <c r="E144" s="122"/>
      <c r="F144" s="128"/>
      <c r="G144" s="128"/>
      <c r="H144" s="128"/>
      <c r="I144" s="128"/>
      <c r="J144" s="122"/>
    </row>
    <row r="145" spans="2:10">
      <c r="B145" s="121"/>
      <c r="C145" s="121"/>
      <c r="D145" s="122"/>
      <c r="E145" s="122"/>
      <c r="F145" s="128"/>
      <c r="G145" s="128"/>
      <c r="H145" s="128"/>
      <c r="I145" s="128"/>
      <c r="J145" s="122"/>
    </row>
    <row r="146" spans="2:10">
      <c r="B146" s="121"/>
      <c r="C146" s="121"/>
      <c r="D146" s="122"/>
      <c r="E146" s="122"/>
      <c r="F146" s="128"/>
      <c r="G146" s="128"/>
      <c r="H146" s="128"/>
      <c r="I146" s="128"/>
      <c r="J146" s="122"/>
    </row>
    <row r="147" spans="2:10">
      <c r="B147" s="121"/>
      <c r="C147" s="121"/>
      <c r="D147" s="122"/>
      <c r="E147" s="122"/>
      <c r="F147" s="128"/>
      <c r="G147" s="128"/>
      <c r="H147" s="128"/>
      <c r="I147" s="128"/>
      <c r="J147" s="122"/>
    </row>
    <row r="148" spans="2:10">
      <c r="B148" s="121"/>
      <c r="C148" s="121"/>
      <c r="D148" s="122"/>
      <c r="E148" s="122"/>
      <c r="F148" s="128"/>
      <c r="G148" s="128"/>
      <c r="H148" s="128"/>
      <c r="I148" s="128"/>
      <c r="J148" s="122"/>
    </row>
    <row r="149" spans="2:10">
      <c r="B149" s="121"/>
      <c r="C149" s="121"/>
      <c r="D149" s="122"/>
      <c r="E149" s="122"/>
      <c r="F149" s="128"/>
      <c r="G149" s="128"/>
      <c r="H149" s="128"/>
      <c r="I149" s="128"/>
      <c r="J149" s="122"/>
    </row>
    <row r="150" spans="2:10">
      <c r="B150" s="121"/>
      <c r="C150" s="121"/>
      <c r="D150" s="122"/>
      <c r="E150" s="122"/>
      <c r="F150" s="128"/>
      <c r="G150" s="128"/>
      <c r="H150" s="128"/>
      <c r="I150" s="128"/>
      <c r="J150" s="122"/>
    </row>
    <row r="151" spans="2:10">
      <c r="B151" s="121"/>
      <c r="C151" s="121"/>
      <c r="D151" s="122"/>
      <c r="E151" s="122"/>
      <c r="F151" s="128"/>
      <c r="G151" s="128"/>
      <c r="H151" s="128"/>
      <c r="I151" s="128"/>
      <c r="J151" s="122"/>
    </row>
    <row r="152" spans="2:10">
      <c r="B152" s="121"/>
      <c r="C152" s="121"/>
      <c r="D152" s="122"/>
      <c r="E152" s="122"/>
      <c r="F152" s="128"/>
      <c r="G152" s="128"/>
      <c r="H152" s="128"/>
      <c r="I152" s="128"/>
      <c r="J152" s="122"/>
    </row>
    <row r="153" spans="2:10">
      <c r="B153" s="121"/>
      <c r="C153" s="121"/>
      <c r="D153" s="122"/>
      <c r="E153" s="122"/>
      <c r="F153" s="128"/>
      <c r="G153" s="128"/>
      <c r="H153" s="128"/>
      <c r="I153" s="128"/>
      <c r="J153" s="122"/>
    </row>
    <row r="154" spans="2:10">
      <c r="B154" s="121"/>
      <c r="C154" s="121"/>
      <c r="D154" s="122"/>
      <c r="E154" s="122"/>
      <c r="F154" s="128"/>
      <c r="G154" s="128"/>
      <c r="H154" s="128"/>
      <c r="I154" s="128"/>
      <c r="J154" s="122"/>
    </row>
    <row r="155" spans="2:10">
      <c r="B155" s="121"/>
      <c r="C155" s="121"/>
      <c r="D155" s="122"/>
      <c r="E155" s="122"/>
      <c r="F155" s="128"/>
      <c r="G155" s="128"/>
      <c r="H155" s="128"/>
      <c r="I155" s="128"/>
      <c r="J155" s="122"/>
    </row>
    <row r="156" spans="2:10">
      <c r="B156" s="121"/>
      <c r="C156" s="121"/>
      <c r="D156" s="122"/>
      <c r="E156" s="122"/>
      <c r="F156" s="128"/>
      <c r="G156" s="128"/>
      <c r="H156" s="128"/>
      <c r="I156" s="128"/>
      <c r="J156" s="122"/>
    </row>
    <row r="157" spans="2:10">
      <c r="B157" s="121"/>
      <c r="C157" s="121"/>
      <c r="D157" s="122"/>
      <c r="E157" s="122"/>
      <c r="F157" s="128"/>
      <c r="G157" s="128"/>
      <c r="H157" s="128"/>
      <c r="I157" s="128"/>
      <c r="J157" s="122"/>
    </row>
    <row r="158" spans="2:10">
      <c r="B158" s="121"/>
      <c r="C158" s="121"/>
      <c r="D158" s="122"/>
      <c r="E158" s="122"/>
      <c r="F158" s="128"/>
      <c r="G158" s="128"/>
      <c r="H158" s="128"/>
      <c r="I158" s="128"/>
      <c r="J158" s="122"/>
    </row>
    <row r="159" spans="2:10">
      <c r="B159" s="121"/>
      <c r="C159" s="121"/>
      <c r="D159" s="122"/>
      <c r="E159" s="122"/>
      <c r="F159" s="128"/>
      <c r="G159" s="128"/>
      <c r="H159" s="128"/>
      <c r="I159" s="128"/>
      <c r="J159" s="122"/>
    </row>
    <row r="160" spans="2:10">
      <c r="B160" s="121"/>
      <c r="C160" s="121"/>
      <c r="D160" s="122"/>
      <c r="E160" s="122"/>
      <c r="F160" s="128"/>
      <c r="G160" s="128"/>
      <c r="H160" s="128"/>
      <c r="I160" s="128"/>
      <c r="J160" s="122"/>
    </row>
    <row r="161" spans="2:10">
      <c r="B161" s="121"/>
      <c r="C161" s="121"/>
      <c r="D161" s="122"/>
      <c r="E161" s="122"/>
      <c r="F161" s="128"/>
      <c r="G161" s="128"/>
      <c r="H161" s="128"/>
      <c r="I161" s="128"/>
      <c r="J161" s="122"/>
    </row>
    <row r="162" spans="2:10">
      <c r="B162" s="121"/>
      <c r="C162" s="121"/>
      <c r="D162" s="122"/>
      <c r="E162" s="122"/>
      <c r="F162" s="128"/>
      <c r="G162" s="128"/>
      <c r="H162" s="128"/>
      <c r="I162" s="128"/>
      <c r="J162" s="122"/>
    </row>
    <row r="163" spans="2:10">
      <c r="B163" s="121"/>
      <c r="C163" s="121"/>
      <c r="D163" s="122"/>
      <c r="E163" s="122"/>
      <c r="F163" s="128"/>
      <c r="G163" s="128"/>
      <c r="H163" s="128"/>
      <c r="I163" s="128"/>
      <c r="J163" s="122"/>
    </row>
    <row r="164" spans="2:10">
      <c r="B164" s="121"/>
      <c r="C164" s="121"/>
      <c r="D164" s="122"/>
      <c r="E164" s="122"/>
      <c r="F164" s="128"/>
      <c r="G164" s="128"/>
      <c r="H164" s="128"/>
      <c r="I164" s="128"/>
      <c r="J164" s="122"/>
    </row>
    <row r="165" spans="2:10">
      <c r="B165" s="121"/>
      <c r="C165" s="121"/>
      <c r="D165" s="122"/>
      <c r="E165" s="122"/>
      <c r="F165" s="128"/>
      <c r="G165" s="128"/>
      <c r="H165" s="128"/>
      <c r="I165" s="128"/>
      <c r="J165" s="122"/>
    </row>
    <row r="166" spans="2:10">
      <c r="B166" s="121"/>
      <c r="C166" s="121"/>
      <c r="D166" s="122"/>
      <c r="E166" s="122"/>
      <c r="F166" s="128"/>
      <c r="G166" s="128"/>
      <c r="H166" s="128"/>
      <c r="I166" s="128"/>
      <c r="J166" s="122"/>
    </row>
    <row r="167" spans="2:10">
      <c r="B167" s="121"/>
      <c r="C167" s="121"/>
      <c r="D167" s="122"/>
      <c r="E167" s="122"/>
      <c r="F167" s="128"/>
      <c r="G167" s="128"/>
      <c r="H167" s="128"/>
      <c r="I167" s="128"/>
      <c r="J167" s="122"/>
    </row>
    <row r="168" spans="2:10">
      <c r="B168" s="121"/>
      <c r="C168" s="121"/>
      <c r="D168" s="122"/>
      <c r="E168" s="122"/>
      <c r="F168" s="128"/>
      <c r="G168" s="128"/>
      <c r="H168" s="128"/>
      <c r="I168" s="128"/>
      <c r="J168" s="122"/>
    </row>
    <row r="169" spans="2:10">
      <c r="B169" s="121"/>
      <c r="C169" s="121"/>
      <c r="D169" s="122"/>
      <c r="E169" s="122"/>
      <c r="F169" s="128"/>
      <c r="G169" s="128"/>
      <c r="H169" s="128"/>
      <c r="I169" s="128"/>
      <c r="J169" s="122"/>
    </row>
    <row r="170" spans="2:10">
      <c r="B170" s="121"/>
      <c r="C170" s="121"/>
      <c r="D170" s="122"/>
      <c r="E170" s="122"/>
      <c r="F170" s="128"/>
      <c r="G170" s="128"/>
      <c r="H170" s="128"/>
      <c r="I170" s="128"/>
      <c r="J170" s="122"/>
    </row>
    <row r="171" spans="2:10">
      <c r="B171" s="121"/>
      <c r="C171" s="121"/>
      <c r="D171" s="122"/>
      <c r="E171" s="122"/>
      <c r="F171" s="128"/>
      <c r="G171" s="128"/>
      <c r="H171" s="128"/>
      <c r="I171" s="128"/>
      <c r="J171" s="122"/>
    </row>
    <row r="172" spans="2:10">
      <c r="B172" s="121"/>
      <c r="C172" s="121"/>
      <c r="D172" s="122"/>
      <c r="E172" s="122"/>
      <c r="F172" s="128"/>
      <c r="G172" s="128"/>
      <c r="H172" s="128"/>
      <c r="I172" s="128"/>
      <c r="J172" s="122"/>
    </row>
    <row r="173" spans="2:10">
      <c r="B173" s="121"/>
      <c r="C173" s="121"/>
      <c r="D173" s="122"/>
      <c r="E173" s="122"/>
      <c r="F173" s="128"/>
      <c r="G173" s="128"/>
      <c r="H173" s="128"/>
      <c r="I173" s="128"/>
      <c r="J173" s="122"/>
    </row>
    <row r="174" spans="2:10">
      <c r="B174" s="121"/>
      <c r="C174" s="121"/>
      <c r="D174" s="122"/>
      <c r="E174" s="122"/>
      <c r="F174" s="128"/>
      <c r="G174" s="128"/>
      <c r="H174" s="128"/>
      <c r="I174" s="128"/>
      <c r="J174" s="122"/>
    </row>
    <row r="175" spans="2:10">
      <c r="B175" s="121"/>
      <c r="C175" s="121"/>
      <c r="D175" s="122"/>
      <c r="E175" s="122"/>
      <c r="F175" s="128"/>
      <c r="G175" s="128"/>
      <c r="H175" s="128"/>
      <c r="I175" s="128"/>
      <c r="J175" s="122"/>
    </row>
    <row r="176" spans="2:10">
      <c r="B176" s="121"/>
      <c r="C176" s="121"/>
      <c r="D176" s="122"/>
      <c r="E176" s="122"/>
      <c r="F176" s="128"/>
      <c r="G176" s="128"/>
      <c r="H176" s="128"/>
      <c r="I176" s="128"/>
      <c r="J176" s="122"/>
    </row>
    <row r="177" spans="2:10">
      <c r="B177" s="121"/>
      <c r="C177" s="121"/>
      <c r="D177" s="122"/>
      <c r="E177" s="122"/>
      <c r="F177" s="128"/>
      <c r="G177" s="128"/>
      <c r="H177" s="128"/>
      <c r="I177" s="128"/>
      <c r="J177" s="122"/>
    </row>
    <row r="178" spans="2:10">
      <c r="B178" s="121"/>
      <c r="C178" s="121"/>
      <c r="D178" s="122"/>
      <c r="E178" s="122"/>
      <c r="F178" s="128"/>
      <c r="G178" s="128"/>
      <c r="H178" s="128"/>
      <c r="I178" s="128"/>
      <c r="J178" s="122"/>
    </row>
    <row r="179" spans="2:10">
      <c r="B179" s="121"/>
      <c r="C179" s="121"/>
      <c r="D179" s="122"/>
      <c r="E179" s="122"/>
      <c r="F179" s="128"/>
      <c r="G179" s="128"/>
      <c r="H179" s="128"/>
      <c r="I179" s="128"/>
      <c r="J179" s="122"/>
    </row>
    <row r="180" spans="2:10">
      <c r="B180" s="121"/>
      <c r="C180" s="121"/>
      <c r="D180" s="122"/>
      <c r="E180" s="122"/>
      <c r="F180" s="128"/>
      <c r="G180" s="128"/>
      <c r="H180" s="128"/>
      <c r="I180" s="128"/>
      <c r="J180" s="122"/>
    </row>
    <row r="181" spans="2:10">
      <c r="B181" s="121"/>
      <c r="C181" s="121"/>
      <c r="D181" s="122"/>
      <c r="E181" s="122"/>
      <c r="F181" s="128"/>
      <c r="G181" s="128"/>
      <c r="H181" s="128"/>
      <c r="I181" s="128"/>
      <c r="J181" s="122"/>
    </row>
    <row r="182" spans="2:10">
      <c r="B182" s="121"/>
      <c r="C182" s="121"/>
      <c r="D182" s="122"/>
      <c r="E182" s="122"/>
      <c r="F182" s="128"/>
      <c r="G182" s="128"/>
      <c r="H182" s="128"/>
      <c r="I182" s="128"/>
      <c r="J182" s="122"/>
    </row>
    <row r="183" spans="2:10">
      <c r="B183" s="121"/>
      <c r="C183" s="121"/>
      <c r="D183" s="122"/>
      <c r="E183" s="122"/>
      <c r="F183" s="128"/>
      <c r="G183" s="128"/>
      <c r="H183" s="128"/>
      <c r="I183" s="128"/>
      <c r="J183" s="122"/>
    </row>
    <row r="184" spans="2:10">
      <c r="B184" s="121"/>
      <c r="C184" s="121"/>
      <c r="D184" s="122"/>
      <c r="E184" s="122"/>
      <c r="F184" s="128"/>
      <c r="G184" s="128"/>
      <c r="H184" s="128"/>
      <c r="I184" s="128"/>
      <c r="J184" s="122"/>
    </row>
    <row r="185" spans="2:10">
      <c r="B185" s="121"/>
      <c r="C185" s="121"/>
      <c r="D185" s="122"/>
      <c r="E185" s="122"/>
      <c r="F185" s="128"/>
      <c r="G185" s="128"/>
      <c r="H185" s="128"/>
      <c r="I185" s="128"/>
      <c r="J185" s="122"/>
    </row>
    <row r="186" spans="2:10">
      <c r="B186" s="121"/>
      <c r="C186" s="121"/>
      <c r="D186" s="122"/>
      <c r="E186" s="122"/>
      <c r="F186" s="128"/>
      <c r="G186" s="128"/>
      <c r="H186" s="128"/>
      <c r="I186" s="128"/>
      <c r="J186" s="122"/>
    </row>
    <row r="187" spans="2:10">
      <c r="B187" s="121"/>
      <c r="C187" s="121"/>
      <c r="D187" s="122"/>
      <c r="E187" s="122"/>
      <c r="F187" s="128"/>
      <c r="G187" s="128"/>
      <c r="H187" s="128"/>
      <c r="I187" s="128"/>
      <c r="J187" s="122"/>
    </row>
    <row r="188" spans="2:10">
      <c r="B188" s="121"/>
      <c r="C188" s="121"/>
      <c r="D188" s="122"/>
      <c r="E188" s="122"/>
      <c r="F188" s="128"/>
      <c r="G188" s="128"/>
      <c r="H188" s="128"/>
      <c r="I188" s="128"/>
      <c r="J188" s="122"/>
    </row>
    <row r="189" spans="2:10">
      <c r="B189" s="121"/>
      <c r="C189" s="121"/>
      <c r="D189" s="122"/>
      <c r="E189" s="122"/>
      <c r="F189" s="128"/>
      <c r="G189" s="128"/>
      <c r="H189" s="128"/>
      <c r="I189" s="128"/>
      <c r="J189" s="122"/>
    </row>
    <row r="190" spans="2:10">
      <c r="B190" s="121"/>
      <c r="C190" s="121"/>
      <c r="D190" s="122"/>
      <c r="E190" s="122"/>
      <c r="F190" s="128"/>
      <c r="G190" s="128"/>
      <c r="H190" s="128"/>
      <c r="I190" s="128"/>
      <c r="J190" s="122"/>
    </row>
    <row r="191" spans="2:10">
      <c r="B191" s="121"/>
      <c r="C191" s="121"/>
      <c r="D191" s="122"/>
      <c r="E191" s="122"/>
      <c r="F191" s="128"/>
      <c r="G191" s="128"/>
      <c r="H191" s="128"/>
      <c r="I191" s="128"/>
      <c r="J191" s="122"/>
    </row>
    <row r="192" spans="2:10">
      <c r="B192" s="121"/>
      <c r="C192" s="121"/>
      <c r="D192" s="122"/>
      <c r="E192" s="122"/>
      <c r="F192" s="128"/>
      <c r="G192" s="128"/>
      <c r="H192" s="128"/>
      <c r="I192" s="128"/>
      <c r="J192" s="122"/>
    </row>
    <row r="193" spans="2:10">
      <c r="B193" s="121"/>
      <c r="C193" s="121"/>
      <c r="D193" s="122"/>
      <c r="E193" s="122"/>
      <c r="F193" s="128"/>
      <c r="G193" s="128"/>
      <c r="H193" s="128"/>
      <c r="I193" s="128"/>
      <c r="J193" s="122"/>
    </row>
    <row r="194" spans="2:10">
      <c r="B194" s="121"/>
      <c r="C194" s="121"/>
      <c r="D194" s="122"/>
      <c r="E194" s="122"/>
      <c r="F194" s="128"/>
      <c r="G194" s="128"/>
      <c r="H194" s="128"/>
      <c r="I194" s="128"/>
      <c r="J194" s="122"/>
    </row>
    <row r="195" spans="2:10">
      <c r="B195" s="121"/>
      <c r="C195" s="121"/>
      <c r="D195" s="122"/>
      <c r="E195" s="122"/>
      <c r="F195" s="128"/>
      <c r="G195" s="128"/>
      <c r="H195" s="128"/>
      <c r="I195" s="128"/>
      <c r="J195" s="122"/>
    </row>
    <row r="196" spans="2:10">
      <c r="B196" s="121"/>
      <c r="C196" s="121"/>
      <c r="D196" s="122"/>
      <c r="E196" s="122"/>
      <c r="F196" s="128"/>
      <c r="G196" s="128"/>
      <c r="H196" s="128"/>
      <c r="I196" s="128"/>
      <c r="J196" s="122"/>
    </row>
    <row r="197" spans="2:10">
      <c r="B197" s="121"/>
      <c r="C197" s="121"/>
      <c r="D197" s="122"/>
      <c r="E197" s="122"/>
      <c r="F197" s="128"/>
      <c r="G197" s="128"/>
      <c r="H197" s="128"/>
      <c r="I197" s="128"/>
      <c r="J197" s="122"/>
    </row>
    <row r="198" spans="2:10">
      <c r="B198" s="121"/>
      <c r="C198" s="121"/>
      <c r="D198" s="122"/>
      <c r="E198" s="122"/>
      <c r="F198" s="128"/>
      <c r="G198" s="128"/>
      <c r="H198" s="128"/>
      <c r="I198" s="128"/>
      <c r="J198" s="122"/>
    </row>
    <row r="199" spans="2:10">
      <c r="B199" s="121"/>
      <c r="C199" s="121"/>
      <c r="D199" s="122"/>
      <c r="E199" s="122"/>
      <c r="F199" s="128"/>
      <c r="G199" s="128"/>
      <c r="H199" s="128"/>
      <c r="I199" s="128"/>
      <c r="J199" s="122"/>
    </row>
    <row r="200" spans="2:10">
      <c r="B200" s="121"/>
      <c r="C200" s="121"/>
      <c r="D200" s="122"/>
      <c r="E200" s="122"/>
      <c r="F200" s="128"/>
      <c r="G200" s="128"/>
      <c r="H200" s="128"/>
      <c r="I200" s="128"/>
      <c r="J200" s="12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132</v>
      </c>
      <c r="C1" s="67" t="s" vm="1">
        <v>205</v>
      </c>
    </row>
    <row r="2" spans="2:11">
      <c r="B2" s="46" t="s">
        <v>131</v>
      </c>
      <c r="C2" s="67" t="s">
        <v>206</v>
      </c>
    </row>
    <row r="3" spans="2:11">
      <c r="B3" s="46" t="s">
        <v>133</v>
      </c>
      <c r="C3" s="67" t="s">
        <v>207</v>
      </c>
    </row>
    <row r="4" spans="2:11">
      <c r="B4" s="46" t="s">
        <v>134</v>
      </c>
      <c r="C4" s="67">
        <v>12148</v>
      </c>
    </row>
    <row r="6" spans="2:11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1" s="3" customFormat="1" ht="63">
      <c r="B7" s="47" t="s">
        <v>106</v>
      </c>
      <c r="C7" s="49" t="s">
        <v>107</v>
      </c>
      <c r="D7" s="49" t="s">
        <v>14</v>
      </c>
      <c r="E7" s="49" t="s">
        <v>15</v>
      </c>
      <c r="F7" s="49" t="s">
        <v>51</v>
      </c>
      <c r="G7" s="49" t="s">
        <v>93</v>
      </c>
      <c r="H7" s="49" t="s">
        <v>47</v>
      </c>
      <c r="I7" s="49" t="s">
        <v>101</v>
      </c>
      <c r="J7" s="49" t="s">
        <v>135</v>
      </c>
      <c r="K7" s="64" t="s">
        <v>136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4" t="s">
        <v>1407</v>
      </c>
      <c r="C10" s="88"/>
      <c r="D10" s="88"/>
      <c r="E10" s="88"/>
      <c r="F10" s="88"/>
      <c r="G10" s="88"/>
      <c r="H10" s="88"/>
      <c r="I10" s="125">
        <v>0</v>
      </c>
      <c r="J10" s="126">
        <v>0</v>
      </c>
      <c r="K10" s="126">
        <v>0</v>
      </c>
    </row>
    <row r="11" spans="2:11" ht="21" customHeight="1">
      <c r="B11" s="120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0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1"/>
      <c r="C110" s="121"/>
      <c r="D110" s="128"/>
      <c r="E110" s="128"/>
      <c r="F110" s="128"/>
      <c r="G110" s="128"/>
      <c r="H110" s="128"/>
      <c r="I110" s="122"/>
      <c r="J110" s="122"/>
      <c r="K110" s="122"/>
    </row>
    <row r="111" spans="2:11">
      <c r="B111" s="121"/>
      <c r="C111" s="121"/>
      <c r="D111" s="128"/>
      <c r="E111" s="128"/>
      <c r="F111" s="128"/>
      <c r="G111" s="128"/>
      <c r="H111" s="128"/>
      <c r="I111" s="122"/>
      <c r="J111" s="122"/>
      <c r="K111" s="122"/>
    </row>
    <row r="112" spans="2:11">
      <c r="B112" s="121"/>
      <c r="C112" s="121"/>
      <c r="D112" s="128"/>
      <c r="E112" s="128"/>
      <c r="F112" s="128"/>
      <c r="G112" s="128"/>
      <c r="H112" s="128"/>
      <c r="I112" s="122"/>
      <c r="J112" s="122"/>
      <c r="K112" s="122"/>
    </row>
    <row r="113" spans="2:11">
      <c r="B113" s="121"/>
      <c r="C113" s="121"/>
      <c r="D113" s="128"/>
      <c r="E113" s="128"/>
      <c r="F113" s="128"/>
      <c r="G113" s="128"/>
      <c r="H113" s="128"/>
      <c r="I113" s="122"/>
      <c r="J113" s="122"/>
      <c r="K113" s="122"/>
    </row>
    <row r="114" spans="2:11">
      <c r="B114" s="121"/>
      <c r="C114" s="121"/>
      <c r="D114" s="128"/>
      <c r="E114" s="128"/>
      <c r="F114" s="128"/>
      <c r="G114" s="128"/>
      <c r="H114" s="128"/>
      <c r="I114" s="122"/>
      <c r="J114" s="122"/>
      <c r="K114" s="122"/>
    </row>
    <row r="115" spans="2:11">
      <c r="B115" s="121"/>
      <c r="C115" s="121"/>
      <c r="D115" s="128"/>
      <c r="E115" s="128"/>
      <c r="F115" s="128"/>
      <c r="G115" s="128"/>
      <c r="H115" s="128"/>
      <c r="I115" s="122"/>
      <c r="J115" s="122"/>
      <c r="K115" s="122"/>
    </row>
    <row r="116" spans="2:11">
      <c r="B116" s="121"/>
      <c r="C116" s="121"/>
      <c r="D116" s="128"/>
      <c r="E116" s="128"/>
      <c r="F116" s="128"/>
      <c r="G116" s="128"/>
      <c r="H116" s="128"/>
      <c r="I116" s="122"/>
      <c r="J116" s="122"/>
      <c r="K116" s="122"/>
    </row>
    <row r="117" spans="2:11">
      <c r="B117" s="121"/>
      <c r="C117" s="121"/>
      <c r="D117" s="128"/>
      <c r="E117" s="128"/>
      <c r="F117" s="128"/>
      <c r="G117" s="128"/>
      <c r="H117" s="128"/>
      <c r="I117" s="122"/>
      <c r="J117" s="122"/>
      <c r="K117" s="122"/>
    </row>
    <row r="118" spans="2:11">
      <c r="B118" s="121"/>
      <c r="C118" s="121"/>
      <c r="D118" s="128"/>
      <c r="E118" s="128"/>
      <c r="F118" s="128"/>
      <c r="G118" s="128"/>
      <c r="H118" s="128"/>
      <c r="I118" s="122"/>
      <c r="J118" s="122"/>
      <c r="K118" s="122"/>
    </row>
    <row r="119" spans="2:11">
      <c r="B119" s="121"/>
      <c r="C119" s="121"/>
      <c r="D119" s="128"/>
      <c r="E119" s="128"/>
      <c r="F119" s="128"/>
      <c r="G119" s="128"/>
      <c r="H119" s="128"/>
      <c r="I119" s="122"/>
      <c r="J119" s="122"/>
      <c r="K119" s="122"/>
    </row>
    <row r="120" spans="2:11">
      <c r="B120" s="121"/>
      <c r="C120" s="121"/>
      <c r="D120" s="128"/>
      <c r="E120" s="128"/>
      <c r="F120" s="128"/>
      <c r="G120" s="128"/>
      <c r="H120" s="128"/>
      <c r="I120" s="122"/>
      <c r="J120" s="122"/>
      <c r="K120" s="122"/>
    </row>
    <row r="121" spans="2:11">
      <c r="B121" s="121"/>
      <c r="C121" s="121"/>
      <c r="D121" s="128"/>
      <c r="E121" s="128"/>
      <c r="F121" s="128"/>
      <c r="G121" s="128"/>
      <c r="H121" s="128"/>
      <c r="I121" s="122"/>
      <c r="J121" s="122"/>
      <c r="K121" s="122"/>
    </row>
    <row r="122" spans="2:11">
      <c r="B122" s="121"/>
      <c r="C122" s="121"/>
      <c r="D122" s="128"/>
      <c r="E122" s="128"/>
      <c r="F122" s="128"/>
      <c r="G122" s="128"/>
      <c r="H122" s="128"/>
      <c r="I122" s="122"/>
      <c r="J122" s="122"/>
      <c r="K122" s="122"/>
    </row>
    <row r="123" spans="2:11">
      <c r="B123" s="121"/>
      <c r="C123" s="121"/>
      <c r="D123" s="128"/>
      <c r="E123" s="128"/>
      <c r="F123" s="128"/>
      <c r="G123" s="128"/>
      <c r="H123" s="128"/>
      <c r="I123" s="122"/>
      <c r="J123" s="122"/>
      <c r="K123" s="122"/>
    </row>
    <row r="124" spans="2:11">
      <c r="B124" s="121"/>
      <c r="C124" s="121"/>
      <c r="D124" s="128"/>
      <c r="E124" s="128"/>
      <c r="F124" s="128"/>
      <c r="G124" s="128"/>
      <c r="H124" s="128"/>
      <c r="I124" s="122"/>
      <c r="J124" s="122"/>
      <c r="K124" s="122"/>
    </row>
    <row r="125" spans="2:11">
      <c r="B125" s="121"/>
      <c r="C125" s="121"/>
      <c r="D125" s="128"/>
      <c r="E125" s="128"/>
      <c r="F125" s="128"/>
      <c r="G125" s="128"/>
      <c r="H125" s="128"/>
      <c r="I125" s="122"/>
      <c r="J125" s="122"/>
      <c r="K125" s="122"/>
    </row>
    <row r="126" spans="2:11">
      <c r="B126" s="121"/>
      <c r="C126" s="121"/>
      <c r="D126" s="128"/>
      <c r="E126" s="128"/>
      <c r="F126" s="128"/>
      <c r="G126" s="128"/>
      <c r="H126" s="128"/>
      <c r="I126" s="122"/>
      <c r="J126" s="122"/>
      <c r="K126" s="122"/>
    </row>
    <row r="127" spans="2:11">
      <c r="B127" s="121"/>
      <c r="C127" s="121"/>
      <c r="D127" s="128"/>
      <c r="E127" s="128"/>
      <c r="F127" s="128"/>
      <c r="G127" s="128"/>
      <c r="H127" s="128"/>
      <c r="I127" s="122"/>
      <c r="J127" s="122"/>
      <c r="K127" s="122"/>
    </row>
    <row r="128" spans="2:11">
      <c r="B128" s="121"/>
      <c r="C128" s="121"/>
      <c r="D128" s="128"/>
      <c r="E128" s="128"/>
      <c r="F128" s="128"/>
      <c r="G128" s="128"/>
      <c r="H128" s="128"/>
      <c r="I128" s="122"/>
      <c r="J128" s="122"/>
      <c r="K128" s="122"/>
    </row>
    <row r="129" spans="2:11">
      <c r="B129" s="121"/>
      <c r="C129" s="121"/>
      <c r="D129" s="128"/>
      <c r="E129" s="128"/>
      <c r="F129" s="128"/>
      <c r="G129" s="128"/>
      <c r="H129" s="128"/>
      <c r="I129" s="122"/>
      <c r="J129" s="122"/>
      <c r="K129" s="122"/>
    </row>
    <row r="130" spans="2:11">
      <c r="B130" s="121"/>
      <c r="C130" s="121"/>
      <c r="D130" s="128"/>
      <c r="E130" s="128"/>
      <c r="F130" s="128"/>
      <c r="G130" s="128"/>
      <c r="H130" s="128"/>
      <c r="I130" s="122"/>
      <c r="J130" s="122"/>
      <c r="K130" s="122"/>
    </row>
    <row r="131" spans="2:11">
      <c r="B131" s="121"/>
      <c r="C131" s="121"/>
      <c r="D131" s="128"/>
      <c r="E131" s="128"/>
      <c r="F131" s="128"/>
      <c r="G131" s="128"/>
      <c r="H131" s="128"/>
      <c r="I131" s="122"/>
      <c r="J131" s="122"/>
      <c r="K131" s="122"/>
    </row>
    <row r="132" spans="2:11">
      <c r="B132" s="121"/>
      <c r="C132" s="121"/>
      <c r="D132" s="128"/>
      <c r="E132" s="128"/>
      <c r="F132" s="128"/>
      <c r="G132" s="128"/>
      <c r="H132" s="128"/>
      <c r="I132" s="122"/>
      <c r="J132" s="122"/>
      <c r="K132" s="122"/>
    </row>
    <row r="133" spans="2:11">
      <c r="B133" s="121"/>
      <c r="C133" s="121"/>
      <c r="D133" s="128"/>
      <c r="E133" s="128"/>
      <c r="F133" s="128"/>
      <c r="G133" s="128"/>
      <c r="H133" s="128"/>
      <c r="I133" s="122"/>
      <c r="J133" s="122"/>
      <c r="K133" s="122"/>
    </row>
    <row r="134" spans="2:11">
      <c r="B134" s="121"/>
      <c r="C134" s="121"/>
      <c r="D134" s="128"/>
      <c r="E134" s="128"/>
      <c r="F134" s="128"/>
      <c r="G134" s="128"/>
      <c r="H134" s="128"/>
      <c r="I134" s="122"/>
      <c r="J134" s="122"/>
      <c r="K134" s="122"/>
    </row>
    <row r="135" spans="2:11">
      <c r="B135" s="121"/>
      <c r="C135" s="121"/>
      <c r="D135" s="128"/>
      <c r="E135" s="128"/>
      <c r="F135" s="128"/>
      <c r="G135" s="128"/>
      <c r="H135" s="128"/>
      <c r="I135" s="122"/>
      <c r="J135" s="122"/>
      <c r="K135" s="122"/>
    </row>
    <row r="136" spans="2:11">
      <c r="B136" s="121"/>
      <c r="C136" s="121"/>
      <c r="D136" s="128"/>
      <c r="E136" s="128"/>
      <c r="F136" s="128"/>
      <c r="G136" s="128"/>
      <c r="H136" s="128"/>
      <c r="I136" s="122"/>
      <c r="J136" s="122"/>
      <c r="K136" s="122"/>
    </row>
    <row r="137" spans="2:11">
      <c r="B137" s="121"/>
      <c r="C137" s="121"/>
      <c r="D137" s="128"/>
      <c r="E137" s="128"/>
      <c r="F137" s="128"/>
      <c r="G137" s="128"/>
      <c r="H137" s="128"/>
      <c r="I137" s="122"/>
      <c r="J137" s="122"/>
      <c r="K137" s="122"/>
    </row>
    <row r="138" spans="2:11">
      <c r="B138" s="121"/>
      <c r="C138" s="121"/>
      <c r="D138" s="128"/>
      <c r="E138" s="128"/>
      <c r="F138" s="128"/>
      <c r="G138" s="128"/>
      <c r="H138" s="128"/>
      <c r="I138" s="122"/>
      <c r="J138" s="122"/>
      <c r="K138" s="122"/>
    </row>
    <row r="139" spans="2:11">
      <c r="B139" s="121"/>
      <c r="C139" s="121"/>
      <c r="D139" s="128"/>
      <c r="E139" s="128"/>
      <c r="F139" s="128"/>
      <c r="G139" s="128"/>
      <c r="H139" s="128"/>
      <c r="I139" s="122"/>
      <c r="J139" s="122"/>
      <c r="K139" s="122"/>
    </row>
    <row r="140" spans="2:11">
      <c r="B140" s="121"/>
      <c r="C140" s="121"/>
      <c r="D140" s="128"/>
      <c r="E140" s="128"/>
      <c r="F140" s="128"/>
      <c r="G140" s="128"/>
      <c r="H140" s="128"/>
      <c r="I140" s="122"/>
      <c r="J140" s="122"/>
      <c r="K140" s="122"/>
    </row>
    <row r="141" spans="2:11">
      <c r="B141" s="121"/>
      <c r="C141" s="121"/>
      <c r="D141" s="128"/>
      <c r="E141" s="128"/>
      <c r="F141" s="128"/>
      <c r="G141" s="128"/>
      <c r="H141" s="128"/>
      <c r="I141" s="122"/>
      <c r="J141" s="122"/>
      <c r="K141" s="122"/>
    </row>
    <row r="142" spans="2:11">
      <c r="B142" s="121"/>
      <c r="C142" s="121"/>
      <c r="D142" s="128"/>
      <c r="E142" s="128"/>
      <c r="F142" s="128"/>
      <c r="G142" s="128"/>
      <c r="H142" s="128"/>
      <c r="I142" s="122"/>
      <c r="J142" s="122"/>
      <c r="K142" s="122"/>
    </row>
    <row r="143" spans="2:11">
      <c r="B143" s="121"/>
      <c r="C143" s="121"/>
      <c r="D143" s="128"/>
      <c r="E143" s="128"/>
      <c r="F143" s="128"/>
      <c r="G143" s="128"/>
      <c r="H143" s="128"/>
      <c r="I143" s="122"/>
      <c r="J143" s="122"/>
      <c r="K143" s="122"/>
    </row>
    <row r="144" spans="2:11">
      <c r="B144" s="121"/>
      <c r="C144" s="121"/>
      <c r="D144" s="128"/>
      <c r="E144" s="128"/>
      <c r="F144" s="128"/>
      <c r="G144" s="128"/>
      <c r="H144" s="128"/>
      <c r="I144" s="122"/>
      <c r="J144" s="122"/>
      <c r="K144" s="122"/>
    </row>
    <row r="145" spans="2:11">
      <c r="B145" s="121"/>
      <c r="C145" s="121"/>
      <c r="D145" s="128"/>
      <c r="E145" s="128"/>
      <c r="F145" s="128"/>
      <c r="G145" s="128"/>
      <c r="H145" s="128"/>
      <c r="I145" s="122"/>
      <c r="J145" s="122"/>
      <c r="K145" s="122"/>
    </row>
    <row r="146" spans="2:11">
      <c r="B146" s="121"/>
      <c r="C146" s="121"/>
      <c r="D146" s="128"/>
      <c r="E146" s="128"/>
      <c r="F146" s="128"/>
      <c r="G146" s="128"/>
      <c r="H146" s="128"/>
      <c r="I146" s="122"/>
      <c r="J146" s="122"/>
      <c r="K146" s="122"/>
    </row>
    <row r="147" spans="2:11">
      <c r="B147" s="121"/>
      <c r="C147" s="121"/>
      <c r="D147" s="128"/>
      <c r="E147" s="128"/>
      <c r="F147" s="128"/>
      <c r="G147" s="128"/>
      <c r="H147" s="128"/>
      <c r="I147" s="122"/>
      <c r="J147" s="122"/>
      <c r="K147" s="122"/>
    </row>
    <row r="148" spans="2:11">
      <c r="B148" s="121"/>
      <c r="C148" s="121"/>
      <c r="D148" s="128"/>
      <c r="E148" s="128"/>
      <c r="F148" s="128"/>
      <c r="G148" s="128"/>
      <c r="H148" s="128"/>
      <c r="I148" s="122"/>
      <c r="J148" s="122"/>
      <c r="K148" s="122"/>
    </row>
    <row r="149" spans="2:11">
      <c r="B149" s="121"/>
      <c r="C149" s="121"/>
      <c r="D149" s="128"/>
      <c r="E149" s="128"/>
      <c r="F149" s="128"/>
      <c r="G149" s="128"/>
      <c r="H149" s="128"/>
      <c r="I149" s="122"/>
      <c r="J149" s="122"/>
      <c r="K149" s="122"/>
    </row>
    <row r="150" spans="2:11">
      <c r="B150" s="121"/>
      <c r="C150" s="121"/>
      <c r="D150" s="128"/>
      <c r="E150" s="128"/>
      <c r="F150" s="128"/>
      <c r="G150" s="128"/>
      <c r="H150" s="128"/>
      <c r="I150" s="122"/>
      <c r="J150" s="122"/>
      <c r="K150" s="122"/>
    </row>
    <row r="151" spans="2:11">
      <c r="B151" s="121"/>
      <c r="C151" s="121"/>
      <c r="D151" s="128"/>
      <c r="E151" s="128"/>
      <c r="F151" s="128"/>
      <c r="G151" s="128"/>
      <c r="H151" s="128"/>
      <c r="I151" s="122"/>
      <c r="J151" s="122"/>
      <c r="K151" s="122"/>
    </row>
    <row r="152" spans="2:11">
      <c r="B152" s="121"/>
      <c r="C152" s="121"/>
      <c r="D152" s="128"/>
      <c r="E152" s="128"/>
      <c r="F152" s="128"/>
      <c r="G152" s="128"/>
      <c r="H152" s="128"/>
      <c r="I152" s="122"/>
      <c r="J152" s="122"/>
      <c r="K152" s="122"/>
    </row>
    <row r="153" spans="2:11">
      <c r="B153" s="121"/>
      <c r="C153" s="121"/>
      <c r="D153" s="128"/>
      <c r="E153" s="128"/>
      <c r="F153" s="128"/>
      <c r="G153" s="128"/>
      <c r="H153" s="128"/>
      <c r="I153" s="122"/>
      <c r="J153" s="122"/>
      <c r="K153" s="122"/>
    </row>
    <row r="154" spans="2:11">
      <c r="B154" s="121"/>
      <c r="C154" s="121"/>
      <c r="D154" s="128"/>
      <c r="E154" s="128"/>
      <c r="F154" s="128"/>
      <c r="G154" s="128"/>
      <c r="H154" s="128"/>
      <c r="I154" s="122"/>
      <c r="J154" s="122"/>
      <c r="K154" s="122"/>
    </row>
    <row r="155" spans="2:11">
      <c r="B155" s="121"/>
      <c r="C155" s="121"/>
      <c r="D155" s="128"/>
      <c r="E155" s="128"/>
      <c r="F155" s="128"/>
      <c r="G155" s="128"/>
      <c r="H155" s="128"/>
      <c r="I155" s="122"/>
      <c r="J155" s="122"/>
      <c r="K155" s="122"/>
    </row>
    <row r="156" spans="2:11">
      <c r="B156" s="121"/>
      <c r="C156" s="121"/>
      <c r="D156" s="128"/>
      <c r="E156" s="128"/>
      <c r="F156" s="128"/>
      <c r="G156" s="128"/>
      <c r="H156" s="128"/>
      <c r="I156" s="122"/>
      <c r="J156" s="122"/>
      <c r="K156" s="122"/>
    </row>
    <row r="157" spans="2:11">
      <c r="B157" s="121"/>
      <c r="C157" s="121"/>
      <c r="D157" s="128"/>
      <c r="E157" s="128"/>
      <c r="F157" s="128"/>
      <c r="G157" s="128"/>
      <c r="H157" s="128"/>
      <c r="I157" s="122"/>
      <c r="J157" s="122"/>
      <c r="K157" s="122"/>
    </row>
    <row r="158" spans="2:11">
      <c r="B158" s="121"/>
      <c r="C158" s="121"/>
      <c r="D158" s="128"/>
      <c r="E158" s="128"/>
      <c r="F158" s="128"/>
      <c r="G158" s="128"/>
      <c r="H158" s="128"/>
      <c r="I158" s="122"/>
      <c r="J158" s="122"/>
      <c r="K158" s="122"/>
    </row>
    <row r="159" spans="2:11">
      <c r="B159" s="121"/>
      <c r="C159" s="121"/>
      <c r="D159" s="128"/>
      <c r="E159" s="128"/>
      <c r="F159" s="128"/>
      <c r="G159" s="128"/>
      <c r="H159" s="128"/>
      <c r="I159" s="122"/>
      <c r="J159" s="122"/>
      <c r="K159" s="122"/>
    </row>
    <row r="160" spans="2:11">
      <c r="B160" s="121"/>
      <c r="C160" s="121"/>
      <c r="D160" s="128"/>
      <c r="E160" s="128"/>
      <c r="F160" s="128"/>
      <c r="G160" s="128"/>
      <c r="H160" s="128"/>
      <c r="I160" s="122"/>
      <c r="J160" s="122"/>
      <c r="K160" s="122"/>
    </row>
    <row r="161" spans="2:11">
      <c r="B161" s="121"/>
      <c r="C161" s="121"/>
      <c r="D161" s="128"/>
      <c r="E161" s="128"/>
      <c r="F161" s="128"/>
      <c r="G161" s="128"/>
      <c r="H161" s="128"/>
      <c r="I161" s="122"/>
      <c r="J161" s="122"/>
      <c r="K161" s="122"/>
    </row>
    <row r="162" spans="2:11">
      <c r="B162" s="121"/>
      <c r="C162" s="121"/>
      <c r="D162" s="128"/>
      <c r="E162" s="128"/>
      <c r="F162" s="128"/>
      <c r="G162" s="128"/>
      <c r="H162" s="128"/>
      <c r="I162" s="122"/>
      <c r="J162" s="122"/>
      <c r="K162" s="122"/>
    </row>
    <row r="163" spans="2:11">
      <c r="B163" s="121"/>
      <c r="C163" s="121"/>
      <c r="D163" s="128"/>
      <c r="E163" s="128"/>
      <c r="F163" s="128"/>
      <c r="G163" s="128"/>
      <c r="H163" s="128"/>
      <c r="I163" s="122"/>
      <c r="J163" s="122"/>
      <c r="K163" s="122"/>
    </row>
    <row r="164" spans="2:11">
      <c r="B164" s="121"/>
      <c r="C164" s="121"/>
      <c r="D164" s="128"/>
      <c r="E164" s="128"/>
      <c r="F164" s="128"/>
      <c r="G164" s="128"/>
      <c r="H164" s="128"/>
      <c r="I164" s="122"/>
      <c r="J164" s="122"/>
      <c r="K164" s="122"/>
    </row>
    <row r="165" spans="2:11">
      <c r="B165" s="121"/>
      <c r="C165" s="121"/>
      <c r="D165" s="128"/>
      <c r="E165" s="128"/>
      <c r="F165" s="128"/>
      <c r="G165" s="128"/>
      <c r="H165" s="128"/>
      <c r="I165" s="122"/>
      <c r="J165" s="122"/>
      <c r="K165" s="122"/>
    </row>
    <row r="166" spans="2:11">
      <c r="B166" s="121"/>
      <c r="C166" s="121"/>
      <c r="D166" s="128"/>
      <c r="E166" s="128"/>
      <c r="F166" s="128"/>
      <c r="G166" s="128"/>
      <c r="H166" s="128"/>
      <c r="I166" s="122"/>
      <c r="J166" s="122"/>
      <c r="K166" s="122"/>
    </row>
    <row r="167" spans="2:11">
      <c r="B167" s="121"/>
      <c r="C167" s="121"/>
      <c r="D167" s="128"/>
      <c r="E167" s="128"/>
      <c r="F167" s="128"/>
      <c r="G167" s="128"/>
      <c r="H167" s="128"/>
      <c r="I167" s="122"/>
      <c r="J167" s="122"/>
      <c r="K167" s="122"/>
    </row>
    <row r="168" spans="2:11">
      <c r="B168" s="121"/>
      <c r="C168" s="121"/>
      <c r="D168" s="128"/>
      <c r="E168" s="128"/>
      <c r="F168" s="128"/>
      <c r="G168" s="128"/>
      <c r="H168" s="128"/>
      <c r="I168" s="122"/>
      <c r="J168" s="122"/>
      <c r="K168" s="122"/>
    </row>
    <row r="169" spans="2:11">
      <c r="B169" s="121"/>
      <c r="C169" s="121"/>
      <c r="D169" s="128"/>
      <c r="E169" s="128"/>
      <c r="F169" s="128"/>
      <c r="G169" s="128"/>
      <c r="H169" s="128"/>
      <c r="I169" s="122"/>
      <c r="J169" s="122"/>
      <c r="K169" s="122"/>
    </row>
    <row r="170" spans="2:11">
      <c r="B170" s="121"/>
      <c r="C170" s="121"/>
      <c r="D170" s="128"/>
      <c r="E170" s="128"/>
      <c r="F170" s="128"/>
      <c r="G170" s="128"/>
      <c r="H170" s="128"/>
      <c r="I170" s="122"/>
      <c r="J170" s="122"/>
      <c r="K170" s="122"/>
    </row>
    <row r="171" spans="2:11">
      <c r="B171" s="121"/>
      <c r="C171" s="121"/>
      <c r="D171" s="128"/>
      <c r="E171" s="128"/>
      <c r="F171" s="128"/>
      <c r="G171" s="128"/>
      <c r="H171" s="128"/>
      <c r="I171" s="122"/>
      <c r="J171" s="122"/>
      <c r="K171" s="122"/>
    </row>
    <row r="172" spans="2:11">
      <c r="B172" s="121"/>
      <c r="C172" s="121"/>
      <c r="D172" s="128"/>
      <c r="E172" s="128"/>
      <c r="F172" s="128"/>
      <c r="G172" s="128"/>
      <c r="H172" s="128"/>
      <c r="I172" s="122"/>
      <c r="J172" s="122"/>
      <c r="K172" s="122"/>
    </row>
    <row r="173" spans="2:11">
      <c r="B173" s="121"/>
      <c r="C173" s="121"/>
      <c r="D173" s="128"/>
      <c r="E173" s="128"/>
      <c r="F173" s="128"/>
      <c r="G173" s="128"/>
      <c r="H173" s="128"/>
      <c r="I173" s="122"/>
      <c r="J173" s="122"/>
      <c r="K173" s="122"/>
    </row>
    <row r="174" spans="2:11">
      <c r="B174" s="121"/>
      <c r="C174" s="121"/>
      <c r="D174" s="128"/>
      <c r="E174" s="128"/>
      <c r="F174" s="128"/>
      <c r="G174" s="128"/>
      <c r="H174" s="128"/>
      <c r="I174" s="122"/>
      <c r="J174" s="122"/>
      <c r="K174" s="122"/>
    </row>
    <row r="175" spans="2:11">
      <c r="B175" s="121"/>
      <c r="C175" s="121"/>
      <c r="D175" s="128"/>
      <c r="E175" s="128"/>
      <c r="F175" s="128"/>
      <c r="G175" s="128"/>
      <c r="H175" s="128"/>
      <c r="I175" s="122"/>
      <c r="J175" s="122"/>
      <c r="K175" s="122"/>
    </row>
    <row r="176" spans="2:11">
      <c r="B176" s="121"/>
      <c r="C176" s="121"/>
      <c r="D176" s="128"/>
      <c r="E176" s="128"/>
      <c r="F176" s="128"/>
      <c r="G176" s="128"/>
      <c r="H176" s="128"/>
      <c r="I176" s="122"/>
      <c r="J176" s="122"/>
      <c r="K176" s="122"/>
    </row>
    <row r="177" spans="2:11">
      <c r="B177" s="121"/>
      <c r="C177" s="121"/>
      <c r="D177" s="128"/>
      <c r="E177" s="128"/>
      <c r="F177" s="128"/>
      <c r="G177" s="128"/>
      <c r="H177" s="128"/>
      <c r="I177" s="122"/>
      <c r="J177" s="122"/>
      <c r="K177" s="122"/>
    </row>
    <row r="178" spans="2:11">
      <c r="B178" s="121"/>
      <c r="C178" s="121"/>
      <c r="D178" s="128"/>
      <c r="E178" s="128"/>
      <c r="F178" s="128"/>
      <c r="G178" s="128"/>
      <c r="H178" s="128"/>
      <c r="I178" s="122"/>
      <c r="J178" s="122"/>
      <c r="K178" s="122"/>
    </row>
    <row r="179" spans="2:11">
      <c r="B179" s="121"/>
      <c r="C179" s="121"/>
      <c r="D179" s="128"/>
      <c r="E179" s="128"/>
      <c r="F179" s="128"/>
      <c r="G179" s="128"/>
      <c r="H179" s="128"/>
      <c r="I179" s="122"/>
      <c r="J179" s="122"/>
      <c r="K179" s="122"/>
    </row>
    <row r="180" spans="2:11">
      <c r="B180" s="121"/>
      <c r="C180" s="121"/>
      <c r="D180" s="128"/>
      <c r="E180" s="128"/>
      <c r="F180" s="128"/>
      <c r="G180" s="128"/>
      <c r="H180" s="128"/>
      <c r="I180" s="122"/>
      <c r="J180" s="122"/>
      <c r="K180" s="122"/>
    </row>
    <row r="181" spans="2:11">
      <c r="B181" s="121"/>
      <c r="C181" s="121"/>
      <c r="D181" s="128"/>
      <c r="E181" s="128"/>
      <c r="F181" s="128"/>
      <c r="G181" s="128"/>
      <c r="H181" s="128"/>
      <c r="I181" s="122"/>
      <c r="J181" s="122"/>
      <c r="K181" s="122"/>
    </row>
    <row r="182" spans="2:11">
      <c r="B182" s="121"/>
      <c r="C182" s="121"/>
      <c r="D182" s="128"/>
      <c r="E182" s="128"/>
      <c r="F182" s="128"/>
      <c r="G182" s="128"/>
      <c r="H182" s="128"/>
      <c r="I182" s="122"/>
      <c r="J182" s="122"/>
      <c r="K182" s="122"/>
    </row>
    <row r="183" spans="2:11">
      <c r="B183" s="121"/>
      <c r="C183" s="121"/>
      <c r="D183" s="128"/>
      <c r="E183" s="128"/>
      <c r="F183" s="128"/>
      <c r="G183" s="128"/>
      <c r="H183" s="128"/>
      <c r="I183" s="122"/>
      <c r="J183" s="122"/>
      <c r="K183" s="122"/>
    </row>
    <row r="184" spans="2:11">
      <c r="B184" s="121"/>
      <c r="C184" s="121"/>
      <c r="D184" s="128"/>
      <c r="E184" s="128"/>
      <c r="F184" s="128"/>
      <c r="G184" s="128"/>
      <c r="H184" s="128"/>
      <c r="I184" s="122"/>
      <c r="J184" s="122"/>
      <c r="K184" s="122"/>
    </row>
    <row r="185" spans="2:11">
      <c r="B185" s="121"/>
      <c r="C185" s="121"/>
      <c r="D185" s="128"/>
      <c r="E185" s="128"/>
      <c r="F185" s="128"/>
      <c r="G185" s="128"/>
      <c r="H185" s="128"/>
      <c r="I185" s="122"/>
      <c r="J185" s="122"/>
      <c r="K185" s="122"/>
    </row>
    <row r="186" spans="2:11">
      <c r="B186" s="121"/>
      <c r="C186" s="121"/>
      <c r="D186" s="128"/>
      <c r="E186" s="128"/>
      <c r="F186" s="128"/>
      <c r="G186" s="128"/>
      <c r="H186" s="128"/>
      <c r="I186" s="122"/>
      <c r="J186" s="122"/>
      <c r="K186" s="122"/>
    </row>
    <row r="187" spans="2:11">
      <c r="B187" s="121"/>
      <c r="C187" s="121"/>
      <c r="D187" s="128"/>
      <c r="E187" s="128"/>
      <c r="F187" s="128"/>
      <c r="G187" s="128"/>
      <c r="H187" s="128"/>
      <c r="I187" s="122"/>
      <c r="J187" s="122"/>
      <c r="K187" s="122"/>
    </row>
    <row r="188" spans="2:11">
      <c r="B188" s="121"/>
      <c r="C188" s="121"/>
      <c r="D188" s="128"/>
      <c r="E188" s="128"/>
      <c r="F188" s="128"/>
      <c r="G188" s="128"/>
      <c r="H188" s="128"/>
      <c r="I188" s="122"/>
      <c r="J188" s="122"/>
      <c r="K188" s="122"/>
    </row>
    <row r="189" spans="2:11">
      <c r="B189" s="121"/>
      <c r="C189" s="121"/>
      <c r="D189" s="128"/>
      <c r="E189" s="128"/>
      <c r="F189" s="128"/>
      <c r="G189" s="128"/>
      <c r="H189" s="128"/>
      <c r="I189" s="122"/>
      <c r="J189" s="122"/>
      <c r="K189" s="122"/>
    </row>
    <row r="190" spans="2:11">
      <c r="B190" s="121"/>
      <c r="C190" s="121"/>
      <c r="D190" s="128"/>
      <c r="E190" s="128"/>
      <c r="F190" s="128"/>
      <c r="G190" s="128"/>
      <c r="H190" s="128"/>
      <c r="I190" s="122"/>
      <c r="J190" s="122"/>
      <c r="K190" s="122"/>
    </row>
    <row r="191" spans="2:11">
      <c r="B191" s="121"/>
      <c r="C191" s="121"/>
      <c r="D191" s="128"/>
      <c r="E191" s="128"/>
      <c r="F191" s="128"/>
      <c r="G191" s="128"/>
      <c r="H191" s="128"/>
      <c r="I191" s="122"/>
      <c r="J191" s="122"/>
      <c r="K191" s="122"/>
    </row>
    <row r="192" spans="2:11">
      <c r="B192" s="121"/>
      <c r="C192" s="121"/>
      <c r="D192" s="128"/>
      <c r="E192" s="128"/>
      <c r="F192" s="128"/>
      <c r="G192" s="128"/>
      <c r="H192" s="128"/>
      <c r="I192" s="122"/>
      <c r="J192" s="122"/>
      <c r="K192" s="122"/>
    </row>
    <row r="193" spans="2:11">
      <c r="B193" s="121"/>
      <c r="C193" s="121"/>
      <c r="D193" s="128"/>
      <c r="E193" s="128"/>
      <c r="F193" s="128"/>
      <c r="G193" s="128"/>
      <c r="H193" s="128"/>
      <c r="I193" s="122"/>
      <c r="J193" s="122"/>
      <c r="K193" s="122"/>
    </row>
    <row r="194" spans="2:11">
      <c r="B194" s="121"/>
      <c r="C194" s="121"/>
      <c r="D194" s="128"/>
      <c r="E194" s="128"/>
      <c r="F194" s="128"/>
      <c r="G194" s="128"/>
      <c r="H194" s="128"/>
      <c r="I194" s="122"/>
      <c r="J194" s="122"/>
      <c r="K194" s="122"/>
    </row>
    <row r="195" spans="2:11">
      <c r="B195" s="121"/>
      <c r="C195" s="121"/>
      <c r="D195" s="128"/>
      <c r="E195" s="128"/>
      <c r="F195" s="128"/>
      <c r="G195" s="128"/>
      <c r="H195" s="128"/>
      <c r="I195" s="122"/>
      <c r="J195" s="122"/>
      <c r="K195" s="122"/>
    </row>
    <row r="196" spans="2:11">
      <c r="B196" s="121"/>
      <c r="C196" s="121"/>
      <c r="D196" s="128"/>
      <c r="E196" s="128"/>
      <c r="F196" s="128"/>
      <c r="G196" s="128"/>
      <c r="H196" s="128"/>
      <c r="I196" s="122"/>
      <c r="J196" s="122"/>
      <c r="K196" s="122"/>
    </row>
    <row r="197" spans="2:11">
      <c r="B197" s="121"/>
      <c r="C197" s="121"/>
      <c r="D197" s="128"/>
      <c r="E197" s="128"/>
      <c r="F197" s="128"/>
      <c r="G197" s="128"/>
      <c r="H197" s="128"/>
      <c r="I197" s="122"/>
      <c r="J197" s="122"/>
      <c r="K197" s="122"/>
    </row>
    <row r="198" spans="2:11">
      <c r="B198" s="121"/>
      <c r="C198" s="121"/>
      <c r="D198" s="128"/>
      <c r="E198" s="128"/>
      <c r="F198" s="128"/>
      <c r="G198" s="128"/>
      <c r="H198" s="128"/>
      <c r="I198" s="122"/>
      <c r="J198" s="122"/>
      <c r="K198" s="122"/>
    </row>
    <row r="199" spans="2:11">
      <c r="B199" s="121"/>
      <c r="C199" s="121"/>
      <c r="D199" s="128"/>
      <c r="E199" s="128"/>
      <c r="F199" s="128"/>
      <c r="G199" s="128"/>
      <c r="H199" s="128"/>
      <c r="I199" s="122"/>
      <c r="J199" s="122"/>
      <c r="K199" s="122"/>
    </row>
    <row r="200" spans="2:11">
      <c r="B200" s="121"/>
      <c r="C200" s="121"/>
      <c r="D200" s="128"/>
      <c r="E200" s="128"/>
      <c r="F200" s="128"/>
      <c r="G200" s="128"/>
      <c r="H200" s="128"/>
      <c r="I200" s="122"/>
      <c r="J200" s="122"/>
      <c r="K200" s="122"/>
    </row>
    <row r="201" spans="2:11">
      <c r="B201" s="121"/>
      <c r="C201" s="121"/>
      <c r="D201" s="128"/>
      <c r="E201" s="128"/>
      <c r="F201" s="128"/>
      <c r="G201" s="128"/>
      <c r="H201" s="128"/>
      <c r="I201" s="122"/>
      <c r="J201" s="122"/>
      <c r="K201" s="122"/>
    </row>
    <row r="202" spans="2:11">
      <c r="B202" s="121"/>
      <c r="C202" s="121"/>
      <c r="D202" s="128"/>
      <c r="E202" s="128"/>
      <c r="F202" s="128"/>
      <c r="G202" s="128"/>
      <c r="H202" s="128"/>
      <c r="I202" s="122"/>
      <c r="J202" s="122"/>
      <c r="K202" s="122"/>
    </row>
    <row r="203" spans="2:11">
      <c r="B203" s="121"/>
      <c r="C203" s="121"/>
      <c r="D203" s="128"/>
      <c r="E203" s="128"/>
      <c r="F203" s="128"/>
      <c r="G203" s="128"/>
      <c r="H203" s="128"/>
      <c r="I203" s="122"/>
      <c r="J203" s="122"/>
      <c r="K203" s="122"/>
    </row>
    <row r="204" spans="2:11">
      <c r="B204" s="121"/>
      <c r="C204" s="121"/>
      <c r="D204" s="128"/>
      <c r="E204" s="128"/>
      <c r="F204" s="128"/>
      <c r="G204" s="128"/>
      <c r="H204" s="128"/>
      <c r="I204" s="122"/>
      <c r="J204" s="122"/>
      <c r="K204" s="122"/>
    </row>
    <row r="205" spans="2:11">
      <c r="B205" s="121"/>
      <c r="C205" s="121"/>
      <c r="D205" s="128"/>
      <c r="E205" s="128"/>
      <c r="F205" s="128"/>
      <c r="G205" s="128"/>
      <c r="H205" s="128"/>
      <c r="I205" s="122"/>
      <c r="J205" s="122"/>
      <c r="K205" s="122"/>
    </row>
    <row r="206" spans="2:11">
      <c r="B206" s="121"/>
      <c r="C206" s="121"/>
      <c r="D206" s="128"/>
      <c r="E206" s="128"/>
      <c r="F206" s="128"/>
      <c r="G206" s="128"/>
      <c r="H206" s="128"/>
      <c r="I206" s="122"/>
      <c r="J206" s="122"/>
      <c r="K206" s="122"/>
    </row>
    <row r="207" spans="2:11">
      <c r="B207" s="121"/>
      <c r="C207" s="121"/>
      <c r="D207" s="128"/>
      <c r="E207" s="128"/>
      <c r="F207" s="128"/>
      <c r="G207" s="128"/>
      <c r="H207" s="128"/>
      <c r="I207" s="122"/>
      <c r="J207" s="122"/>
      <c r="K207" s="122"/>
    </row>
    <row r="208" spans="2:11">
      <c r="B208" s="121"/>
      <c r="C208" s="121"/>
      <c r="D208" s="128"/>
      <c r="E208" s="128"/>
      <c r="F208" s="128"/>
      <c r="G208" s="128"/>
      <c r="H208" s="128"/>
      <c r="I208" s="122"/>
      <c r="J208" s="122"/>
      <c r="K208" s="122"/>
    </row>
    <row r="209" spans="2:11">
      <c r="B209" s="121"/>
      <c r="C209" s="121"/>
      <c r="D209" s="128"/>
      <c r="E209" s="128"/>
      <c r="F209" s="128"/>
      <c r="G209" s="128"/>
      <c r="H209" s="128"/>
      <c r="I209" s="122"/>
      <c r="J209" s="122"/>
      <c r="K209" s="122"/>
    </row>
    <row r="210" spans="2:11">
      <c r="B210" s="121"/>
      <c r="C210" s="121"/>
      <c r="D210" s="128"/>
      <c r="E210" s="128"/>
      <c r="F210" s="128"/>
      <c r="G210" s="128"/>
      <c r="H210" s="128"/>
      <c r="I210" s="122"/>
      <c r="J210" s="122"/>
      <c r="K210" s="122"/>
    </row>
    <row r="211" spans="2:11">
      <c r="B211" s="121"/>
      <c r="C211" s="121"/>
      <c r="D211" s="128"/>
      <c r="E211" s="128"/>
      <c r="F211" s="128"/>
      <c r="G211" s="128"/>
      <c r="H211" s="128"/>
      <c r="I211" s="122"/>
      <c r="J211" s="122"/>
      <c r="K211" s="122"/>
    </row>
    <row r="212" spans="2:11">
      <c r="B212" s="121"/>
      <c r="C212" s="121"/>
      <c r="D212" s="128"/>
      <c r="E212" s="128"/>
      <c r="F212" s="128"/>
      <c r="G212" s="128"/>
      <c r="H212" s="128"/>
      <c r="I212" s="122"/>
      <c r="J212" s="122"/>
      <c r="K212" s="122"/>
    </row>
    <row r="213" spans="2:11">
      <c r="B213" s="121"/>
      <c r="C213" s="121"/>
      <c r="D213" s="128"/>
      <c r="E213" s="128"/>
      <c r="F213" s="128"/>
      <c r="G213" s="128"/>
      <c r="H213" s="128"/>
      <c r="I213" s="122"/>
      <c r="J213" s="122"/>
      <c r="K213" s="122"/>
    </row>
    <row r="214" spans="2:11">
      <c r="B214" s="121"/>
      <c r="C214" s="121"/>
      <c r="D214" s="128"/>
      <c r="E214" s="128"/>
      <c r="F214" s="128"/>
      <c r="G214" s="128"/>
      <c r="H214" s="128"/>
      <c r="I214" s="122"/>
      <c r="J214" s="122"/>
      <c r="K214" s="122"/>
    </row>
    <row r="215" spans="2:11">
      <c r="B215" s="121"/>
      <c r="C215" s="121"/>
      <c r="D215" s="128"/>
      <c r="E215" s="128"/>
      <c r="F215" s="128"/>
      <c r="G215" s="128"/>
      <c r="H215" s="128"/>
      <c r="I215" s="122"/>
      <c r="J215" s="122"/>
      <c r="K215" s="122"/>
    </row>
    <row r="216" spans="2:11">
      <c r="B216" s="121"/>
      <c r="C216" s="121"/>
      <c r="D216" s="128"/>
      <c r="E216" s="128"/>
      <c r="F216" s="128"/>
      <c r="G216" s="128"/>
      <c r="H216" s="128"/>
      <c r="I216" s="122"/>
      <c r="J216" s="122"/>
      <c r="K216" s="122"/>
    </row>
    <row r="217" spans="2:11">
      <c r="B217" s="121"/>
      <c r="C217" s="121"/>
      <c r="D217" s="128"/>
      <c r="E217" s="128"/>
      <c r="F217" s="128"/>
      <c r="G217" s="128"/>
      <c r="H217" s="128"/>
      <c r="I217" s="122"/>
      <c r="J217" s="122"/>
      <c r="K217" s="122"/>
    </row>
    <row r="218" spans="2:11">
      <c r="B218" s="121"/>
      <c r="C218" s="121"/>
      <c r="D218" s="128"/>
      <c r="E218" s="128"/>
      <c r="F218" s="128"/>
      <c r="G218" s="128"/>
      <c r="H218" s="128"/>
      <c r="I218" s="122"/>
      <c r="J218" s="122"/>
      <c r="K218" s="122"/>
    </row>
    <row r="219" spans="2:11">
      <c r="B219" s="121"/>
      <c r="C219" s="121"/>
      <c r="D219" s="128"/>
      <c r="E219" s="128"/>
      <c r="F219" s="128"/>
      <c r="G219" s="128"/>
      <c r="H219" s="128"/>
      <c r="I219" s="122"/>
      <c r="J219" s="122"/>
      <c r="K219" s="122"/>
    </row>
    <row r="220" spans="2:11">
      <c r="B220" s="121"/>
      <c r="C220" s="121"/>
      <c r="D220" s="128"/>
      <c r="E220" s="128"/>
      <c r="F220" s="128"/>
      <c r="G220" s="128"/>
      <c r="H220" s="128"/>
      <c r="I220" s="122"/>
      <c r="J220" s="122"/>
      <c r="K220" s="122"/>
    </row>
    <row r="221" spans="2:11">
      <c r="B221" s="121"/>
      <c r="C221" s="121"/>
      <c r="D221" s="128"/>
      <c r="E221" s="128"/>
      <c r="F221" s="128"/>
      <c r="G221" s="128"/>
      <c r="H221" s="128"/>
      <c r="I221" s="122"/>
      <c r="J221" s="122"/>
      <c r="K221" s="122"/>
    </row>
    <row r="222" spans="2:11">
      <c r="B222" s="121"/>
      <c r="C222" s="121"/>
      <c r="D222" s="128"/>
      <c r="E222" s="128"/>
      <c r="F222" s="128"/>
      <c r="G222" s="128"/>
      <c r="H222" s="128"/>
      <c r="I222" s="122"/>
      <c r="J222" s="122"/>
      <c r="K222" s="122"/>
    </row>
    <row r="223" spans="2:11">
      <c r="B223" s="121"/>
      <c r="C223" s="121"/>
      <c r="D223" s="128"/>
      <c r="E223" s="128"/>
      <c r="F223" s="128"/>
      <c r="G223" s="128"/>
      <c r="H223" s="128"/>
      <c r="I223" s="122"/>
      <c r="J223" s="122"/>
      <c r="K223" s="122"/>
    </row>
    <row r="224" spans="2:11">
      <c r="B224" s="121"/>
      <c r="C224" s="121"/>
      <c r="D224" s="128"/>
      <c r="E224" s="128"/>
      <c r="F224" s="128"/>
      <c r="G224" s="128"/>
      <c r="H224" s="128"/>
      <c r="I224" s="122"/>
      <c r="J224" s="122"/>
      <c r="K224" s="122"/>
    </row>
    <row r="225" spans="2:11">
      <c r="B225" s="121"/>
      <c r="C225" s="121"/>
      <c r="D225" s="128"/>
      <c r="E225" s="128"/>
      <c r="F225" s="128"/>
      <c r="G225" s="128"/>
      <c r="H225" s="128"/>
      <c r="I225" s="122"/>
      <c r="J225" s="122"/>
      <c r="K225" s="122"/>
    </row>
    <row r="226" spans="2:11">
      <c r="B226" s="121"/>
      <c r="C226" s="121"/>
      <c r="D226" s="128"/>
      <c r="E226" s="128"/>
      <c r="F226" s="128"/>
      <c r="G226" s="128"/>
      <c r="H226" s="128"/>
      <c r="I226" s="122"/>
      <c r="J226" s="122"/>
      <c r="K226" s="122"/>
    </row>
    <row r="227" spans="2:11">
      <c r="B227" s="121"/>
      <c r="C227" s="121"/>
      <c r="D227" s="128"/>
      <c r="E227" s="128"/>
      <c r="F227" s="128"/>
      <c r="G227" s="128"/>
      <c r="H227" s="128"/>
      <c r="I227" s="122"/>
      <c r="J227" s="122"/>
      <c r="K227" s="122"/>
    </row>
    <row r="228" spans="2:11">
      <c r="B228" s="121"/>
      <c r="C228" s="121"/>
      <c r="D228" s="128"/>
      <c r="E228" s="128"/>
      <c r="F228" s="128"/>
      <c r="G228" s="128"/>
      <c r="H228" s="128"/>
      <c r="I228" s="122"/>
      <c r="J228" s="122"/>
      <c r="K228" s="122"/>
    </row>
    <row r="229" spans="2:11">
      <c r="B229" s="121"/>
      <c r="C229" s="121"/>
      <c r="D229" s="128"/>
      <c r="E229" s="128"/>
      <c r="F229" s="128"/>
      <c r="G229" s="128"/>
      <c r="H229" s="128"/>
      <c r="I229" s="122"/>
      <c r="J229" s="122"/>
      <c r="K229" s="122"/>
    </row>
    <row r="230" spans="2:11">
      <c r="B230" s="121"/>
      <c r="C230" s="121"/>
      <c r="D230" s="128"/>
      <c r="E230" s="128"/>
      <c r="F230" s="128"/>
      <c r="G230" s="128"/>
      <c r="H230" s="128"/>
      <c r="I230" s="122"/>
      <c r="J230" s="122"/>
      <c r="K230" s="122"/>
    </row>
    <row r="231" spans="2:11">
      <c r="B231" s="121"/>
      <c r="C231" s="121"/>
      <c r="D231" s="128"/>
      <c r="E231" s="128"/>
      <c r="F231" s="128"/>
      <c r="G231" s="128"/>
      <c r="H231" s="128"/>
      <c r="I231" s="122"/>
      <c r="J231" s="122"/>
      <c r="K231" s="122"/>
    </row>
    <row r="232" spans="2:11">
      <c r="B232" s="121"/>
      <c r="C232" s="121"/>
      <c r="D232" s="128"/>
      <c r="E232" s="128"/>
      <c r="F232" s="128"/>
      <c r="G232" s="128"/>
      <c r="H232" s="128"/>
      <c r="I232" s="122"/>
      <c r="J232" s="122"/>
      <c r="K232" s="122"/>
    </row>
    <row r="233" spans="2:11">
      <c r="B233" s="121"/>
      <c r="C233" s="121"/>
      <c r="D233" s="128"/>
      <c r="E233" s="128"/>
      <c r="F233" s="128"/>
      <c r="G233" s="128"/>
      <c r="H233" s="128"/>
      <c r="I233" s="122"/>
      <c r="J233" s="122"/>
      <c r="K233" s="122"/>
    </row>
    <row r="234" spans="2:11">
      <c r="B234" s="121"/>
      <c r="C234" s="121"/>
      <c r="D234" s="128"/>
      <c r="E234" s="128"/>
      <c r="F234" s="128"/>
      <c r="G234" s="128"/>
      <c r="H234" s="128"/>
      <c r="I234" s="122"/>
      <c r="J234" s="122"/>
      <c r="K234" s="122"/>
    </row>
    <row r="235" spans="2:11">
      <c r="B235" s="121"/>
      <c r="C235" s="121"/>
      <c r="D235" s="128"/>
      <c r="E235" s="128"/>
      <c r="F235" s="128"/>
      <c r="G235" s="128"/>
      <c r="H235" s="128"/>
      <c r="I235" s="122"/>
      <c r="J235" s="122"/>
      <c r="K235" s="122"/>
    </row>
    <row r="236" spans="2:11">
      <c r="B236" s="121"/>
      <c r="C236" s="121"/>
      <c r="D236" s="128"/>
      <c r="E236" s="128"/>
      <c r="F236" s="128"/>
      <c r="G236" s="128"/>
      <c r="H236" s="128"/>
      <c r="I236" s="122"/>
      <c r="J236" s="122"/>
      <c r="K236" s="122"/>
    </row>
    <row r="237" spans="2:11">
      <c r="B237" s="121"/>
      <c r="C237" s="121"/>
      <c r="D237" s="128"/>
      <c r="E237" s="128"/>
      <c r="F237" s="128"/>
      <c r="G237" s="128"/>
      <c r="H237" s="128"/>
      <c r="I237" s="122"/>
      <c r="J237" s="122"/>
      <c r="K237" s="122"/>
    </row>
    <row r="238" spans="2:11">
      <c r="B238" s="121"/>
      <c r="C238" s="121"/>
      <c r="D238" s="128"/>
      <c r="E238" s="128"/>
      <c r="F238" s="128"/>
      <c r="G238" s="128"/>
      <c r="H238" s="128"/>
      <c r="I238" s="122"/>
      <c r="J238" s="122"/>
      <c r="K238" s="122"/>
    </row>
    <row r="239" spans="2:11">
      <c r="B239" s="121"/>
      <c r="C239" s="121"/>
      <c r="D239" s="128"/>
      <c r="E239" s="128"/>
      <c r="F239" s="128"/>
      <c r="G239" s="128"/>
      <c r="H239" s="128"/>
      <c r="I239" s="122"/>
      <c r="J239" s="122"/>
      <c r="K239" s="122"/>
    </row>
    <row r="240" spans="2:11">
      <c r="B240" s="121"/>
      <c r="C240" s="121"/>
      <c r="D240" s="128"/>
      <c r="E240" s="128"/>
      <c r="F240" s="128"/>
      <c r="G240" s="128"/>
      <c r="H240" s="128"/>
      <c r="I240" s="122"/>
      <c r="J240" s="122"/>
      <c r="K240" s="122"/>
    </row>
    <row r="241" spans="2:11">
      <c r="B241" s="121"/>
      <c r="C241" s="121"/>
      <c r="D241" s="128"/>
      <c r="E241" s="128"/>
      <c r="F241" s="128"/>
      <c r="G241" s="128"/>
      <c r="H241" s="128"/>
      <c r="I241" s="122"/>
      <c r="J241" s="122"/>
      <c r="K241" s="122"/>
    </row>
    <row r="242" spans="2:11">
      <c r="B242" s="121"/>
      <c r="C242" s="121"/>
      <c r="D242" s="128"/>
      <c r="E242" s="128"/>
      <c r="F242" s="128"/>
      <c r="G242" s="128"/>
      <c r="H242" s="128"/>
      <c r="I242" s="122"/>
      <c r="J242" s="122"/>
      <c r="K242" s="122"/>
    </row>
    <row r="243" spans="2:11">
      <c r="B243" s="121"/>
      <c r="C243" s="121"/>
      <c r="D243" s="128"/>
      <c r="E243" s="128"/>
      <c r="F243" s="128"/>
      <c r="G243" s="128"/>
      <c r="H243" s="128"/>
      <c r="I243" s="122"/>
      <c r="J243" s="122"/>
      <c r="K243" s="122"/>
    </row>
    <row r="244" spans="2:11">
      <c r="B244" s="121"/>
      <c r="C244" s="121"/>
      <c r="D244" s="128"/>
      <c r="E244" s="128"/>
      <c r="F244" s="128"/>
      <c r="G244" s="128"/>
      <c r="H244" s="128"/>
      <c r="I244" s="122"/>
      <c r="J244" s="122"/>
      <c r="K244" s="122"/>
    </row>
    <row r="245" spans="2:11">
      <c r="B245" s="121"/>
      <c r="C245" s="121"/>
      <c r="D245" s="128"/>
      <c r="E245" s="128"/>
      <c r="F245" s="128"/>
      <c r="G245" s="128"/>
      <c r="H245" s="128"/>
      <c r="I245" s="122"/>
      <c r="J245" s="122"/>
      <c r="K245" s="122"/>
    </row>
    <row r="246" spans="2:11">
      <c r="B246" s="121"/>
      <c r="C246" s="121"/>
      <c r="D246" s="128"/>
      <c r="E246" s="128"/>
      <c r="F246" s="128"/>
      <c r="G246" s="128"/>
      <c r="H246" s="128"/>
      <c r="I246" s="122"/>
      <c r="J246" s="122"/>
      <c r="K246" s="122"/>
    </row>
    <row r="247" spans="2:11">
      <c r="B247" s="121"/>
      <c r="C247" s="121"/>
      <c r="D247" s="128"/>
      <c r="E247" s="128"/>
      <c r="F247" s="128"/>
      <c r="G247" s="128"/>
      <c r="H247" s="128"/>
      <c r="I247" s="122"/>
      <c r="J247" s="122"/>
      <c r="K247" s="122"/>
    </row>
    <row r="248" spans="2:11">
      <c r="B248" s="121"/>
      <c r="C248" s="121"/>
      <c r="D248" s="128"/>
      <c r="E248" s="128"/>
      <c r="F248" s="128"/>
      <c r="G248" s="128"/>
      <c r="H248" s="128"/>
      <c r="I248" s="122"/>
      <c r="J248" s="122"/>
      <c r="K248" s="122"/>
    </row>
    <row r="249" spans="2:11">
      <c r="B249" s="121"/>
      <c r="C249" s="121"/>
      <c r="D249" s="128"/>
      <c r="E249" s="128"/>
      <c r="F249" s="128"/>
      <c r="G249" s="128"/>
      <c r="H249" s="128"/>
      <c r="I249" s="122"/>
      <c r="J249" s="122"/>
      <c r="K249" s="122"/>
    </row>
    <row r="250" spans="2:11">
      <c r="B250" s="121"/>
      <c r="C250" s="121"/>
      <c r="D250" s="128"/>
      <c r="E250" s="128"/>
      <c r="F250" s="128"/>
      <c r="G250" s="128"/>
      <c r="H250" s="128"/>
      <c r="I250" s="122"/>
      <c r="J250" s="122"/>
      <c r="K250" s="122"/>
    </row>
    <row r="251" spans="2:11">
      <c r="B251" s="121"/>
      <c r="C251" s="121"/>
      <c r="D251" s="128"/>
      <c r="E251" s="128"/>
      <c r="F251" s="128"/>
      <c r="G251" s="128"/>
      <c r="H251" s="128"/>
      <c r="I251" s="122"/>
      <c r="J251" s="122"/>
      <c r="K251" s="122"/>
    </row>
    <row r="252" spans="2:11">
      <c r="B252" s="121"/>
      <c r="C252" s="121"/>
      <c r="D252" s="128"/>
      <c r="E252" s="128"/>
      <c r="F252" s="128"/>
      <c r="G252" s="128"/>
      <c r="H252" s="128"/>
      <c r="I252" s="122"/>
      <c r="J252" s="122"/>
      <c r="K252" s="122"/>
    </row>
    <row r="253" spans="2:11">
      <c r="B253" s="121"/>
      <c r="C253" s="121"/>
      <c r="D253" s="128"/>
      <c r="E253" s="128"/>
      <c r="F253" s="128"/>
      <c r="G253" s="128"/>
      <c r="H253" s="128"/>
      <c r="I253" s="122"/>
      <c r="J253" s="122"/>
      <c r="K253" s="122"/>
    </row>
    <row r="254" spans="2:11">
      <c r="B254" s="121"/>
      <c r="C254" s="121"/>
      <c r="D254" s="128"/>
      <c r="E254" s="128"/>
      <c r="F254" s="128"/>
      <c r="G254" s="128"/>
      <c r="H254" s="128"/>
      <c r="I254" s="122"/>
      <c r="J254" s="122"/>
      <c r="K254" s="122"/>
    </row>
    <row r="255" spans="2:11">
      <c r="B255" s="121"/>
      <c r="C255" s="121"/>
      <c r="D255" s="128"/>
      <c r="E255" s="128"/>
      <c r="F255" s="128"/>
      <c r="G255" s="128"/>
      <c r="H255" s="128"/>
      <c r="I255" s="122"/>
      <c r="J255" s="122"/>
      <c r="K255" s="122"/>
    </row>
    <row r="256" spans="2:11">
      <c r="B256" s="121"/>
      <c r="C256" s="121"/>
      <c r="D256" s="128"/>
      <c r="E256" s="128"/>
      <c r="F256" s="128"/>
      <c r="G256" s="128"/>
      <c r="H256" s="128"/>
      <c r="I256" s="122"/>
      <c r="J256" s="122"/>
      <c r="K256" s="122"/>
    </row>
    <row r="257" spans="2:11">
      <c r="B257" s="121"/>
      <c r="C257" s="121"/>
      <c r="D257" s="128"/>
      <c r="E257" s="128"/>
      <c r="F257" s="128"/>
      <c r="G257" s="128"/>
      <c r="H257" s="128"/>
      <c r="I257" s="122"/>
      <c r="J257" s="122"/>
      <c r="K257" s="122"/>
    </row>
    <row r="258" spans="2:11">
      <c r="B258" s="121"/>
      <c r="C258" s="121"/>
      <c r="D258" s="128"/>
      <c r="E258" s="128"/>
      <c r="F258" s="128"/>
      <c r="G258" s="128"/>
      <c r="H258" s="128"/>
      <c r="I258" s="122"/>
      <c r="J258" s="122"/>
      <c r="K258" s="122"/>
    </row>
    <row r="259" spans="2:11">
      <c r="B259" s="121"/>
      <c r="C259" s="121"/>
      <c r="D259" s="128"/>
      <c r="E259" s="128"/>
      <c r="F259" s="128"/>
      <c r="G259" s="128"/>
      <c r="H259" s="128"/>
      <c r="I259" s="122"/>
      <c r="J259" s="122"/>
      <c r="K259" s="122"/>
    </row>
    <row r="260" spans="2:11">
      <c r="B260" s="121"/>
      <c r="C260" s="121"/>
      <c r="D260" s="128"/>
      <c r="E260" s="128"/>
      <c r="F260" s="128"/>
      <c r="G260" s="128"/>
      <c r="H260" s="128"/>
      <c r="I260" s="122"/>
      <c r="J260" s="122"/>
      <c r="K260" s="122"/>
    </row>
    <row r="261" spans="2:11">
      <c r="B261" s="121"/>
      <c r="C261" s="121"/>
      <c r="D261" s="128"/>
      <c r="E261" s="128"/>
      <c r="F261" s="128"/>
      <c r="G261" s="128"/>
      <c r="H261" s="128"/>
      <c r="I261" s="122"/>
      <c r="J261" s="122"/>
      <c r="K261" s="122"/>
    </row>
    <row r="262" spans="2:11">
      <c r="B262" s="121"/>
      <c r="C262" s="121"/>
      <c r="D262" s="128"/>
      <c r="E262" s="128"/>
      <c r="F262" s="128"/>
      <c r="G262" s="128"/>
      <c r="H262" s="128"/>
      <c r="I262" s="122"/>
      <c r="J262" s="122"/>
      <c r="K262" s="122"/>
    </row>
    <row r="263" spans="2:11">
      <c r="B263" s="121"/>
      <c r="C263" s="121"/>
      <c r="D263" s="128"/>
      <c r="E263" s="128"/>
      <c r="F263" s="128"/>
      <c r="G263" s="128"/>
      <c r="H263" s="128"/>
      <c r="I263" s="122"/>
      <c r="J263" s="122"/>
      <c r="K263" s="122"/>
    </row>
    <row r="264" spans="2:11">
      <c r="B264" s="121"/>
      <c r="C264" s="121"/>
      <c r="D264" s="128"/>
      <c r="E264" s="128"/>
      <c r="F264" s="128"/>
      <c r="G264" s="128"/>
      <c r="H264" s="128"/>
      <c r="I264" s="122"/>
      <c r="J264" s="122"/>
      <c r="K264" s="122"/>
    </row>
    <row r="265" spans="2:11">
      <c r="B265" s="121"/>
      <c r="C265" s="121"/>
      <c r="D265" s="128"/>
      <c r="E265" s="128"/>
      <c r="F265" s="128"/>
      <c r="G265" s="128"/>
      <c r="H265" s="128"/>
      <c r="I265" s="122"/>
      <c r="J265" s="122"/>
      <c r="K265" s="122"/>
    </row>
    <row r="266" spans="2:11">
      <c r="B266" s="121"/>
      <c r="C266" s="121"/>
      <c r="D266" s="128"/>
      <c r="E266" s="128"/>
      <c r="F266" s="128"/>
      <c r="G266" s="128"/>
      <c r="H266" s="128"/>
      <c r="I266" s="122"/>
      <c r="J266" s="122"/>
      <c r="K266" s="122"/>
    </row>
    <row r="267" spans="2:11">
      <c r="B267" s="121"/>
      <c r="C267" s="121"/>
      <c r="D267" s="128"/>
      <c r="E267" s="128"/>
      <c r="F267" s="128"/>
      <c r="G267" s="128"/>
      <c r="H267" s="128"/>
      <c r="I267" s="122"/>
      <c r="J267" s="122"/>
      <c r="K267" s="122"/>
    </row>
    <row r="268" spans="2:11">
      <c r="B268" s="121"/>
      <c r="C268" s="121"/>
      <c r="D268" s="128"/>
      <c r="E268" s="128"/>
      <c r="F268" s="128"/>
      <c r="G268" s="128"/>
      <c r="H268" s="128"/>
      <c r="I268" s="122"/>
      <c r="J268" s="122"/>
      <c r="K268" s="122"/>
    </row>
    <row r="269" spans="2:11">
      <c r="B269" s="121"/>
      <c r="C269" s="121"/>
      <c r="D269" s="128"/>
      <c r="E269" s="128"/>
      <c r="F269" s="128"/>
      <c r="G269" s="128"/>
      <c r="H269" s="128"/>
      <c r="I269" s="122"/>
      <c r="J269" s="122"/>
      <c r="K269" s="122"/>
    </row>
    <row r="270" spans="2:11">
      <c r="B270" s="121"/>
      <c r="C270" s="121"/>
      <c r="D270" s="128"/>
      <c r="E270" s="128"/>
      <c r="F270" s="128"/>
      <c r="G270" s="128"/>
      <c r="H270" s="128"/>
      <c r="I270" s="122"/>
      <c r="J270" s="122"/>
      <c r="K270" s="122"/>
    </row>
    <row r="271" spans="2:11">
      <c r="B271" s="121"/>
      <c r="C271" s="121"/>
      <c r="D271" s="128"/>
      <c r="E271" s="128"/>
      <c r="F271" s="128"/>
      <c r="G271" s="128"/>
      <c r="H271" s="128"/>
      <c r="I271" s="122"/>
      <c r="J271" s="122"/>
      <c r="K271" s="122"/>
    </row>
    <row r="272" spans="2:11">
      <c r="B272" s="121"/>
      <c r="C272" s="121"/>
      <c r="D272" s="128"/>
      <c r="E272" s="128"/>
      <c r="F272" s="128"/>
      <c r="G272" s="128"/>
      <c r="H272" s="128"/>
      <c r="I272" s="122"/>
      <c r="J272" s="122"/>
      <c r="K272" s="122"/>
    </row>
    <row r="273" spans="2:11">
      <c r="B273" s="121"/>
      <c r="C273" s="121"/>
      <c r="D273" s="128"/>
      <c r="E273" s="128"/>
      <c r="F273" s="128"/>
      <c r="G273" s="128"/>
      <c r="H273" s="128"/>
      <c r="I273" s="122"/>
      <c r="J273" s="122"/>
      <c r="K273" s="122"/>
    </row>
    <row r="274" spans="2:11">
      <c r="B274" s="121"/>
      <c r="C274" s="121"/>
      <c r="D274" s="128"/>
      <c r="E274" s="128"/>
      <c r="F274" s="128"/>
      <c r="G274" s="128"/>
      <c r="H274" s="128"/>
      <c r="I274" s="122"/>
      <c r="J274" s="122"/>
      <c r="K274" s="122"/>
    </row>
    <row r="275" spans="2:11">
      <c r="B275" s="121"/>
      <c r="C275" s="121"/>
      <c r="D275" s="128"/>
      <c r="E275" s="128"/>
      <c r="F275" s="128"/>
      <c r="G275" s="128"/>
      <c r="H275" s="128"/>
      <c r="I275" s="122"/>
      <c r="J275" s="122"/>
      <c r="K275" s="122"/>
    </row>
    <row r="276" spans="2:11">
      <c r="B276" s="121"/>
      <c r="C276" s="121"/>
      <c r="D276" s="128"/>
      <c r="E276" s="128"/>
      <c r="F276" s="128"/>
      <c r="G276" s="128"/>
      <c r="H276" s="128"/>
      <c r="I276" s="122"/>
      <c r="J276" s="122"/>
      <c r="K276" s="122"/>
    </row>
    <row r="277" spans="2:11">
      <c r="B277" s="121"/>
      <c r="C277" s="121"/>
      <c r="D277" s="128"/>
      <c r="E277" s="128"/>
      <c r="F277" s="128"/>
      <c r="G277" s="128"/>
      <c r="H277" s="128"/>
      <c r="I277" s="122"/>
      <c r="J277" s="122"/>
      <c r="K277" s="122"/>
    </row>
    <row r="278" spans="2:11">
      <c r="B278" s="121"/>
      <c r="C278" s="121"/>
      <c r="D278" s="128"/>
      <c r="E278" s="128"/>
      <c r="F278" s="128"/>
      <c r="G278" s="128"/>
      <c r="H278" s="128"/>
      <c r="I278" s="122"/>
      <c r="J278" s="122"/>
      <c r="K278" s="122"/>
    </row>
    <row r="279" spans="2:11">
      <c r="B279" s="121"/>
      <c r="C279" s="121"/>
      <c r="D279" s="128"/>
      <c r="E279" s="128"/>
      <c r="F279" s="128"/>
      <c r="G279" s="128"/>
      <c r="H279" s="128"/>
      <c r="I279" s="122"/>
      <c r="J279" s="122"/>
      <c r="K279" s="122"/>
    </row>
    <row r="280" spans="2:11">
      <c r="B280" s="121"/>
      <c r="C280" s="121"/>
      <c r="D280" s="128"/>
      <c r="E280" s="128"/>
      <c r="F280" s="128"/>
      <c r="G280" s="128"/>
      <c r="H280" s="128"/>
      <c r="I280" s="122"/>
      <c r="J280" s="122"/>
      <c r="K280" s="122"/>
    </row>
    <row r="281" spans="2:11">
      <c r="B281" s="121"/>
      <c r="C281" s="121"/>
      <c r="D281" s="128"/>
      <c r="E281" s="128"/>
      <c r="F281" s="128"/>
      <c r="G281" s="128"/>
      <c r="H281" s="128"/>
      <c r="I281" s="122"/>
      <c r="J281" s="122"/>
      <c r="K281" s="122"/>
    </row>
    <row r="282" spans="2:11">
      <c r="B282" s="121"/>
      <c r="C282" s="121"/>
      <c r="D282" s="128"/>
      <c r="E282" s="128"/>
      <c r="F282" s="128"/>
      <c r="G282" s="128"/>
      <c r="H282" s="128"/>
      <c r="I282" s="122"/>
      <c r="J282" s="122"/>
      <c r="K282" s="122"/>
    </row>
    <row r="283" spans="2:11">
      <c r="B283" s="121"/>
      <c r="C283" s="121"/>
      <c r="D283" s="128"/>
      <c r="E283" s="128"/>
      <c r="F283" s="128"/>
      <c r="G283" s="128"/>
      <c r="H283" s="128"/>
      <c r="I283" s="122"/>
      <c r="J283" s="122"/>
      <c r="K283" s="122"/>
    </row>
    <row r="284" spans="2:11">
      <c r="B284" s="121"/>
      <c r="C284" s="121"/>
      <c r="D284" s="128"/>
      <c r="E284" s="128"/>
      <c r="F284" s="128"/>
      <c r="G284" s="128"/>
      <c r="H284" s="128"/>
      <c r="I284" s="122"/>
      <c r="J284" s="122"/>
      <c r="K284" s="122"/>
    </row>
    <row r="285" spans="2:11">
      <c r="B285" s="121"/>
      <c r="C285" s="121"/>
      <c r="D285" s="128"/>
      <c r="E285" s="128"/>
      <c r="F285" s="128"/>
      <c r="G285" s="128"/>
      <c r="H285" s="128"/>
      <c r="I285" s="122"/>
      <c r="J285" s="122"/>
      <c r="K285" s="122"/>
    </row>
    <row r="286" spans="2:11">
      <c r="B286" s="121"/>
      <c r="C286" s="121"/>
      <c r="D286" s="128"/>
      <c r="E286" s="128"/>
      <c r="F286" s="128"/>
      <c r="G286" s="128"/>
      <c r="H286" s="128"/>
      <c r="I286" s="122"/>
      <c r="J286" s="122"/>
      <c r="K286" s="122"/>
    </row>
    <row r="287" spans="2:11">
      <c r="B287" s="121"/>
      <c r="C287" s="121"/>
      <c r="D287" s="128"/>
      <c r="E287" s="128"/>
      <c r="F287" s="128"/>
      <c r="G287" s="128"/>
      <c r="H287" s="128"/>
      <c r="I287" s="122"/>
      <c r="J287" s="122"/>
      <c r="K287" s="122"/>
    </row>
    <row r="288" spans="2:11">
      <c r="B288" s="121"/>
      <c r="C288" s="121"/>
      <c r="D288" s="128"/>
      <c r="E288" s="128"/>
      <c r="F288" s="128"/>
      <c r="G288" s="128"/>
      <c r="H288" s="128"/>
      <c r="I288" s="122"/>
      <c r="J288" s="122"/>
      <c r="K288" s="122"/>
    </row>
    <row r="289" spans="2:11">
      <c r="B289" s="121"/>
      <c r="C289" s="121"/>
      <c r="D289" s="128"/>
      <c r="E289" s="128"/>
      <c r="F289" s="128"/>
      <c r="G289" s="128"/>
      <c r="H289" s="128"/>
      <c r="I289" s="122"/>
      <c r="J289" s="122"/>
      <c r="K289" s="122"/>
    </row>
    <row r="290" spans="2:11">
      <c r="B290" s="121"/>
      <c r="C290" s="121"/>
      <c r="D290" s="128"/>
      <c r="E290" s="128"/>
      <c r="F290" s="128"/>
      <c r="G290" s="128"/>
      <c r="H290" s="128"/>
      <c r="I290" s="122"/>
      <c r="J290" s="122"/>
      <c r="K290" s="122"/>
    </row>
    <row r="291" spans="2:11">
      <c r="B291" s="121"/>
      <c r="C291" s="121"/>
      <c r="D291" s="128"/>
      <c r="E291" s="128"/>
      <c r="F291" s="128"/>
      <c r="G291" s="128"/>
      <c r="H291" s="128"/>
      <c r="I291" s="122"/>
      <c r="J291" s="122"/>
      <c r="K291" s="122"/>
    </row>
    <row r="292" spans="2:11">
      <c r="B292" s="121"/>
      <c r="C292" s="121"/>
      <c r="D292" s="128"/>
      <c r="E292" s="128"/>
      <c r="F292" s="128"/>
      <c r="G292" s="128"/>
      <c r="H292" s="128"/>
      <c r="I292" s="122"/>
      <c r="J292" s="122"/>
      <c r="K292" s="122"/>
    </row>
    <row r="293" spans="2:11">
      <c r="B293" s="121"/>
      <c r="C293" s="121"/>
      <c r="D293" s="128"/>
      <c r="E293" s="128"/>
      <c r="F293" s="128"/>
      <c r="G293" s="128"/>
      <c r="H293" s="128"/>
      <c r="I293" s="122"/>
      <c r="J293" s="122"/>
      <c r="K293" s="122"/>
    </row>
    <row r="294" spans="2:11">
      <c r="B294" s="121"/>
      <c r="C294" s="121"/>
      <c r="D294" s="128"/>
      <c r="E294" s="128"/>
      <c r="F294" s="128"/>
      <c r="G294" s="128"/>
      <c r="H294" s="128"/>
      <c r="I294" s="122"/>
      <c r="J294" s="122"/>
      <c r="K294" s="122"/>
    </row>
    <row r="295" spans="2:11">
      <c r="B295" s="121"/>
      <c r="C295" s="121"/>
      <c r="D295" s="128"/>
      <c r="E295" s="128"/>
      <c r="F295" s="128"/>
      <c r="G295" s="128"/>
      <c r="H295" s="128"/>
      <c r="I295" s="122"/>
      <c r="J295" s="122"/>
      <c r="K295" s="122"/>
    </row>
    <row r="296" spans="2:11">
      <c r="B296" s="121"/>
      <c r="C296" s="121"/>
      <c r="D296" s="128"/>
      <c r="E296" s="128"/>
      <c r="F296" s="128"/>
      <c r="G296" s="128"/>
      <c r="H296" s="128"/>
      <c r="I296" s="122"/>
      <c r="J296" s="122"/>
      <c r="K296" s="122"/>
    </row>
    <row r="297" spans="2:11">
      <c r="B297" s="121"/>
      <c r="C297" s="121"/>
      <c r="D297" s="128"/>
      <c r="E297" s="128"/>
      <c r="F297" s="128"/>
      <c r="G297" s="128"/>
      <c r="H297" s="128"/>
      <c r="I297" s="122"/>
      <c r="J297" s="122"/>
      <c r="K297" s="122"/>
    </row>
    <row r="298" spans="2:11">
      <c r="B298" s="121"/>
      <c r="C298" s="121"/>
      <c r="D298" s="128"/>
      <c r="E298" s="128"/>
      <c r="F298" s="128"/>
      <c r="G298" s="128"/>
      <c r="H298" s="128"/>
      <c r="I298" s="122"/>
      <c r="J298" s="122"/>
      <c r="K298" s="122"/>
    </row>
    <row r="299" spans="2:11">
      <c r="B299" s="121"/>
      <c r="C299" s="121"/>
      <c r="D299" s="128"/>
      <c r="E299" s="128"/>
      <c r="F299" s="128"/>
      <c r="G299" s="128"/>
      <c r="H299" s="128"/>
      <c r="I299" s="122"/>
      <c r="J299" s="122"/>
      <c r="K299" s="122"/>
    </row>
    <row r="300" spans="2:11">
      <c r="B300" s="121"/>
      <c r="C300" s="121"/>
      <c r="D300" s="128"/>
      <c r="E300" s="128"/>
      <c r="F300" s="128"/>
      <c r="G300" s="128"/>
      <c r="H300" s="128"/>
      <c r="I300" s="122"/>
      <c r="J300" s="122"/>
      <c r="K300" s="122"/>
    </row>
    <row r="301" spans="2:11">
      <c r="B301" s="121"/>
      <c r="C301" s="121"/>
      <c r="D301" s="128"/>
      <c r="E301" s="128"/>
      <c r="F301" s="128"/>
      <c r="G301" s="128"/>
      <c r="H301" s="128"/>
      <c r="I301" s="122"/>
      <c r="J301" s="122"/>
      <c r="K301" s="122"/>
    </row>
    <row r="302" spans="2:11">
      <c r="B302" s="121"/>
      <c r="C302" s="121"/>
      <c r="D302" s="128"/>
      <c r="E302" s="128"/>
      <c r="F302" s="128"/>
      <c r="G302" s="128"/>
      <c r="H302" s="128"/>
      <c r="I302" s="122"/>
      <c r="J302" s="122"/>
      <c r="K302" s="122"/>
    </row>
    <row r="303" spans="2:11">
      <c r="B303" s="121"/>
      <c r="C303" s="121"/>
      <c r="D303" s="128"/>
      <c r="E303" s="128"/>
      <c r="F303" s="128"/>
      <c r="G303" s="128"/>
      <c r="H303" s="128"/>
      <c r="I303" s="122"/>
      <c r="J303" s="122"/>
      <c r="K303" s="122"/>
    </row>
    <row r="304" spans="2:11">
      <c r="B304" s="121"/>
      <c r="C304" s="121"/>
      <c r="D304" s="128"/>
      <c r="E304" s="128"/>
      <c r="F304" s="128"/>
      <c r="G304" s="128"/>
      <c r="H304" s="128"/>
      <c r="I304" s="122"/>
      <c r="J304" s="122"/>
      <c r="K304" s="122"/>
    </row>
    <row r="305" spans="2:11">
      <c r="B305" s="121"/>
      <c r="C305" s="121"/>
      <c r="D305" s="128"/>
      <c r="E305" s="128"/>
      <c r="F305" s="128"/>
      <c r="G305" s="128"/>
      <c r="H305" s="128"/>
      <c r="I305" s="122"/>
      <c r="J305" s="122"/>
      <c r="K305" s="122"/>
    </row>
    <row r="306" spans="2:11">
      <c r="B306" s="121"/>
      <c r="C306" s="121"/>
      <c r="D306" s="128"/>
      <c r="E306" s="128"/>
      <c r="F306" s="128"/>
      <c r="G306" s="128"/>
      <c r="H306" s="128"/>
      <c r="I306" s="122"/>
      <c r="J306" s="122"/>
      <c r="K306" s="122"/>
    </row>
    <row r="307" spans="2:11">
      <c r="B307" s="121"/>
      <c r="C307" s="121"/>
      <c r="D307" s="128"/>
      <c r="E307" s="128"/>
      <c r="F307" s="128"/>
      <c r="G307" s="128"/>
      <c r="H307" s="128"/>
      <c r="I307" s="122"/>
      <c r="J307" s="122"/>
      <c r="K307" s="122"/>
    </row>
    <row r="308" spans="2:11">
      <c r="B308" s="121"/>
      <c r="C308" s="121"/>
      <c r="D308" s="128"/>
      <c r="E308" s="128"/>
      <c r="F308" s="128"/>
      <c r="G308" s="128"/>
      <c r="H308" s="128"/>
      <c r="I308" s="122"/>
      <c r="J308" s="122"/>
      <c r="K308" s="122"/>
    </row>
    <row r="309" spans="2:11">
      <c r="B309" s="121"/>
      <c r="C309" s="121"/>
      <c r="D309" s="128"/>
      <c r="E309" s="128"/>
      <c r="F309" s="128"/>
      <c r="G309" s="128"/>
      <c r="H309" s="128"/>
      <c r="I309" s="122"/>
      <c r="J309" s="122"/>
      <c r="K309" s="122"/>
    </row>
    <row r="310" spans="2:11">
      <c r="B310" s="121"/>
      <c r="C310" s="121"/>
      <c r="D310" s="128"/>
      <c r="E310" s="128"/>
      <c r="F310" s="128"/>
      <c r="G310" s="128"/>
      <c r="H310" s="128"/>
      <c r="I310" s="122"/>
      <c r="J310" s="122"/>
      <c r="K310" s="122"/>
    </row>
    <row r="311" spans="2:11">
      <c r="B311" s="121"/>
      <c r="C311" s="121"/>
      <c r="D311" s="128"/>
      <c r="E311" s="128"/>
      <c r="F311" s="128"/>
      <c r="G311" s="128"/>
      <c r="H311" s="128"/>
      <c r="I311" s="122"/>
      <c r="J311" s="122"/>
      <c r="K311" s="122"/>
    </row>
    <row r="312" spans="2:11">
      <c r="B312" s="121"/>
      <c r="C312" s="121"/>
      <c r="D312" s="128"/>
      <c r="E312" s="128"/>
      <c r="F312" s="128"/>
      <c r="G312" s="128"/>
      <c r="H312" s="128"/>
      <c r="I312" s="122"/>
      <c r="J312" s="122"/>
      <c r="K312" s="12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0.5703125" style="2" bestFit="1" customWidth="1"/>
    <col min="3" max="3" width="21.28515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132</v>
      </c>
      <c r="C1" s="67" t="s" vm="1">
        <v>205</v>
      </c>
    </row>
    <row r="2" spans="2:15">
      <c r="B2" s="46" t="s">
        <v>131</v>
      </c>
      <c r="C2" s="67" t="s">
        <v>206</v>
      </c>
    </row>
    <row r="3" spans="2:15">
      <c r="B3" s="46" t="s">
        <v>133</v>
      </c>
      <c r="C3" s="67" t="s">
        <v>207</v>
      </c>
    </row>
    <row r="4" spans="2:15">
      <c r="B4" s="46" t="s">
        <v>134</v>
      </c>
      <c r="C4" s="67">
        <v>12148</v>
      </c>
    </row>
    <row r="6" spans="2:15" ht="26.25" customHeight="1">
      <c r="B6" s="132" t="s">
        <v>164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5" s="3" customFormat="1" ht="63">
      <c r="B7" s="47" t="s">
        <v>106</v>
      </c>
      <c r="C7" s="49" t="s">
        <v>40</v>
      </c>
      <c r="D7" s="49" t="s">
        <v>14</v>
      </c>
      <c r="E7" s="49" t="s">
        <v>15</v>
      </c>
      <c r="F7" s="49" t="s">
        <v>51</v>
      </c>
      <c r="G7" s="49" t="s">
        <v>93</v>
      </c>
      <c r="H7" s="49" t="s">
        <v>47</v>
      </c>
      <c r="I7" s="49" t="s">
        <v>101</v>
      </c>
      <c r="J7" s="49" t="s">
        <v>135</v>
      </c>
      <c r="K7" s="51" t="s">
        <v>136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3" t="s">
        <v>50</v>
      </c>
      <c r="C10" s="104"/>
      <c r="D10" s="104"/>
      <c r="E10" s="104"/>
      <c r="F10" s="104"/>
      <c r="G10" s="104"/>
      <c r="H10" s="106"/>
      <c r="I10" s="105">
        <f>I11</f>
        <v>-0.49068663500000004</v>
      </c>
      <c r="J10" s="106">
        <f>IFERROR(I10/$I$10,0)</f>
        <v>1</v>
      </c>
      <c r="K10" s="106">
        <f>I10/'סכום נכסי הקרן'!$C$42</f>
        <v>-4.7892318145783537E-5</v>
      </c>
      <c r="O10" s="1"/>
    </row>
    <row r="11" spans="2:15" ht="21" customHeight="1">
      <c r="B11" s="107" t="s">
        <v>179</v>
      </c>
      <c r="C11" s="104"/>
      <c r="D11" s="104"/>
      <c r="E11" s="104"/>
      <c r="F11" s="104"/>
      <c r="G11" s="104"/>
      <c r="H11" s="106"/>
      <c r="I11" s="105">
        <f>I12+I13</f>
        <v>-0.49068663500000004</v>
      </c>
      <c r="J11" s="106">
        <f t="shared" ref="J11:J13" si="0">IFERROR(I11/$I$10,0)</f>
        <v>1</v>
      </c>
      <c r="K11" s="106">
        <f>I11/'סכום נכסי הקרן'!$C$42</f>
        <v>-4.7892318145783537E-5</v>
      </c>
    </row>
    <row r="12" spans="2:15">
      <c r="B12" s="72" t="s">
        <v>1397</v>
      </c>
      <c r="C12" s="73" t="s">
        <v>1398</v>
      </c>
      <c r="D12" s="73" t="s">
        <v>610</v>
      </c>
      <c r="E12" s="73"/>
      <c r="F12" s="87">
        <v>0</v>
      </c>
      <c r="G12" s="86" t="s">
        <v>119</v>
      </c>
      <c r="H12" s="84">
        <v>0</v>
      </c>
      <c r="I12" s="83">
        <v>0.15494881799999999</v>
      </c>
      <c r="J12" s="84">
        <f t="shared" si="0"/>
        <v>-0.31577957691878028</v>
      </c>
      <c r="K12" s="84">
        <f>I12/'סכום נכסי הקרן'!$C$42</f>
        <v>1.512341596173515E-5</v>
      </c>
    </row>
    <row r="13" spans="2:15">
      <c r="B13" s="72" t="s">
        <v>607</v>
      </c>
      <c r="C13" s="73" t="s">
        <v>608</v>
      </c>
      <c r="D13" s="73" t="s">
        <v>610</v>
      </c>
      <c r="E13" s="86"/>
      <c r="F13" s="87">
        <v>0</v>
      </c>
      <c r="G13" s="86" t="s">
        <v>119</v>
      </c>
      <c r="H13" s="84">
        <v>0</v>
      </c>
      <c r="I13" s="83">
        <v>-0.64563545300000003</v>
      </c>
      <c r="J13" s="84">
        <f t="shared" si="0"/>
        <v>1.3157795769187803</v>
      </c>
      <c r="K13" s="84">
        <f>I13/'סכום נכסי הקרן'!$C$42</f>
        <v>-6.301573410751869E-5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20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120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21"/>
      <c r="C113" s="122"/>
      <c r="D113" s="128"/>
      <c r="E113" s="128"/>
      <c r="F113" s="128"/>
      <c r="G113" s="128"/>
      <c r="H113" s="128"/>
      <c r="I113" s="122"/>
      <c r="J113" s="122"/>
      <c r="K113" s="122"/>
    </row>
    <row r="114" spans="2:11">
      <c r="B114" s="121"/>
      <c r="C114" s="122"/>
      <c r="D114" s="128"/>
      <c r="E114" s="128"/>
      <c r="F114" s="128"/>
      <c r="G114" s="128"/>
      <c r="H114" s="128"/>
      <c r="I114" s="122"/>
      <c r="J114" s="122"/>
      <c r="K114" s="122"/>
    </row>
    <row r="115" spans="2:11">
      <c r="B115" s="121"/>
      <c r="C115" s="122"/>
      <c r="D115" s="128"/>
      <c r="E115" s="128"/>
      <c r="F115" s="128"/>
      <c r="G115" s="128"/>
      <c r="H115" s="128"/>
      <c r="I115" s="122"/>
      <c r="J115" s="122"/>
      <c r="K115" s="122"/>
    </row>
    <row r="116" spans="2:11">
      <c r="B116" s="121"/>
      <c r="C116" s="122"/>
      <c r="D116" s="128"/>
      <c r="E116" s="128"/>
      <c r="F116" s="128"/>
      <c r="G116" s="128"/>
      <c r="H116" s="128"/>
      <c r="I116" s="122"/>
      <c r="J116" s="122"/>
      <c r="K116" s="122"/>
    </row>
    <row r="117" spans="2:11">
      <c r="B117" s="121"/>
      <c r="C117" s="122"/>
      <c r="D117" s="128"/>
      <c r="E117" s="128"/>
      <c r="F117" s="128"/>
      <c r="G117" s="128"/>
      <c r="H117" s="128"/>
      <c r="I117" s="122"/>
      <c r="J117" s="122"/>
      <c r="K117" s="122"/>
    </row>
    <row r="118" spans="2:11">
      <c r="B118" s="121"/>
      <c r="C118" s="122"/>
      <c r="D118" s="128"/>
      <c r="E118" s="128"/>
      <c r="F118" s="128"/>
      <c r="G118" s="128"/>
      <c r="H118" s="128"/>
      <c r="I118" s="122"/>
      <c r="J118" s="122"/>
      <c r="K118" s="122"/>
    </row>
    <row r="119" spans="2:11">
      <c r="B119" s="121"/>
      <c r="C119" s="122"/>
      <c r="D119" s="128"/>
      <c r="E119" s="128"/>
      <c r="F119" s="128"/>
      <c r="G119" s="128"/>
      <c r="H119" s="128"/>
      <c r="I119" s="122"/>
      <c r="J119" s="122"/>
      <c r="K119" s="122"/>
    </row>
    <row r="120" spans="2:11">
      <c r="B120" s="121"/>
      <c r="C120" s="122"/>
      <c r="D120" s="128"/>
      <c r="E120" s="128"/>
      <c r="F120" s="128"/>
      <c r="G120" s="128"/>
      <c r="H120" s="128"/>
      <c r="I120" s="122"/>
      <c r="J120" s="122"/>
      <c r="K120" s="122"/>
    </row>
    <row r="121" spans="2:11">
      <c r="B121" s="121"/>
      <c r="C121" s="122"/>
      <c r="D121" s="128"/>
      <c r="E121" s="128"/>
      <c r="F121" s="128"/>
      <c r="G121" s="128"/>
      <c r="H121" s="128"/>
      <c r="I121" s="122"/>
      <c r="J121" s="122"/>
      <c r="K121" s="122"/>
    </row>
    <row r="122" spans="2:11">
      <c r="B122" s="121"/>
      <c r="C122" s="122"/>
      <c r="D122" s="128"/>
      <c r="E122" s="128"/>
      <c r="F122" s="128"/>
      <c r="G122" s="128"/>
      <c r="H122" s="128"/>
      <c r="I122" s="122"/>
      <c r="J122" s="122"/>
      <c r="K122" s="122"/>
    </row>
    <row r="123" spans="2:11">
      <c r="B123" s="121"/>
      <c r="C123" s="122"/>
      <c r="D123" s="128"/>
      <c r="E123" s="128"/>
      <c r="F123" s="128"/>
      <c r="G123" s="128"/>
      <c r="H123" s="128"/>
      <c r="I123" s="122"/>
      <c r="J123" s="122"/>
      <c r="K123" s="122"/>
    </row>
    <row r="124" spans="2:11">
      <c r="B124" s="121"/>
      <c r="C124" s="122"/>
      <c r="D124" s="128"/>
      <c r="E124" s="128"/>
      <c r="F124" s="128"/>
      <c r="G124" s="128"/>
      <c r="H124" s="128"/>
      <c r="I124" s="122"/>
      <c r="J124" s="122"/>
      <c r="K124" s="122"/>
    </row>
    <row r="125" spans="2:11">
      <c r="B125" s="121"/>
      <c r="C125" s="122"/>
      <c r="D125" s="128"/>
      <c r="E125" s="128"/>
      <c r="F125" s="128"/>
      <c r="G125" s="128"/>
      <c r="H125" s="128"/>
      <c r="I125" s="122"/>
      <c r="J125" s="122"/>
      <c r="K125" s="122"/>
    </row>
    <row r="126" spans="2:11">
      <c r="B126" s="121"/>
      <c r="C126" s="122"/>
      <c r="D126" s="128"/>
      <c r="E126" s="128"/>
      <c r="F126" s="128"/>
      <c r="G126" s="128"/>
      <c r="H126" s="128"/>
      <c r="I126" s="122"/>
      <c r="J126" s="122"/>
      <c r="K126" s="122"/>
    </row>
    <row r="127" spans="2:11">
      <c r="B127" s="121"/>
      <c r="C127" s="122"/>
      <c r="D127" s="128"/>
      <c r="E127" s="128"/>
      <c r="F127" s="128"/>
      <c r="G127" s="128"/>
      <c r="H127" s="128"/>
      <c r="I127" s="122"/>
      <c r="J127" s="122"/>
      <c r="K127" s="122"/>
    </row>
    <row r="128" spans="2:11">
      <c r="B128" s="121"/>
      <c r="C128" s="122"/>
      <c r="D128" s="128"/>
      <c r="E128" s="128"/>
      <c r="F128" s="128"/>
      <c r="G128" s="128"/>
      <c r="H128" s="128"/>
      <c r="I128" s="122"/>
      <c r="J128" s="122"/>
      <c r="K128" s="122"/>
    </row>
    <row r="129" spans="2:11">
      <c r="B129" s="121"/>
      <c r="C129" s="122"/>
      <c r="D129" s="128"/>
      <c r="E129" s="128"/>
      <c r="F129" s="128"/>
      <c r="G129" s="128"/>
      <c r="H129" s="128"/>
      <c r="I129" s="122"/>
      <c r="J129" s="122"/>
      <c r="K129" s="122"/>
    </row>
    <row r="130" spans="2:11">
      <c r="B130" s="121"/>
      <c r="C130" s="122"/>
      <c r="D130" s="128"/>
      <c r="E130" s="128"/>
      <c r="F130" s="128"/>
      <c r="G130" s="128"/>
      <c r="H130" s="128"/>
      <c r="I130" s="122"/>
      <c r="J130" s="122"/>
      <c r="K130" s="122"/>
    </row>
    <row r="131" spans="2:11">
      <c r="B131" s="121"/>
      <c r="C131" s="122"/>
      <c r="D131" s="128"/>
      <c r="E131" s="128"/>
      <c r="F131" s="128"/>
      <c r="G131" s="128"/>
      <c r="H131" s="128"/>
      <c r="I131" s="122"/>
      <c r="J131" s="122"/>
      <c r="K131" s="122"/>
    </row>
    <row r="132" spans="2:11">
      <c r="B132" s="121"/>
      <c r="C132" s="122"/>
      <c r="D132" s="128"/>
      <c r="E132" s="128"/>
      <c r="F132" s="128"/>
      <c r="G132" s="128"/>
      <c r="H132" s="128"/>
      <c r="I132" s="122"/>
      <c r="J132" s="122"/>
      <c r="K132" s="122"/>
    </row>
    <row r="133" spans="2:11">
      <c r="B133" s="121"/>
      <c r="C133" s="122"/>
      <c r="D133" s="128"/>
      <c r="E133" s="128"/>
      <c r="F133" s="128"/>
      <c r="G133" s="128"/>
      <c r="H133" s="128"/>
      <c r="I133" s="122"/>
      <c r="J133" s="122"/>
      <c r="K133" s="122"/>
    </row>
    <row r="134" spans="2:11">
      <c r="B134" s="121"/>
      <c r="C134" s="122"/>
      <c r="D134" s="128"/>
      <c r="E134" s="128"/>
      <c r="F134" s="128"/>
      <c r="G134" s="128"/>
      <c r="H134" s="128"/>
      <c r="I134" s="122"/>
      <c r="J134" s="122"/>
      <c r="K134" s="122"/>
    </row>
    <row r="135" spans="2:11">
      <c r="B135" s="121"/>
      <c r="C135" s="122"/>
      <c r="D135" s="128"/>
      <c r="E135" s="128"/>
      <c r="F135" s="128"/>
      <c r="G135" s="128"/>
      <c r="H135" s="128"/>
      <c r="I135" s="122"/>
      <c r="J135" s="122"/>
      <c r="K135" s="122"/>
    </row>
    <row r="136" spans="2:11">
      <c r="B136" s="121"/>
      <c r="C136" s="122"/>
      <c r="D136" s="128"/>
      <c r="E136" s="128"/>
      <c r="F136" s="128"/>
      <c r="G136" s="128"/>
      <c r="H136" s="128"/>
      <c r="I136" s="122"/>
      <c r="J136" s="122"/>
      <c r="K136" s="122"/>
    </row>
    <row r="137" spans="2:11">
      <c r="B137" s="121"/>
      <c r="C137" s="122"/>
      <c r="D137" s="128"/>
      <c r="E137" s="128"/>
      <c r="F137" s="128"/>
      <c r="G137" s="128"/>
      <c r="H137" s="128"/>
      <c r="I137" s="122"/>
      <c r="J137" s="122"/>
      <c r="K137" s="122"/>
    </row>
    <row r="138" spans="2:11">
      <c r="B138" s="121"/>
      <c r="C138" s="122"/>
      <c r="D138" s="128"/>
      <c r="E138" s="128"/>
      <c r="F138" s="128"/>
      <c r="G138" s="128"/>
      <c r="H138" s="128"/>
      <c r="I138" s="122"/>
      <c r="J138" s="122"/>
      <c r="K138" s="122"/>
    </row>
    <row r="139" spans="2:11">
      <c r="B139" s="121"/>
      <c r="C139" s="122"/>
      <c r="D139" s="128"/>
      <c r="E139" s="128"/>
      <c r="F139" s="128"/>
      <c r="G139" s="128"/>
      <c r="H139" s="128"/>
      <c r="I139" s="122"/>
      <c r="J139" s="122"/>
      <c r="K139" s="122"/>
    </row>
    <row r="140" spans="2:11">
      <c r="B140" s="121"/>
      <c r="C140" s="122"/>
      <c r="D140" s="128"/>
      <c r="E140" s="128"/>
      <c r="F140" s="128"/>
      <c r="G140" s="128"/>
      <c r="H140" s="128"/>
      <c r="I140" s="122"/>
      <c r="J140" s="122"/>
      <c r="K140" s="122"/>
    </row>
    <row r="141" spans="2:11">
      <c r="B141" s="121"/>
      <c r="C141" s="122"/>
      <c r="D141" s="128"/>
      <c r="E141" s="128"/>
      <c r="F141" s="128"/>
      <c r="G141" s="128"/>
      <c r="H141" s="128"/>
      <c r="I141" s="122"/>
      <c r="J141" s="122"/>
      <c r="K141" s="122"/>
    </row>
    <row r="142" spans="2:11">
      <c r="B142" s="121"/>
      <c r="C142" s="122"/>
      <c r="D142" s="128"/>
      <c r="E142" s="128"/>
      <c r="F142" s="128"/>
      <c r="G142" s="128"/>
      <c r="H142" s="128"/>
      <c r="I142" s="122"/>
      <c r="J142" s="122"/>
      <c r="K142" s="122"/>
    </row>
    <row r="143" spans="2:11">
      <c r="B143" s="121"/>
      <c r="C143" s="122"/>
      <c r="D143" s="128"/>
      <c r="E143" s="128"/>
      <c r="F143" s="128"/>
      <c r="G143" s="128"/>
      <c r="H143" s="128"/>
      <c r="I143" s="122"/>
      <c r="J143" s="122"/>
      <c r="K143" s="122"/>
    </row>
    <row r="144" spans="2:11">
      <c r="B144" s="121"/>
      <c r="C144" s="122"/>
      <c r="D144" s="128"/>
      <c r="E144" s="128"/>
      <c r="F144" s="128"/>
      <c r="G144" s="128"/>
      <c r="H144" s="128"/>
      <c r="I144" s="122"/>
      <c r="J144" s="122"/>
      <c r="K144" s="122"/>
    </row>
    <row r="145" spans="2:11">
      <c r="B145" s="121"/>
      <c r="C145" s="122"/>
      <c r="D145" s="128"/>
      <c r="E145" s="128"/>
      <c r="F145" s="128"/>
      <c r="G145" s="128"/>
      <c r="H145" s="128"/>
      <c r="I145" s="122"/>
      <c r="J145" s="122"/>
      <c r="K145" s="122"/>
    </row>
    <row r="146" spans="2:11">
      <c r="B146" s="121"/>
      <c r="C146" s="122"/>
      <c r="D146" s="128"/>
      <c r="E146" s="128"/>
      <c r="F146" s="128"/>
      <c r="G146" s="128"/>
      <c r="H146" s="128"/>
      <c r="I146" s="122"/>
      <c r="J146" s="122"/>
      <c r="K146" s="122"/>
    </row>
    <row r="147" spans="2:11">
      <c r="B147" s="121"/>
      <c r="C147" s="122"/>
      <c r="D147" s="128"/>
      <c r="E147" s="128"/>
      <c r="F147" s="128"/>
      <c r="G147" s="128"/>
      <c r="H147" s="128"/>
      <c r="I147" s="122"/>
      <c r="J147" s="122"/>
      <c r="K147" s="122"/>
    </row>
    <row r="148" spans="2:11">
      <c r="B148" s="121"/>
      <c r="C148" s="122"/>
      <c r="D148" s="128"/>
      <c r="E148" s="128"/>
      <c r="F148" s="128"/>
      <c r="G148" s="128"/>
      <c r="H148" s="128"/>
      <c r="I148" s="122"/>
      <c r="J148" s="122"/>
      <c r="K148" s="122"/>
    </row>
    <row r="149" spans="2:11">
      <c r="B149" s="121"/>
      <c r="C149" s="122"/>
      <c r="D149" s="128"/>
      <c r="E149" s="128"/>
      <c r="F149" s="128"/>
      <c r="G149" s="128"/>
      <c r="H149" s="128"/>
      <c r="I149" s="122"/>
      <c r="J149" s="122"/>
      <c r="K149" s="122"/>
    </row>
    <row r="150" spans="2:11">
      <c r="B150" s="121"/>
      <c r="C150" s="122"/>
      <c r="D150" s="128"/>
      <c r="E150" s="128"/>
      <c r="F150" s="128"/>
      <c r="G150" s="128"/>
      <c r="H150" s="128"/>
      <c r="I150" s="122"/>
      <c r="J150" s="122"/>
      <c r="K150" s="122"/>
    </row>
    <row r="151" spans="2:11">
      <c r="B151" s="121"/>
      <c r="C151" s="122"/>
      <c r="D151" s="128"/>
      <c r="E151" s="128"/>
      <c r="F151" s="128"/>
      <c r="G151" s="128"/>
      <c r="H151" s="128"/>
      <c r="I151" s="122"/>
      <c r="J151" s="122"/>
      <c r="K151" s="122"/>
    </row>
    <row r="152" spans="2:11">
      <c r="B152" s="121"/>
      <c r="C152" s="122"/>
      <c r="D152" s="128"/>
      <c r="E152" s="128"/>
      <c r="F152" s="128"/>
      <c r="G152" s="128"/>
      <c r="H152" s="128"/>
      <c r="I152" s="122"/>
      <c r="J152" s="122"/>
      <c r="K152" s="122"/>
    </row>
    <row r="153" spans="2:11">
      <c r="B153" s="121"/>
      <c r="C153" s="122"/>
      <c r="D153" s="128"/>
      <c r="E153" s="128"/>
      <c r="F153" s="128"/>
      <c r="G153" s="128"/>
      <c r="H153" s="128"/>
      <c r="I153" s="122"/>
      <c r="J153" s="122"/>
      <c r="K153" s="122"/>
    </row>
    <row r="154" spans="2:11">
      <c r="B154" s="121"/>
      <c r="C154" s="122"/>
      <c r="D154" s="128"/>
      <c r="E154" s="128"/>
      <c r="F154" s="128"/>
      <c r="G154" s="128"/>
      <c r="H154" s="128"/>
      <c r="I154" s="122"/>
      <c r="J154" s="122"/>
      <c r="K154" s="122"/>
    </row>
    <row r="155" spans="2:11">
      <c r="B155" s="121"/>
      <c r="C155" s="122"/>
      <c r="D155" s="128"/>
      <c r="E155" s="128"/>
      <c r="F155" s="128"/>
      <c r="G155" s="128"/>
      <c r="H155" s="128"/>
      <c r="I155" s="122"/>
      <c r="J155" s="122"/>
      <c r="K155" s="122"/>
    </row>
    <row r="156" spans="2:11">
      <c r="B156" s="121"/>
      <c r="C156" s="122"/>
      <c r="D156" s="128"/>
      <c r="E156" s="128"/>
      <c r="F156" s="128"/>
      <c r="G156" s="128"/>
      <c r="H156" s="128"/>
      <c r="I156" s="122"/>
      <c r="J156" s="122"/>
      <c r="K156" s="122"/>
    </row>
    <row r="157" spans="2:11">
      <c r="B157" s="121"/>
      <c r="C157" s="122"/>
      <c r="D157" s="128"/>
      <c r="E157" s="128"/>
      <c r="F157" s="128"/>
      <c r="G157" s="128"/>
      <c r="H157" s="128"/>
      <c r="I157" s="122"/>
      <c r="J157" s="122"/>
      <c r="K157" s="122"/>
    </row>
    <row r="158" spans="2:11">
      <c r="B158" s="121"/>
      <c r="C158" s="122"/>
      <c r="D158" s="128"/>
      <c r="E158" s="128"/>
      <c r="F158" s="128"/>
      <c r="G158" s="128"/>
      <c r="H158" s="128"/>
      <c r="I158" s="122"/>
      <c r="J158" s="122"/>
      <c r="K158" s="122"/>
    </row>
    <row r="159" spans="2:11">
      <c r="B159" s="121"/>
      <c r="C159" s="122"/>
      <c r="D159" s="128"/>
      <c r="E159" s="128"/>
      <c r="F159" s="128"/>
      <c r="G159" s="128"/>
      <c r="H159" s="128"/>
      <c r="I159" s="122"/>
      <c r="J159" s="122"/>
      <c r="K159" s="122"/>
    </row>
    <row r="160" spans="2:11">
      <c r="B160" s="121"/>
      <c r="C160" s="122"/>
      <c r="D160" s="128"/>
      <c r="E160" s="128"/>
      <c r="F160" s="128"/>
      <c r="G160" s="128"/>
      <c r="H160" s="128"/>
      <c r="I160" s="122"/>
      <c r="J160" s="122"/>
      <c r="K160" s="122"/>
    </row>
    <row r="161" spans="2:11">
      <c r="B161" s="121"/>
      <c r="C161" s="122"/>
      <c r="D161" s="128"/>
      <c r="E161" s="128"/>
      <c r="F161" s="128"/>
      <c r="G161" s="128"/>
      <c r="H161" s="128"/>
      <c r="I161" s="122"/>
      <c r="J161" s="122"/>
      <c r="K161" s="122"/>
    </row>
    <row r="162" spans="2:11">
      <c r="B162" s="121"/>
      <c r="C162" s="122"/>
      <c r="D162" s="128"/>
      <c r="E162" s="128"/>
      <c r="F162" s="128"/>
      <c r="G162" s="128"/>
      <c r="H162" s="128"/>
      <c r="I162" s="122"/>
      <c r="J162" s="122"/>
      <c r="K162" s="122"/>
    </row>
    <row r="163" spans="2:11">
      <c r="B163" s="121"/>
      <c r="C163" s="122"/>
      <c r="D163" s="128"/>
      <c r="E163" s="128"/>
      <c r="F163" s="128"/>
      <c r="G163" s="128"/>
      <c r="H163" s="128"/>
      <c r="I163" s="122"/>
      <c r="J163" s="122"/>
      <c r="K163" s="122"/>
    </row>
    <row r="164" spans="2:11">
      <c r="B164" s="121"/>
      <c r="C164" s="122"/>
      <c r="D164" s="128"/>
      <c r="E164" s="128"/>
      <c r="F164" s="128"/>
      <c r="G164" s="128"/>
      <c r="H164" s="128"/>
      <c r="I164" s="122"/>
      <c r="J164" s="122"/>
      <c r="K164" s="122"/>
    </row>
    <row r="165" spans="2:11">
      <c r="B165" s="121"/>
      <c r="C165" s="122"/>
      <c r="D165" s="128"/>
      <c r="E165" s="128"/>
      <c r="F165" s="128"/>
      <c r="G165" s="128"/>
      <c r="H165" s="128"/>
      <c r="I165" s="122"/>
      <c r="J165" s="122"/>
      <c r="K165" s="122"/>
    </row>
    <row r="166" spans="2:11">
      <c r="B166" s="121"/>
      <c r="C166" s="122"/>
      <c r="D166" s="128"/>
      <c r="E166" s="128"/>
      <c r="F166" s="128"/>
      <c r="G166" s="128"/>
      <c r="H166" s="128"/>
      <c r="I166" s="122"/>
      <c r="J166" s="122"/>
      <c r="K166" s="122"/>
    </row>
    <row r="167" spans="2:11">
      <c r="B167" s="121"/>
      <c r="C167" s="122"/>
      <c r="D167" s="128"/>
      <c r="E167" s="128"/>
      <c r="F167" s="128"/>
      <c r="G167" s="128"/>
      <c r="H167" s="128"/>
      <c r="I167" s="122"/>
      <c r="J167" s="122"/>
      <c r="K167" s="122"/>
    </row>
    <row r="168" spans="2:11">
      <c r="B168" s="121"/>
      <c r="C168" s="122"/>
      <c r="D168" s="128"/>
      <c r="E168" s="128"/>
      <c r="F168" s="128"/>
      <c r="G168" s="128"/>
      <c r="H168" s="128"/>
      <c r="I168" s="122"/>
      <c r="J168" s="122"/>
      <c r="K168" s="122"/>
    </row>
    <row r="169" spans="2:11">
      <c r="B169" s="121"/>
      <c r="C169" s="122"/>
      <c r="D169" s="128"/>
      <c r="E169" s="128"/>
      <c r="F169" s="128"/>
      <c r="G169" s="128"/>
      <c r="H169" s="128"/>
      <c r="I169" s="122"/>
      <c r="J169" s="122"/>
      <c r="K169" s="122"/>
    </row>
    <row r="170" spans="2:11">
      <c r="B170" s="121"/>
      <c r="C170" s="122"/>
      <c r="D170" s="128"/>
      <c r="E170" s="128"/>
      <c r="F170" s="128"/>
      <c r="G170" s="128"/>
      <c r="H170" s="128"/>
      <c r="I170" s="122"/>
      <c r="J170" s="122"/>
      <c r="K170" s="122"/>
    </row>
    <row r="171" spans="2:11">
      <c r="B171" s="121"/>
      <c r="C171" s="122"/>
      <c r="D171" s="128"/>
      <c r="E171" s="128"/>
      <c r="F171" s="128"/>
      <c r="G171" s="128"/>
      <c r="H171" s="128"/>
      <c r="I171" s="122"/>
      <c r="J171" s="122"/>
      <c r="K171" s="122"/>
    </row>
    <row r="172" spans="2:11">
      <c r="B172" s="121"/>
      <c r="C172" s="122"/>
      <c r="D172" s="128"/>
      <c r="E172" s="128"/>
      <c r="F172" s="128"/>
      <c r="G172" s="128"/>
      <c r="H172" s="128"/>
      <c r="I172" s="122"/>
      <c r="J172" s="122"/>
      <c r="K172" s="122"/>
    </row>
    <row r="173" spans="2:11">
      <c r="B173" s="121"/>
      <c r="C173" s="122"/>
      <c r="D173" s="128"/>
      <c r="E173" s="128"/>
      <c r="F173" s="128"/>
      <c r="G173" s="128"/>
      <c r="H173" s="128"/>
      <c r="I173" s="122"/>
      <c r="J173" s="122"/>
      <c r="K173" s="122"/>
    </row>
    <row r="174" spans="2:11">
      <c r="B174" s="121"/>
      <c r="C174" s="122"/>
      <c r="D174" s="128"/>
      <c r="E174" s="128"/>
      <c r="F174" s="128"/>
      <c r="G174" s="128"/>
      <c r="H174" s="128"/>
      <c r="I174" s="122"/>
      <c r="J174" s="122"/>
      <c r="K174" s="122"/>
    </row>
    <row r="175" spans="2:11">
      <c r="B175" s="121"/>
      <c r="C175" s="122"/>
      <c r="D175" s="128"/>
      <c r="E175" s="128"/>
      <c r="F175" s="128"/>
      <c r="G175" s="128"/>
      <c r="H175" s="128"/>
      <c r="I175" s="122"/>
      <c r="J175" s="122"/>
      <c r="K175" s="122"/>
    </row>
    <row r="176" spans="2:11">
      <c r="B176" s="121"/>
      <c r="C176" s="122"/>
      <c r="D176" s="128"/>
      <c r="E176" s="128"/>
      <c r="F176" s="128"/>
      <c r="G176" s="128"/>
      <c r="H176" s="128"/>
      <c r="I176" s="122"/>
      <c r="J176" s="122"/>
      <c r="K176" s="122"/>
    </row>
    <row r="177" spans="2:11">
      <c r="B177" s="121"/>
      <c r="C177" s="122"/>
      <c r="D177" s="128"/>
      <c r="E177" s="128"/>
      <c r="F177" s="128"/>
      <c r="G177" s="128"/>
      <c r="H177" s="128"/>
      <c r="I177" s="122"/>
      <c r="J177" s="122"/>
      <c r="K177" s="122"/>
    </row>
    <row r="178" spans="2:11">
      <c r="B178" s="121"/>
      <c r="C178" s="122"/>
      <c r="D178" s="128"/>
      <c r="E178" s="128"/>
      <c r="F178" s="128"/>
      <c r="G178" s="128"/>
      <c r="H178" s="128"/>
      <c r="I178" s="122"/>
      <c r="J178" s="122"/>
      <c r="K178" s="122"/>
    </row>
    <row r="179" spans="2:11">
      <c r="B179" s="121"/>
      <c r="C179" s="122"/>
      <c r="D179" s="128"/>
      <c r="E179" s="128"/>
      <c r="F179" s="128"/>
      <c r="G179" s="128"/>
      <c r="H179" s="128"/>
      <c r="I179" s="122"/>
      <c r="J179" s="122"/>
      <c r="K179" s="122"/>
    </row>
    <row r="180" spans="2:11">
      <c r="B180" s="121"/>
      <c r="C180" s="122"/>
      <c r="D180" s="128"/>
      <c r="E180" s="128"/>
      <c r="F180" s="128"/>
      <c r="G180" s="128"/>
      <c r="H180" s="128"/>
      <c r="I180" s="122"/>
      <c r="J180" s="122"/>
      <c r="K180" s="122"/>
    </row>
    <row r="181" spans="2:11">
      <c r="B181" s="121"/>
      <c r="C181" s="122"/>
      <c r="D181" s="128"/>
      <c r="E181" s="128"/>
      <c r="F181" s="128"/>
      <c r="G181" s="128"/>
      <c r="H181" s="128"/>
      <c r="I181" s="122"/>
      <c r="J181" s="122"/>
      <c r="K181" s="122"/>
    </row>
    <row r="182" spans="2:11">
      <c r="B182" s="121"/>
      <c r="C182" s="122"/>
      <c r="D182" s="128"/>
      <c r="E182" s="128"/>
      <c r="F182" s="128"/>
      <c r="G182" s="128"/>
      <c r="H182" s="128"/>
      <c r="I182" s="122"/>
      <c r="J182" s="122"/>
      <c r="K182" s="122"/>
    </row>
    <row r="183" spans="2:11">
      <c r="B183" s="121"/>
      <c r="C183" s="122"/>
      <c r="D183" s="128"/>
      <c r="E183" s="128"/>
      <c r="F183" s="128"/>
      <c r="G183" s="128"/>
      <c r="H183" s="128"/>
      <c r="I183" s="122"/>
      <c r="J183" s="122"/>
      <c r="K183" s="122"/>
    </row>
    <row r="184" spans="2:11">
      <c r="B184" s="121"/>
      <c r="C184" s="122"/>
      <c r="D184" s="128"/>
      <c r="E184" s="128"/>
      <c r="F184" s="128"/>
      <c r="G184" s="128"/>
      <c r="H184" s="128"/>
      <c r="I184" s="122"/>
      <c r="J184" s="122"/>
      <c r="K184" s="122"/>
    </row>
    <row r="185" spans="2:11">
      <c r="B185" s="121"/>
      <c r="C185" s="122"/>
      <c r="D185" s="128"/>
      <c r="E185" s="128"/>
      <c r="F185" s="128"/>
      <c r="G185" s="128"/>
      <c r="H185" s="128"/>
      <c r="I185" s="122"/>
      <c r="J185" s="122"/>
      <c r="K185" s="122"/>
    </row>
    <row r="186" spans="2:11">
      <c r="B186" s="121"/>
      <c r="C186" s="122"/>
      <c r="D186" s="128"/>
      <c r="E186" s="128"/>
      <c r="F186" s="128"/>
      <c r="G186" s="128"/>
      <c r="H186" s="128"/>
      <c r="I186" s="122"/>
      <c r="J186" s="122"/>
      <c r="K186" s="122"/>
    </row>
    <row r="187" spans="2:11">
      <c r="B187" s="121"/>
      <c r="C187" s="122"/>
      <c r="D187" s="128"/>
      <c r="E187" s="128"/>
      <c r="F187" s="128"/>
      <c r="G187" s="128"/>
      <c r="H187" s="128"/>
      <c r="I187" s="122"/>
      <c r="J187" s="122"/>
      <c r="K187" s="122"/>
    </row>
    <row r="188" spans="2:11">
      <c r="B188" s="121"/>
      <c r="C188" s="122"/>
      <c r="D188" s="128"/>
      <c r="E188" s="128"/>
      <c r="F188" s="128"/>
      <c r="G188" s="128"/>
      <c r="H188" s="128"/>
      <c r="I188" s="122"/>
      <c r="J188" s="122"/>
      <c r="K188" s="122"/>
    </row>
    <row r="189" spans="2:11">
      <c r="B189" s="121"/>
      <c r="C189" s="122"/>
      <c r="D189" s="128"/>
      <c r="E189" s="128"/>
      <c r="F189" s="128"/>
      <c r="G189" s="128"/>
      <c r="H189" s="128"/>
      <c r="I189" s="122"/>
      <c r="J189" s="122"/>
      <c r="K189" s="122"/>
    </row>
    <row r="190" spans="2:11">
      <c r="B190" s="121"/>
      <c r="C190" s="122"/>
      <c r="D190" s="128"/>
      <c r="E190" s="128"/>
      <c r="F190" s="128"/>
      <c r="G190" s="128"/>
      <c r="H190" s="128"/>
      <c r="I190" s="122"/>
      <c r="J190" s="122"/>
      <c r="K190" s="122"/>
    </row>
    <row r="191" spans="2:11">
      <c r="B191" s="121"/>
      <c r="C191" s="122"/>
      <c r="D191" s="128"/>
      <c r="E191" s="128"/>
      <c r="F191" s="128"/>
      <c r="G191" s="128"/>
      <c r="H191" s="128"/>
      <c r="I191" s="122"/>
      <c r="J191" s="122"/>
      <c r="K191" s="122"/>
    </row>
    <row r="192" spans="2:11">
      <c r="B192" s="121"/>
      <c r="C192" s="122"/>
      <c r="D192" s="128"/>
      <c r="E192" s="128"/>
      <c r="F192" s="128"/>
      <c r="G192" s="128"/>
      <c r="H192" s="128"/>
      <c r="I192" s="122"/>
      <c r="J192" s="122"/>
      <c r="K192" s="122"/>
    </row>
    <row r="193" spans="2:11">
      <c r="B193" s="121"/>
      <c r="C193" s="122"/>
      <c r="D193" s="128"/>
      <c r="E193" s="128"/>
      <c r="F193" s="128"/>
      <c r="G193" s="128"/>
      <c r="H193" s="128"/>
      <c r="I193" s="122"/>
      <c r="J193" s="122"/>
      <c r="K193" s="122"/>
    </row>
    <row r="194" spans="2:11">
      <c r="B194" s="121"/>
      <c r="C194" s="122"/>
      <c r="D194" s="128"/>
      <c r="E194" s="128"/>
      <c r="F194" s="128"/>
      <c r="G194" s="128"/>
      <c r="H194" s="128"/>
      <c r="I194" s="122"/>
      <c r="J194" s="122"/>
      <c r="K194" s="122"/>
    </row>
    <row r="195" spans="2:11">
      <c r="B195" s="121"/>
      <c r="C195" s="122"/>
      <c r="D195" s="128"/>
      <c r="E195" s="128"/>
      <c r="F195" s="128"/>
      <c r="G195" s="128"/>
      <c r="H195" s="128"/>
      <c r="I195" s="122"/>
      <c r="J195" s="122"/>
      <c r="K195" s="122"/>
    </row>
    <row r="196" spans="2:11">
      <c r="B196" s="121"/>
      <c r="C196" s="122"/>
      <c r="D196" s="128"/>
      <c r="E196" s="128"/>
      <c r="F196" s="128"/>
      <c r="G196" s="128"/>
      <c r="H196" s="128"/>
      <c r="I196" s="122"/>
      <c r="J196" s="122"/>
      <c r="K196" s="122"/>
    </row>
    <row r="197" spans="2:11">
      <c r="B197" s="121"/>
      <c r="C197" s="122"/>
      <c r="D197" s="128"/>
      <c r="E197" s="128"/>
      <c r="F197" s="128"/>
      <c r="G197" s="128"/>
      <c r="H197" s="128"/>
      <c r="I197" s="122"/>
      <c r="J197" s="122"/>
      <c r="K197" s="122"/>
    </row>
    <row r="198" spans="2:11">
      <c r="B198" s="121"/>
      <c r="C198" s="122"/>
      <c r="D198" s="128"/>
      <c r="E198" s="128"/>
      <c r="F198" s="128"/>
      <c r="G198" s="128"/>
      <c r="H198" s="128"/>
      <c r="I198" s="122"/>
      <c r="J198" s="122"/>
      <c r="K198" s="122"/>
    </row>
    <row r="199" spans="2:11">
      <c r="B199" s="121"/>
      <c r="C199" s="122"/>
      <c r="D199" s="128"/>
      <c r="E199" s="128"/>
      <c r="F199" s="128"/>
      <c r="G199" s="128"/>
      <c r="H199" s="128"/>
      <c r="I199" s="122"/>
      <c r="J199" s="122"/>
      <c r="K199" s="122"/>
    </row>
    <row r="200" spans="2:11">
      <c r="B200" s="121"/>
      <c r="C200" s="122"/>
      <c r="D200" s="128"/>
      <c r="E200" s="128"/>
      <c r="F200" s="128"/>
      <c r="G200" s="128"/>
      <c r="H200" s="128"/>
      <c r="I200" s="122"/>
      <c r="J200" s="122"/>
      <c r="K200" s="122"/>
    </row>
    <row r="201" spans="2:11">
      <c r="B201" s="121"/>
      <c r="C201" s="122"/>
      <c r="D201" s="128"/>
      <c r="E201" s="128"/>
      <c r="F201" s="128"/>
      <c r="G201" s="128"/>
      <c r="H201" s="128"/>
      <c r="I201" s="122"/>
      <c r="J201" s="122"/>
      <c r="K201" s="122"/>
    </row>
    <row r="202" spans="2:11">
      <c r="B202" s="121"/>
      <c r="C202" s="122"/>
      <c r="D202" s="128"/>
      <c r="E202" s="128"/>
      <c r="F202" s="128"/>
      <c r="G202" s="128"/>
      <c r="H202" s="128"/>
      <c r="I202" s="122"/>
      <c r="J202" s="122"/>
      <c r="K202" s="122"/>
    </row>
    <row r="203" spans="2:11">
      <c r="B203" s="121"/>
      <c r="C203" s="122"/>
      <c r="D203" s="128"/>
      <c r="E203" s="128"/>
      <c r="F203" s="128"/>
      <c r="G203" s="128"/>
      <c r="H203" s="128"/>
      <c r="I203" s="122"/>
      <c r="J203" s="122"/>
      <c r="K203" s="122"/>
    </row>
    <row r="204" spans="2:11">
      <c r="B204" s="121"/>
      <c r="C204" s="122"/>
      <c r="D204" s="128"/>
      <c r="E204" s="128"/>
      <c r="F204" s="128"/>
      <c r="G204" s="128"/>
      <c r="H204" s="128"/>
      <c r="I204" s="122"/>
      <c r="J204" s="122"/>
      <c r="K204" s="122"/>
    </row>
    <row r="205" spans="2:11">
      <c r="B205" s="121"/>
      <c r="C205" s="122"/>
      <c r="D205" s="128"/>
      <c r="E205" s="128"/>
      <c r="F205" s="128"/>
      <c r="G205" s="128"/>
      <c r="H205" s="128"/>
      <c r="I205" s="122"/>
      <c r="J205" s="122"/>
      <c r="K205" s="122"/>
    </row>
    <row r="206" spans="2:11">
      <c r="B206" s="121"/>
      <c r="C206" s="122"/>
      <c r="D206" s="128"/>
      <c r="E206" s="128"/>
      <c r="F206" s="128"/>
      <c r="G206" s="128"/>
      <c r="H206" s="128"/>
      <c r="I206" s="122"/>
      <c r="J206" s="122"/>
      <c r="K206" s="122"/>
    </row>
    <row r="207" spans="2:11">
      <c r="B207" s="121"/>
      <c r="C207" s="122"/>
      <c r="D207" s="128"/>
      <c r="E207" s="128"/>
      <c r="F207" s="128"/>
      <c r="G207" s="128"/>
      <c r="H207" s="128"/>
      <c r="I207" s="122"/>
      <c r="J207" s="122"/>
      <c r="K207" s="122"/>
    </row>
    <row r="208" spans="2:11">
      <c r="B208" s="121"/>
      <c r="C208" s="122"/>
      <c r="D208" s="128"/>
      <c r="E208" s="128"/>
      <c r="F208" s="128"/>
      <c r="G208" s="128"/>
      <c r="H208" s="128"/>
      <c r="I208" s="122"/>
      <c r="J208" s="122"/>
      <c r="K208" s="122"/>
    </row>
    <row r="209" spans="2:11">
      <c r="B209" s="121"/>
      <c r="C209" s="122"/>
      <c r="D209" s="128"/>
      <c r="E209" s="128"/>
      <c r="F209" s="128"/>
      <c r="G209" s="128"/>
      <c r="H209" s="128"/>
      <c r="I209" s="122"/>
      <c r="J209" s="122"/>
      <c r="K209" s="122"/>
    </row>
    <row r="210" spans="2:11">
      <c r="B210" s="121"/>
      <c r="C210" s="122"/>
      <c r="D210" s="128"/>
      <c r="E210" s="128"/>
      <c r="F210" s="128"/>
      <c r="G210" s="128"/>
      <c r="H210" s="128"/>
      <c r="I210" s="122"/>
      <c r="J210" s="122"/>
      <c r="K210" s="122"/>
    </row>
    <row r="211" spans="2:11">
      <c r="B211" s="121"/>
      <c r="C211" s="122"/>
      <c r="D211" s="128"/>
      <c r="E211" s="128"/>
      <c r="F211" s="128"/>
      <c r="G211" s="128"/>
      <c r="H211" s="128"/>
      <c r="I211" s="122"/>
      <c r="J211" s="122"/>
      <c r="K211" s="122"/>
    </row>
    <row r="212" spans="2:11">
      <c r="B212" s="121"/>
      <c r="C212" s="122"/>
      <c r="D212" s="128"/>
      <c r="E212" s="128"/>
      <c r="F212" s="128"/>
      <c r="G212" s="128"/>
      <c r="H212" s="128"/>
      <c r="I212" s="122"/>
      <c r="J212" s="122"/>
      <c r="K212" s="122"/>
    </row>
    <row r="213" spans="2:11">
      <c r="B213" s="121"/>
      <c r="C213" s="122"/>
      <c r="D213" s="128"/>
      <c r="E213" s="128"/>
      <c r="F213" s="128"/>
      <c r="G213" s="128"/>
      <c r="H213" s="128"/>
      <c r="I213" s="122"/>
      <c r="J213" s="122"/>
      <c r="K213" s="122"/>
    </row>
    <row r="214" spans="2:11">
      <c r="B214" s="121"/>
      <c r="C214" s="122"/>
      <c r="D214" s="128"/>
      <c r="E214" s="128"/>
      <c r="F214" s="128"/>
      <c r="G214" s="128"/>
      <c r="H214" s="128"/>
      <c r="I214" s="122"/>
      <c r="J214" s="122"/>
      <c r="K214" s="122"/>
    </row>
    <row r="215" spans="2:11">
      <c r="B215" s="121"/>
      <c r="C215" s="122"/>
      <c r="D215" s="128"/>
      <c r="E215" s="128"/>
      <c r="F215" s="128"/>
      <c r="G215" s="128"/>
      <c r="H215" s="128"/>
      <c r="I215" s="122"/>
      <c r="J215" s="122"/>
      <c r="K215" s="122"/>
    </row>
    <row r="216" spans="2:11">
      <c r="B216" s="121"/>
      <c r="C216" s="122"/>
      <c r="D216" s="128"/>
      <c r="E216" s="128"/>
      <c r="F216" s="128"/>
      <c r="G216" s="128"/>
      <c r="H216" s="128"/>
      <c r="I216" s="122"/>
      <c r="J216" s="122"/>
      <c r="K216" s="122"/>
    </row>
    <row r="217" spans="2:11">
      <c r="B217" s="121"/>
      <c r="C217" s="122"/>
      <c r="D217" s="128"/>
      <c r="E217" s="128"/>
      <c r="F217" s="128"/>
      <c r="G217" s="128"/>
      <c r="H217" s="128"/>
      <c r="I217" s="122"/>
      <c r="J217" s="122"/>
      <c r="K217" s="122"/>
    </row>
    <row r="218" spans="2:11">
      <c r="B218" s="121"/>
      <c r="C218" s="122"/>
      <c r="D218" s="128"/>
      <c r="E218" s="128"/>
      <c r="F218" s="128"/>
      <c r="G218" s="128"/>
      <c r="H218" s="128"/>
      <c r="I218" s="122"/>
      <c r="J218" s="122"/>
      <c r="K218" s="122"/>
    </row>
    <row r="219" spans="2:11">
      <c r="B219" s="121"/>
      <c r="C219" s="122"/>
      <c r="D219" s="128"/>
      <c r="E219" s="128"/>
      <c r="F219" s="128"/>
      <c r="G219" s="128"/>
      <c r="H219" s="128"/>
      <c r="I219" s="122"/>
      <c r="J219" s="122"/>
      <c r="K219" s="122"/>
    </row>
    <row r="220" spans="2:11">
      <c r="B220" s="121"/>
      <c r="C220" s="122"/>
      <c r="D220" s="128"/>
      <c r="E220" s="128"/>
      <c r="F220" s="128"/>
      <c r="G220" s="128"/>
      <c r="H220" s="128"/>
      <c r="I220" s="122"/>
      <c r="J220" s="122"/>
      <c r="K220" s="122"/>
    </row>
    <row r="221" spans="2:11">
      <c r="B221" s="121"/>
      <c r="C221" s="122"/>
      <c r="D221" s="128"/>
      <c r="E221" s="128"/>
      <c r="F221" s="128"/>
      <c r="G221" s="128"/>
      <c r="H221" s="128"/>
      <c r="I221" s="122"/>
      <c r="J221" s="122"/>
      <c r="K221" s="122"/>
    </row>
    <row r="222" spans="2:11">
      <c r="B222" s="121"/>
      <c r="C222" s="122"/>
      <c r="D222" s="128"/>
      <c r="E222" s="128"/>
      <c r="F222" s="128"/>
      <c r="G222" s="128"/>
      <c r="H222" s="128"/>
      <c r="I222" s="122"/>
      <c r="J222" s="122"/>
      <c r="K222" s="122"/>
    </row>
    <row r="223" spans="2:11">
      <c r="B223" s="121"/>
      <c r="C223" s="122"/>
      <c r="D223" s="128"/>
      <c r="E223" s="128"/>
      <c r="F223" s="128"/>
      <c r="G223" s="128"/>
      <c r="H223" s="128"/>
      <c r="I223" s="122"/>
      <c r="J223" s="122"/>
      <c r="K223" s="122"/>
    </row>
    <row r="224" spans="2:11">
      <c r="B224" s="121"/>
      <c r="C224" s="122"/>
      <c r="D224" s="128"/>
      <c r="E224" s="128"/>
      <c r="F224" s="128"/>
      <c r="G224" s="128"/>
      <c r="H224" s="128"/>
      <c r="I224" s="122"/>
      <c r="J224" s="122"/>
      <c r="K224" s="122"/>
    </row>
    <row r="225" spans="2:11">
      <c r="B225" s="121"/>
      <c r="C225" s="122"/>
      <c r="D225" s="128"/>
      <c r="E225" s="128"/>
      <c r="F225" s="128"/>
      <c r="G225" s="128"/>
      <c r="H225" s="128"/>
      <c r="I225" s="122"/>
      <c r="J225" s="122"/>
      <c r="K225" s="122"/>
    </row>
    <row r="226" spans="2:11">
      <c r="B226" s="121"/>
      <c r="C226" s="122"/>
      <c r="D226" s="128"/>
      <c r="E226" s="128"/>
      <c r="F226" s="128"/>
      <c r="G226" s="128"/>
      <c r="H226" s="128"/>
      <c r="I226" s="122"/>
      <c r="J226" s="122"/>
      <c r="K226" s="122"/>
    </row>
    <row r="227" spans="2:11">
      <c r="B227" s="121"/>
      <c r="C227" s="122"/>
      <c r="D227" s="128"/>
      <c r="E227" s="128"/>
      <c r="F227" s="128"/>
      <c r="G227" s="128"/>
      <c r="H227" s="128"/>
      <c r="I227" s="122"/>
      <c r="J227" s="122"/>
      <c r="K227" s="122"/>
    </row>
    <row r="228" spans="2:11">
      <c r="B228" s="121"/>
      <c r="C228" s="122"/>
      <c r="D228" s="128"/>
      <c r="E228" s="128"/>
      <c r="F228" s="128"/>
      <c r="G228" s="128"/>
      <c r="H228" s="128"/>
      <c r="I228" s="122"/>
      <c r="J228" s="122"/>
      <c r="K228" s="122"/>
    </row>
    <row r="229" spans="2:11">
      <c r="B229" s="121"/>
      <c r="C229" s="122"/>
      <c r="D229" s="128"/>
      <c r="E229" s="128"/>
      <c r="F229" s="128"/>
      <c r="G229" s="128"/>
      <c r="H229" s="128"/>
      <c r="I229" s="122"/>
      <c r="J229" s="122"/>
      <c r="K229" s="122"/>
    </row>
    <row r="230" spans="2:11">
      <c r="B230" s="121"/>
      <c r="C230" s="122"/>
      <c r="D230" s="128"/>
      <c r="E230" s="128"/>
      <c r="F230" s="128"/>
      <c r="G230" s="128"/>
      <c r="H230" s="128"/>
      <c r="I230" s="122"/>
      <c r="J230" s="122"/>
      <c r="K230" s="122"/>
    </row>
    <row r="231" spans="2:11">
      <c r="B231" s="121"/>
      <c r="C231" s="122"/>
      <c r="D231" s="128"/>
      <c r="E231" s="128"/>
      <c r="F231" s="128"/>
      <c r="G231" s="128"/>
      <c r="H231" s="128"/>
      <c r="I231" s="122"/>
      <c r="J231" s="122"/>
      <c r="K231" s="122"/>
    </row>
    <row r="232" spans="2:11">
      <c r="B232" s="121"/>
      <c r="C232" s="122"/>
      <c r="D232" s="128"/>
      <c r="E232" s="128"/>
      <c r="F232" s="128"/>
      <c r="G232" s="128"/>
      <c r="H232" s="128"/>
      <c r="I232" s="122"/>
      <c r="J232" s="122"/>
      <c r="K232" s="122"/>
    </row>
    <row r="233" spans="2:11">
      <c r="B233" s="121"/>
      <c r="C233" s="122"/>
      <c r="D233" s="128"/>
      <c r="E233" s="128"/>
      <c r="F233" s="128"/>
      <c r="G233" s="128"/>
      <c r="H233" s="128"/>
      <c r="I233" s="122"/>
      <c r="J233" s="122"/>
      <c r="K233" s="122"/>
    </row>
    <row r="234" spans="2:11">
      <c r="B234" s="121"/>
      <c r="C234" s="122"/>
      <c r="D234" s="128"/>
      <c r="E234" s="128"/>
      <c r="F234" s="128"/>
      <c r="G234" s="128"/>
      <c r="H234" s="128"/>
      <c r="I234" s="122"/>
      <c r="J234" s="122"/>
      <c r="K234" s="122"/>
    </row>
    <row r="235" spans="2:11">
      <c r="B235" s="121"/>
      <c r="C235" s="122"/>
      <c r="D235" s="128"/>
      <c r="E235" s="128"/>
      <c r="F235" s="128"/>
      <c r="G235" s="128"/>
      <c r="H235" s="128"/>
      <c r="I235" s="122"/>
      <c r="J235" s="122"/>
      <c r="K235" s="122"/>
    </row>
    <row r="236" spans="2:11">
      <c r="B236" s="121"/>
      <c r="C236" s="122"/>
      <c r="D236" s="128"/>
      <c r="E236" s="128"/>
      <c r="F236" s="128"/>
      <c r="G236" s="128"/>
      <c r="H236" s="128"/>
      <c r="I236" s="122"/>
      <c r="J236" s="122"/>
      <c r="K236" s="122"/>
    </row>
    <row r="237" spans="2:11">
      <c r="B237" s="121"/>
      <c r="C237" s="122"/>
      <c r="D237" s="128"/>
      <c r="E237" s="128"/>
      <c r="F237" s="128"/>
      <c r="G237" s="128"/>
      <c r="H237" s="128"/>
      <c r="I237" s="122"/>
      <c r="J237" s="122"/>
      <c r="K237" s="122"/>
    </row>
    <row r="238" spans="2:11">
      <c r="B238" s="121"/>
      <c r="C238" s="122"/>
      <c r="D238" s="128"/>
      <c r="E238" s="128"/>
      <c r="F238" s="128"/>
      <c r="G238" s="128"/>
      <c r="H238" s="128"/>
      <c r="I238" s="122"/>
      <c r="J238" s="122"/>
      <c r="K238" s="122"/>
    </row>
    <row r="239" spans="2:11">
      <c r="B239" s="121"/>
      <c r="C239" s="122"/>
      <c r="D239" s="128"/>
      <c r="E239" s="128"/>
      <c r="F239" s="128"/>
      <c r="G239" s="128"/>
      <c r="H239" s="128"/>
      <c r="I239" s="122"/>
      <c r="J239" s="122"/>
      <c r="K239" s="122"/>
    </row>
    <row r="240" spans="2:11">
      <c r="B240" s="121"/>
      <c r="C240" s="122"/>
      <c r="D240" s="128"/>
      <c r="E240" s="128"/>
      <c r="F240" s="128"/>
      <c r="G240" s="128"/>
      <c r="H240" s="128"/>
      <c r="I240" s="122"/>
      <c r="J240" s="122"/>
      <c r="K240" s="122"/>
    </row>
    <row r="241" spans="2:11">
      <c r="B241" s="121"/>
      <c r="C241" s="122"/>
      <c r="D241" s="128"/>
      <c r="E241" s="128"/>
      <c r="F241" s="128"/>
      <c r="G241" s="128"/>
      <c r="H241" s="128"/>
      <c r="I241" s="122"/>
      <c r="J241" s="122"/>
      <c r="K241" s="122"/>
    </row>
    <row r="242" spans="2:11">
      <c r="B242" s="121"/>
      <c r="C242" s="122"/>
      <c r="D242" s="128"/>
      <c r="E242" s="128"/>
      <c r="F242" s="128"/>
      <c r="G242" s="128"/>
      <c r="H242" s="128"/>
      <c r="I242" s="122"/>
      <c r="J242" s="122"/>
      <c r="K242" s="122"/>
    </row>
    <row r="243" spans="2:11">
      <c r="B243" s="121"/>
      <c r="C243" s="122"/>
      <c r="D243" s="128"/>
      <c r="E243" s="128"/>
      <c r="F243" s="128"/>
      <c r="G243" s="128"/>
      <c r="H243" s="128"/>
      <c r="I243" s="122"/>
      <c r="J243" s="122"/>
      <c r="K243" s="122"/>
    </row>
    <row r="244" spans="2:11">
      <c r="B244" s="121"/>
      <c r="C244" s="122"/>
      <c r="D244" s="128"/>
      <c r="E244" s="128"/>
      <c r="F244" s="128"/>
      <c r="G244" s="128"/>
      <c r="H244" s="128"/>
      <c r="I244" s="122"/>
      <c r="J244" s="122"/>
      <c r="K244" s="122"/>
    </row>
    <row r="245" spans="2:11">
      <c r="B245" s="121"/>
      <c r="C245" s="122"/>
      <c r="D245" s="128"/>
      <c r="E245" s="128"/>
      <c r="F245" s="128"/>
      <c r="G245" s="128"/>
      <c r="H245" s="128"/>
      <c r="I245" s="122"/>
      <c r="J245" s="122"/>
      <c r="K245" s="122"/>
    </row>
    <row r="246" spans="2:11">
      <c r="B246" s="121"/>
      <c r="C246" s="122"/>
      <c r="D246" s="128"/>
      <c r="E246" s="128"/>
      <c r="F246" s="128"/>
      <c r="G246" s="128"/>
      <c r="H246" s="128"/>
      <c r="I246" s="122"/>
      <c r="J246" s="122"/>
      <c r="K246" s="122"/>
    </row>
    <row r="247" spans="2:11">
      <c r="B247" s="121"/>
      <c r="C247" s="122"/>
      <c r="D247" s="128"/>
      <c r="E247" s="128"/>
      <c r="F247" s="128"/>
      <c r="G247" s="128"/>
      <c r="H247" s="128"/>
      <c r="I247" s="122"/>
      <c r="J247" s="122"/>
      <c r="K247" s="122"/>
    </row>
    <row r="248" spans="2:11">
      <c r="B248" s="121"/>
      <c r="C248" s="122"/>
      <c r="D248" s="128"/>
      <c r="E248" s="128"/>
      <c r="F248" s="128"/>
      <c r="G248" s="128"/>
      <c r="H248" s="128"/>
      <c r="I248" s="122"/>
      <c r="J248" s="122"/>
      <c r="K248" s="122"/>
    </row>
    <row r="249" spans="2:11">
      <c r="B249" s="121"/>
      <c r="C249" s="122"/>
      <c r="D249" s="128"/>
      <c r="E249" s="128"/>
      <c r="F249" s="128"/>
      <c r="G249" s="128"/>
      <c r="H249" s="128"/>
      <c r="I249" s="122"/>
      <c r="J249" s="122"/>
      <c r="K249" s="122"/>
    </row>
    <row r="250" spans="2:11">
      <c r="B250" s="121"/>
      <c r="C250" s="122"/>
      <c r="D250" s="128"/>
      <c r="E250" s="128"/>
      <c r="F250" s="128"/>
      <c r="G250" s="128"/>
      <c r="H250" s="128"/>
      <c r="I250" s="122"/>
      <c r="J250" s="122"/>
      <c r="K250" s="122"/>
    </row>
    <row r="251" spans="2:11">
      <c r="B251" s="121"/>
      <c r="C251" s="122"/>
      <c r="D251" s="128"/>
      <c r="E251" s="128"/>
      <c r="F251" s="128"/>
      <c r="G251" s="128"/>
      <c r="H251" s="128"/>
      <c r="I251" s="122"/>
      <c r="J251" s="122"/>
      <c r="K251" s="122"/>
    </row>
    <row r="252" spans="2:11">
      <c r="B252" s="121"/>
      <c r="C252" s="122"/>
      <c r="D252" s="128"/>
      <c r="E252" s="128"/>
      <c r="F252" s="128"/>
      <c r="G252" s="128"/>
      <c r="H252" s="128"/>
      <c r="I252" s="122"/>
      <c r="J252" s="122"/>
      <c r="K252" s="122"/>
    </row>
    <row r="253" spans="2:11">
      <c r="B253" s="121"/>
      <c r="C253" s="122"/>
      <c r="D253" s="128"/>
      <c r="E253" s="128"/>
      <c r="F253" s="128"/>
      <c r="G253" s="128"/>
      <c r="H253" s="128"/>
      <c r="I253" s="122"/>
      <c r="J253" s="122"/>
      <c r="K253" s="122"/>
    </row>
    <row r="254" spans="2:11">
      <c r="B254" s="121"/>
      <c r="C254" s="122"/>
      <c r="D254" s="128"/>
      <c r="E254" s="128"/>
      <c r="F254" s="128"/>
      <c r="G254" s="128"/>
      <c r="H254" s="128"/>
      <c r="I254" s="122"/>
      <c r="J254" s="122"/>
      <c r="K254" s="122"/>
    </row>
    <row r="255" spans="2:11">
      <c r="B255" s="121"/>
      <c r="C255" s="122"/>
      <c r="D255" s="128"/>
      <c r="E255" s="128"/>
      <c r="F255" s="128"/>
      <c r="G255" s="128"/>
      <c r="H255" s="128"/>
      <c r="I255" s="122"/>
      <c r="J255" s="122"/>
      <c r="K255" s="122"/>
    </row>
    <row r="256" spans="2:11">
      <c r="B256" s="121"/>
      <c r="C256" s="122"/>
      <c r="D256" s="128"/>
      <c r="E256" s="128"/>
      <c r="F256" s="128"/>
      <c r="G256" s="128"/>
      <c r="H256" s="128"/>
      <c r="I256" s="122"/>
      <c r="J256" s="122"/>
      <c r="K256" s="122"/>
    </row>
    <row r="257" spans="2:11">
      <c r="B257" s="121"/>
      <c r="C257" s="122"/>
      <c r="D257" s="128"/>
      <c r="E257" s="128"/>
      <c r="F257" s="128"/>
      <c r="G257" s="128"/>
      <c r="H257" s="128"/>
      <c r="I257" s="122"/>
      <c r="J257" s="122"/>
      <c r="K257" s="122"/>
    </row>
    <row r="258" spans="2:11">
      <c r="B258" s="121"/>
      <c r="C258" s="122"/>
      <c r="D258" s="128"/>
      <c r="E258" s="128"/>
      <c r="F258" s="128"/>
      <c r="G258" s="128"/>
      <c r="H258" s="128"/>
      <c r="I258" s="122"/>
      <c r="J258" s="122"/>
      <c r="K258" s="122"/>
    </row>
    <row r="259" spans="2:11">
      <c r="B259" s="121"/>
      <c r="C259" s="122"/>
      <c r="D259" s="128"/>
      <c r="E259" s="128"/>
      <c r="F259" s="128"/>
      <c r="G259" s="128"/>
      <c r="H259" s="128"/>
      <c r="I259" s="122"/>
      <c r="J259" s="122"/>
      <c r="K259" s="122"/>
    </row>
    <row r="260" spans="2:11">
      <c r="B260" s="121"/>
      <c r="C260" s="122"/>
      <c r="D260" s="128"/>
      <c r="E260" s="128"/>
      <c r="F260" s="128"/>
      <c r="G260" s="128"/>
      <c r="H260" s="128"/>
      <c r="I260" s="122"/>
      <c r="J260" s="122"/>
      <c r="K260" s="122"/>
    </row>
    <row r="261" spans="2:11">
      <c r="B261" s="121"/>
      <c r="C261" s="122"/>
      <c r="D261" s="128"/>
      <c r="E261" s="128"/>
      <c r="F261" s="128"/>
      <c r="G261" s="128"/>
      <c r="H261" s="128"/>
      <c r="I261" s="122"/>
      <c r="J261" s="122"/>
      <c r="K261" s="122"/>
    </row>
    <row r="262" spans="2:11">
      <c r="B262" s="121"/>
      <c r="C262" s="122"/>
      <c r="D262" s="128"/>
      <c r="E262" s="128"/>
      <c r="F262" s="128"/>
      <c r="G262" s="128"/>
      <c r="H262" s="128"/>
      <c r="I262" s="122"/>
      <c r="J262" s="122"/>
      <c r="K262" s="122"/>
    </row>
    <row r="263" spans="2:11">
      <c r="B263" s="121"/>
      <c r="C263" s="122"/>
      <c r="D263" s="128"/>
      <c r="E263" s="128"/>
      <c r="F263" s="128"/>
      <c r="G263" s="128"/>
      <c r="H263" s="128"/>
      <c r="I263" s="122"/>
      <c r="J263" s="122"/>
      <c r="K263" s="122"/>
    </row>
    <row r="264" spans="2:11">
      <c r="B264" s="121"/>
      <c r="C264" s="122"/>
      <c r="D264" s="128"/>
      <c r="E264" s="128"/>
      <c r="F264" s="128"/>
      <c r="G264" s="128"/>
      <c r="H264" s="128"/>
      <c r="I264" s="122"/>
      <c r="J264" s="122"/>
      <c r="K264" s="122"/>
    </row>
    <row r="265" spans="2:11">
      <c r="B265" s="121"/>
      <c r="C265" s="122"/>
      <c r="D265" s="128"/>
      <c r="E265" s="128"/>
      <c r="F265" s="128"/>
      <c r="G265" s="128"/>
      <c r="H265" s="128"/>
      <c r="I265" s="122"/>
      <c r="J265" s="122"/>
      <c r="K265" s="122"/>
    </row>
    <row r="266" spans="2:11">
      <c r="B266" s="121"/>
      <c r="C266" s="122"/>
      <c r="D266" s="128"/>
      <c r="E266" s="128"/>
      <c r="F266" s="128"/>
      <c r="G266" s="128"/>
      <c r="H266" s="128"/>
      <c r="I266" s="122"/>
      <c r="J266" s="122"/>
      <c r="K266" s="122"/>
    </row>
    <row r="267" spans="2:11">
      <c r="B267" s="121"/>
      <c r="C267" s="122"/>
      <c r="D267" s="128"/>
      <c r="E267" s="128"/>
      <c r="F267" s="128"/>
      <c r="G267" s="128"/>
      <c r="H267" s="128"/>
      <c r="I267" s="122"/>
      <c r="J267" s="122"/>
      <c r="K267" s="122"/>
    </row>
    <row r="268" spans="2:11">
      <c r="B268" s="121"/>
      <c r="C268" s="122"/>
      <c r="D268" s="128"/>
      <c r="E268" s="128"/>
      <c r="F268" s="128"/>
      <c r="G268" s="128"/>
      <c r="H268" s="128"/>
      <c r="I268" s="122"/>
      <c r="J268" s="122"/>
      <c r="K268" s="122"/>
    </row>
    <row r="269" spans="2:11">
      <c r="B269" s="121"/>
      <c r="C269" s="122"/>
      <c r="D269" s="128"/>
      <c r="E269" s="128"/>
      <c r="F269" s="128"/>
      <c r="G269" s="128"/>
      <c r="H269" s="128"/>
      <c r="I269" s="122"/>
      <c r="J269" s="122"/>
      <c r="K269" s="122"/>
    </row>
    <row r="270" spans="2:11">
      <c r="B270" s="121"/>
      <c r="C270" s="122"/>
      <c r="D270" s="128"/>
      <c r="E270" s="128"/>
      <c r="F270" s="128"/>
      <c r="G270" s="128"/>
      <c r="H270" s="128"/>
      <c r="I270" s="122"/>
      <c r="J270" s="122"/>
      <c r="K270" s="122"/>
    </row>
    <row r="271" spans="2:11">
      <c r="B271" s="121"/>
      <c r="C271" s="122"/>
      <c r="D271" s="128"/>
      <c r="E271" s="128"/>
      <c r="F271" s="128"/>
      <c r="G271" s="128"/>
      <c r="H271" s="128"/>
      <c r="I271" s="122"/>
      <c r="J271" s="122"/>
      <c r="K271" s="122"/>
    </row>
    <row r="272" spans="2:11">
      <c r="B272" s="121"/>
      <c r="C272" s="122"/>
      <c r="D272" s="128"/>
      <c r="E272" s="128"/>
      <c r="F272" s="128"/>
      <c r="G272" s="128"/>
      <c r="H272" s="128"/>
      <c r="I272" s="122"/>
      <c r="J272" s="122"/>
      <c r="K272" s="122"/>
    </row>
    <row r="273" spans="2:11">
      <c r="B273" s="121"/>
      <c r="C273" s="122"/>
      <c r="D273" s="128"/>
      <c r="E273" s="128"/>
      <c r="F273" s="128"/>
      <c r="G273" s="128"/>
      <c r="H273" s="128"/>
      <c r="I273" s="122"/>
      <c r="J273" s="122"/>
      <c r="K273" s="122"/>
    </row>
    <row r="274" spans="2:11">
      <c r="B274" s="121"/>
      <c r="C274" s="122"/>
      <c r="D274" s="128"/>
      <c r="E274" s="128"/>
      <c r="F274" s="128"/>
      <c r="G274" s="128"/>
      <c r="H274" s="128"/>
      <c r="I274" s="122"/>
      <c r="J274" s="122"/>
      <c r="K274" s="122"/>
    </row>
    <row r="275" spans="2:11">
      <c r="B275" s="121"/>
      <c r="C275" s="122"/>
      <c r="D275" s="128"/>
      <c r="E275" s="128"/>
      <c r="F275" s="128"/>
      <c r="G275" s="128"/>
      <c r="H275" s="128"/>
      <c r="I275" s="122"/>
      <c r="J275" s="122"/>
      <c r="K275" s="122"/>
    </row>
    <row r="276" spans="2:11">
      <c r="B276" s="121"/>
      <c r="C276" s="122"/>
      <c r="D276" s="128"/>
      <c r="E276" s="128"/>
      <c r="F276" s="128"/>
      <c r="G276" s="128"/>
      <c r="H276" s="128"/>
      <c r="I276" s="122"/>
      <c r="J276" s="122"/>
      <c r="K276" s="122"/>
    </row>
    <row r="277" spans="2:11">
      <c r="B277" s="121"/>
      <c r="C277" s="122"/>
      <c r="D277" s="128"/>
      <c r="E277" s="128"/>
      <c r="F277" s="128"/>
      <c r="G277" s="128"/>
      <c r="H277" s="128"/>
      <c r="I277" s="122"/>
      <c r="J277" s="122"/>
      <c r="K277" s="122"/>
    </row>
    <row r="278" spans="2:11">
      <c r="B278" s="121"/>
      <c r="C278" s="122"/>
      <c r="D278" s="128"/>
      <c r="E278" s="128"/>
      <c r="F278" s="128"/>
      <c r="G278" s="128"/>
      <c r="H278" s="128"/>
      <c r="I278" s="122"/>
      <c r="J278" s="122"/>
      <c r="K278" s="122"/>
    </row>
    <row r="279" spans="2:11">
      <c r="B279" s="121"/>
      <c r="C279" s="122"/>
      <c r="D279" s="128"/>
      <c r="E279" s="128"/>
      <c r="F279" s="128"/>
      <c r="G279" s="128"/>
      <c r="H279" s="128"/>
      <c r="I279" s="122"/>
      <c r="J279" s="122"/>
      <c r="K279" s="122"/>
    </row>
    <row r="280" spans="2:11">
      <c r="B280" s="121"/>
      <c r="C280" s="122"/>
      <c r="D280" s="128"/>
      <c r="E280" s="128"/>
      <c r="F280" s="128"/>
      <c r="G280" s="128"/>
      <c r="H280" s="128"/>
      <c r="I280" s="122"/>
      <c r="J280" s="122"/>
      <c r="K280" s="122"/>
    </row>
    <row r="281" spans="2:11">
      <c r="B281" s="121"/>
      <c r="C281" s="122"/>
      <c r="D281" s="128"/>
      <c r="E281" s="128"/>
      <c r="F281" s="128"/>
      <c r="G281" s="128"/>
      <c r="H281" s="128"/>
      <c r="I281" s="122"/>
      <c r="J281" s="122"/>
      <c r="K281" s="122"/>
    </row>
    <row r="282" spans="2:11">
      <c r="B282" s="121"/>
      <c r="C282" s="122"/>
      <c r="D282" s="128"/>
      <c r="E282" s="128"/>
      <c r="F282" s="128"/>
      <c r="G282" s="128"/>
      <c r="H282" s="128"/>
      <c r="I282" s="122"/>
      <c r="J282" s="122"/>
      <c r="K282" s="122"/>
    </row>
    <row r="283" spans="2:11">
      <c r="B283" s="121"/>
      <c r="C283" s="122"/>
      <c r="D283" s="128"/>
      <c r="E283" s="128"/>
      <c r="F283" s="128"/>
      <c r="G283" s="128"/>
      <c r="H283" s="128"/>
      <c r="I283" s="122"/>
      <c r="J283" s="122"/>
      <c r="K283" s="122"/>
    </row>
    <row r="284" spans="2:11">
      <c r="B284" s="121"/>
      <c r="C284" s="122"/>
      <c r="D284" s="128"/>
      <c r="E284" s="128"/>
      <c r="F284" s="128"/>
      <c r="G284" s="128"/>
      <c r="H284" s="128"/>
      <c r="I284" s="122"/>
      <c r="J284" s="122"/>
      <c r="K284" s="122"/>
    </row>
    <row r="285" spans="2:11">
      <c r="B285" s="121"/>
      <c r="C285" s="122"/>
      <c r="D285" s="128"/>
      <c r="E285" s="128"/>
      <c r="F285" s="128"/>
      <c r="G285" s="128"/>
      <c r="H285" s="128"/>
      <c r="I285" s="122"/>
      <c r="J285" s="122"/>
      <c r="K285" s="122"/>
    </row>
    <row r="286" spans="2:11">
      <c r="B286" s="121"/>
      <c r="C286" s="122"/>
      <c r="D286" s="128"/>
      <c r="E286" s="128"/>
      <c r="F286" s="128"/>
      <c r="G286" s="128"/>
      <c r="H286" s="128"/>
      <c r="I286" s="122"/>
      <c r="J286" s="122"/>
      <c r="K286" s="122"/>
    </row>
    <row r="287" spans="2:11">
      <c r="B287" s="121"/>
      <c r="C287" s="122"/>
      <c r="D287" s="128"/>
      <c r="E287" s="128"/>
      <c r="F287" s="128"/>
      <c r="G287" s="128"/>
      <c r="H287" s="128"/>
      <c r="I287" s="122"/>
      <c r="J287" s="122"/>
      <c r="K287" s="122"/>
    </row>
    <row r="288" spans="2:11">
      <c r="B288" s="121"/>
      <c r="C288" s="122"/>
      <c r="D288" s="128"/>
      <c r="E288" s="128"/>
      <c r="F288" s="128"/>
      <c r="G288" s="128"/>
      <c r="H288" s="128"/>
      <c r="I288" s="122"/>
      <c r="J288" s="122"/>
      <c r="K288" s="122"/>
    </row>
    <row r="289" spans="2:11">
      <c r="B289" s="121"/>
      <c r="C289" s="122"/>
      <c r="D289" s="128"/>
      <c r="E289" s="128"/>
      <c r="F289" s="128"/>
      <c r="G289" s="128"/>
      <c r="H289" s="128"/>
      <c r="I289" s="122"/>
      <c r="J289" s="122"/>
      <c r="K289" s="122"/>
    </row>
    <row r="290" spans="2:11">
      <c r="B290" s="121"/>
      <c r="C290" s="122"/>
      <c r="D290" s="128"/>
      <c r="E290" s="128"/>
      <c r="F290" s="128"/>
      <c r="G290" s="128"/>
      <c r="H290" s="128"/>
      <c r="I290" s="122"/>
      <c r="J290" s="122"/>
      <c r="K290" s="122"/>
    </row>
    <row r="291" spans="2:11">
      <c r="B291" s="121"/>
      <c r="C291" s="122"/>
      <c r="D291" s="128"/>
      <c r="E291" s="128"/>
      <c r="F291" s="128"/>
      <c r="G291" s="128"/>
      <c r="H291" s="128"/>
      <c r="I291" s="122"/>
      <c r="J291" s="122"/>
      <c r="K291" s="122"/>
    </row>
    <row r="292" spans="2:11">
      <c r="B292" s="121"/>
      <c r="C292" s="122"/>
      <c r="D292" s="128"/>
      <c r="E292" s="128"/>
      <c r="F292" s="128"/>
      <c r="G292" s="128"/>
      <c r="H292" s="128"/>
      <c r="I292" s="122"/>
      <c r="J292" s="122"/>
      <c r="K292" s="122"/>
    </row>
    <row r="293" spans="2:11">
      <c r="B293" s="121"/>
      <c r="C293" s="122"/>
      <c r="D293" s="128"/>
      <c r="E293" s="128"/>
      <c r="F293" s="128"/>
      <c r="G293" s="128"/>
      <c r="H293" s="128"/>
      <c r="I293" s="122"/>
      <c r="J293" s="122"/>
      <c r="K293" s="122"/>
    </row>
    <row r="294" spans="2:11">
      <c r="B294" s="121"/>
      <c r="C294" s="122"/>
      <c r="D294" s="128"/>
      <c r="E294" s="128"/>
      <c r="F294" s="128"/>
      <c r="G294" s="128"/>
      <c r="H294" s="128"/>
      <c r="I294" s="122"/>
      <c r="J294" s="122"/>
      <c r="K294" s="122"/>
    </row>
    <row r="295" spans="2:11">
      <c r="B295" s="121"/>
      <c r="C295" s="122"/>
      <c r="D295" s="128"/>
      <c r="E295" s="128"/>
      <c r="F295" s="128"/>
      <c r="G295" s="128"/>
      <c r="H295" s="128"/>
      <c r="I295" s="122"/>
      <c r="J295" s="122"/>
      <c r="K295" s="122"/>
    </row>
    <row r="296" spans="2:11">
      <c r="B296" s="121"/>
      <c r="C296" s="122"/>
      <c r="D296" s="128"/>
      <c r="E296" s="128"/>
      <c r="F296" s="128"/>
      <c r="G296" s="128"/>
      <c r="H296" s="128"/>
      <c r="I296" s="122"/>
      <c r="J296" s="122"/>
      <c r="K296" s="122"/>
    </row>
    <row r="297" spans="2:11">
      <c r="B297" s="121"/>
      <c r="C297" s="122"/>
      <c r="D297" s="128"/>
      <c r="E297" s="128"/>
      <c r="F297" s="128"/>
      <c r="G297" s="128"/>
      <c r="H297" s="128"/>
      <c r="I297" s="122"/>
      <c r="J297" s="122"/>
      <c r="K297" s="122"/>
    </row>
    <row r="298" spans="2:11">
      <c r="B298" s="121"/>
      <c r="C298" s="122"/>
      <c r="D298" s="128"/>
      <c r="E298" s="128"/>
      <c r="F298" s="128"/>
      <c r="G298" s="128"/>
      <c r="H298" s="128"/>
      <c r="I298" s="122"/>
      <c r="J298" s="122"/>
      <c r="K298" s="122"/>
    </row>
    <row r="299" spans="2:11">
      <c r="B299" s="121"/>
      <c r="C299" s="122"/>
      <c r="D299" s="128"/>
      <c r="E299" s="128"/>
      <c r="F299" s="128"/>
      <c r="G299" s="128"/>
      <c r="H299" s="128"/>
      <c r="I299" s="122"/>
      <c r="J299" s="122"/>
      <c r="K299" s="122"/>
    </row>
    <row r="300" spans="2:11">
      <c r="B300" s="121"/>
      <c r="C300" s="122"/>
      <c r="D300" s="128"/>
      <c r="E300" s="128"/>
      <c r="F300" s="128"/>
      <c r="G300" s="128"/>
      <c r="H300" s="128"/>
      <c r="I300" s="122"/>
      <c r="J300" s="122"/>
      <c r="K300" s="122"/>
    </row>
    <row r="301" spans="2:11">
      <c r="B301" s="121"/>
      <c r="C301" s="122"/>
      <c r="D301" s="128"/>
      <c r="E301" s="128"/>
      <c r="F301" s="128"/>
      <c r="G301" s="128"/>
      <c r="H301" s="128"/>
      <c r="I301" s="122"/>
      <c r="J301" s="122"/>
      <c r="K301" s="122"/>
    </row>
    <row r="302" spans="2:11">
      <c r="B302" s="121"/>
      <c r="C302" s="122"/>
      <c r="D302" s="128"/>
      <c r="E302" s="128"/>
      <c r="F302" s="128"/>
      <c r="G302" s="128"/>
      <c r="H302" s="128"/>
      <c r="I302" s="122"/>
      <c r="J302" s="122"/>
      <c r="K302" s="122"/>
    </row>
    <row r="303" spans="2:11">
      <c r="B303" s="121"/>
      <c r="C303" s="122"/>
      <c r="D303" s="128"/>
      <c r="E303" s="128"/>
      <c r="F303" s="128"/>
      <c r="G303" s="128"/>
      <c r="H303" s="128"/>
      <c r="I303" s="122"/>
      <c r="J303" s="122"/>
      <c r="K303" s="12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2">
    <dataValidation allowBlank="1" showInputMessage="1" showErrorMessage="1" sqref="D14:K27 F13:K13 A1:A1048576 B1:B12 C5:C12 B14:C1048576 D13 D1:K12 L1:XFD27 D28:XFD1048576"/>
    <dataValidation type="list" allowBlank="1" showInputMessage="1" showErrorMessage="1" sqref="E13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1" bestFit="1" customWidth="1"/>
    <col min="4" max="4" width="11.85546875" style="1" customWidth="1"/>
    <col min="5" max="16384" width="9.140625" style="1"/>
  </cols>
  <sheetData>
    <row r="1" spans="2:6">
      <c r="B1" s="46" t="s">
        <v>132</v>
      </c>
      <c r="C1" s="67" t="s" vm="1">
        <v>205</v>
      </c>
    </row>
    <row r="2" spans="2:6">
      <c r="B2" s="46" t="s">
        <v>131</v>
      </c>
      <c r="C2" s="67" t="s">
        <v>206</v>
      </c>
    </row>
    <row r="3" spans="2:6">
      <c r="B3" s="46" t="s">
        <v>133</v>
      </c>
      <c r="C3" s="67" t="s">
        <v>207</v>
      </c>
    </row>
    <row r="4" spans="2:6">
      <c r="B4" s="46" t="s">
        <v>134</v>
      </c>
      <c r="C4" s="67">
        <v>12148</v>
      </c>
    </row>
    <row r="6" spans="2:6" ht="26.25" customHeight="1">
      <c r="B6" s="132" t="s">
        <v>165</v>
      </c>
      <c r="C6" s="133"/>
      <c r="D6" s="134"/>
    </row>
    <row r="7" spans="2:6" s="3" customFormat="1" ht="33">
      <c r="B7" s="47" t="s">
        <v>106</v>
      </c>
      <c r="C7" s="52" t="s">
        <v>98</v>
      </c>
      <c r="D7" s="53" t="s">
        <v>97</v>
      </c>
    </row>
    <row r="8" spans="2:6" s="3" customFormat="1">
      <c r="B8" s="14"/>
      <c r="C8" s="31" t="s">
        <v>186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1408</v>
      </c>
      <c r="C10" s="80">
        <v>56.329573840242837</v>
      </c>
      <c r="D10" s="93"/>
    </row>
    <row r="11" spans="2:6">
      <c r="B11" s="70" t="s">
        <v>1412</v>
      </c>
      <c r="C11" s="80">
        <v>42.780083840242838</v>
      </c>
      <c r="D11" s="112"/>
    </row>
    <row r="12" spans="2:6">
      <c r="B12" s="76" t="s">
        <v>1444</v>
      </c>
      <c r="C12" s="83">
        <v>9.7523400000000002</v>
      </c>
      <c r="D12" s="94">
        <v>44926</v>
      </c>
      <c r="E12" s="3"/>
      <c r="F12" s="3"/>
    </row>
    <row r="13" spans="2:6">
      <c r="B13" s="76" t="s">
        <v>1445</v>
      </c>
      <c r="C13" s="83">
        <v>5.9355557466480011E-2</v>
      </c>
      <c r="D13" s="94">
        <v>44561</v>
      </c>
      <c r="E13" s="3"/>
      <c r="F13" s="3"/>
    </row>
    <row r="14" spans="2:6">
      <c r="B14" s="76" t="s">
        <v>1446</v>
      </c>
      <c r="C14" s="83">
        <v>17.006330000000002</v>
      </c>
      <c r="D14" s="94">
        <v>51774</v>
      </c>
    </row>
    <row r="15" spans="2:6">
      <c r="B15" s="76" t="s">
        <v>1447</v>
      </c>
      <c r="C15" s="83">
        <v>15.710552091353481</v>
      </c>
      <c r="D15" s="94">
        <v>45935</v>
      </c>
      <c r="E15" s="3"/>
      <c r="F15" s="3"/>
    </row>
    <row r="16" spans="2:6">
      <c r="B16" s="76" t="s">
        <v>1448</v>
      </c>
      <c r="C16" s="83">
        <v>0.19498619142287998</v>
      </c>
      <c r="D16" s="94">
        <v>44545</v>
      </c>
      <c r="E16" s="3"/>
      <c r="F16" s="3"/>
    </row>
    <row r="17" spans="2:4">
      <c r="B17" s="76" t="s">
        <v>1449</v>
      </c>
      <c r="C17" s="83">
        <v>5.6519999999999994E-2</v>
      </c>
      <c r="D17" s="94">
        <v>45935</v>
      </c>
    </row>
    <row r="18" spans="2:4">
      <c r="B18" s="70" t="s">
        <v>1413</v>
      </c>
      <c r="C18" s="80">
        <v>13.54949</v>
      </c>
      <c r="D18" s="112"/>
    </row>
    <row r="19" spans="2:4">
      <c r="B19" s="76" t="s">
        <v>1450</v>
      </c>
      <c r="C19" s="83">
        <v>5.2588999999999997</v>
      </c>
      <c r="D19" s="94">
        <v>46934</v>
      </c>
    </row>
    <row r="20" spans="2:4">
      <c r="B20" s="76" t="s">
        <v>1451</v>
      </c>
      <c r="C20" s="83">
        <v>1.0732599999999999</v>
      </c>
      <c r="D20" s="94">
        <v>45531</v>
      </c>
    </row>
    <row r="21" spans="2:4">
      <c r="B21" s="76" t="s">
        <v>1452</v>
      </c>
      <c r="C21" s="83">
        <v>1.4115499999999999</v>
      </c>
      <c r="D21" s="94">
        <v>45615</v>
      </c>
    </row>
    <row r="22" spans="2:4">
      <c r="B22" s="76" t="s">
        <v>1453</v>
      </c>
      <c r="C22" s="83">
        <v>2.8895500000000003</v>
      </c>
      <c r="D22" s="94">
        <v>45008</v>
      </c>
    </row>
    <row r="23" spans="2:4">
      <c r="B23" s="76" t="s">
        <v>1454</v>
      </c>
      <c r="C23" s="83">
        <v>0.36751999999999996</v>
      </c>
      <c r="D23" s="94">
        <v>45648</v>
      </c>
    </row>
    <row r="24" spans="2:4">
      <c r="B24" s="76" t="s">
        <v>1455</v>
      </c>
      <c r="C24" s="83">
        <v>2.5487100000000003</v>
      </c>
      <c r="D24" s="94">
        <v>45165</v>
      </c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21"/>
      <c r="C110" s="122"/>
      <c r="D110" s="122"/>
    </row>
    <row r="111" spans="2:4">
      <c r="B111" s="121"/>
      <c r="C111" s="122"/>
      <c r="D111" s="122"/>
    </row>
    <row r="112" spans="2:4">
      <c r="B112" s="121"/>
      <c r="C112" s="122"/>
      <c r="D112" s="122"/>
    </row>
    <row r="113" spans="2:4">
      <c r="B113" s="121"/>
      <c r="C113" s="122"/>
      <c r="D113" s="122"/>
    </row>
    <row r="114" spans="2:4">
      <c r="B114" s="121"/>
      <c r="C114" s="122"/>
      <c r="D114" s="122"/>
    </row>
    <row r="115" spans="2:4">
      <c r="B115" s="121"/>
      <c r="C115" s="122"/>
      <c r="D115" s="122"/>
    </row>
    <row r="116" spans="2:4">
      <c r="B116" s="121"/>
      <c r="C116" s="122"/>
      <c r="D116" s="122"/>
    </row>
    <row r="117" spans="2:4">
      <c r="B117" s="121"/>
      <c r="C117" s="122"/>
      <c r="D117" s="122"/>
    </row>
    <row r="118" spans="2:4">
      <c r="B118" s="121"/>
      <c r="C118" s="122"/>
      <c r="D118" s="122"/>
    </row>
    <row r="119" spans="2:4">
      <c r="B119" s="121"/>
      <c r="C119" s="122"/>
      <c r="D119" s="122"/>
    </row>
    <row r="120" spans="2:4">
      <c r="B120" s="121"/>
      <c r="C120" s="122"/>
      <c r="D120" s="122"/>
    </row>
    <row r="121" spans="2:4">
      <c r="B121" s="121"/>
      <c r="C121" s="122"/>
      <c r="D121" s="122"/>
    </row>
    <row r="122" spans="2:4">
      <c r="B122" s="121"/>
      <c r="C122" s="122"/>
      <c r="D122" s="122"/>
    </row>
    <row r="123" spans="2:4">
      <c r="B123" s="121"/>
      <c r="C123" s="122"/>
      <c r="D123" s="122"/>
    </row>
    <row r="124" spans="2:4">
      <c r="B124" s="121"/>
      <c r="C124" s="122"/>
      <c r="D124" s="122"/>
    </row>
    <row r="125" spans="2:4">
      <c r="B125" s="121"/>
      <c r="C125" s="122"/>
      <c r="D125" s="122"/>
    </row>
    <row r="126" spans="2:4">
      <c r="B126" s="121"/>
      <c r="C126" s="122"/>
      <c r="D126" s="122"/>
    </row>
    <row r="127" spans="2:4">
      <c r="B127" s="121"/>
      <c r="C127" s="122"/>
      <c r="D127" s="122"/>
    </row>
    <row r="128" spans="2:4">
      <c r="B128" s="121"/>
      <c r="C128" s="122"/>
      <c r="D128" s="122"/>
    </row>
    <row r="129" spans="2:4">
      <c r="B129" s="121"/>
      <c r="C129" s="122"/>
      <c r="D129" s="122"/>
    </row>
    <row r="130" spans="2:4">
      <c r="B130" s="121"/>
      <c r="C130" s="122"/>
      <c r="D130" s="122"/>
    </row>
    <row r="131" spans="2:4">
      <c r="B131" s="121"/>
      <c r="C131" s="122"/>
      <c r="D131" s="122"/>
    </row>
    <row r="132" spans="2:4">
      <c r="B132" s="121"/>
      <c r="C132" s="122"/>
      <c r="D132" s="122"/>
    </row>
    <row r="133" spans="2:4">
      <c r="B133" s="121"/>
      <c r="C133" s="122"/>
      <c r="D133" s="122"/>
    </row>
    <row r="134" spans="2:4">
      <c r="B134" s="121"/>
      <c r="C134" s="122"/>
      <c r="D134" s="122"/>
    </row>
    <row r="135" spans="2:4">
      <c r="B135" s="121"/>
      <c r="C135" s="122"/>
      <c r="D135" s="122"/>
    </row>
    <row r="136" spans="2:4">
      <c r="B136" s="121"/>
      <c r="C136" s="122"/>
      <c r="D136" s="122"/>
    </row>
    <row r="137" spans="2:4">
      <c r="B137" s="121"/>
      <c r="C137" s="122"/>
      <c r="D137" s="122"/>
    </row>
    <row r="138" spans="2:4">
      <c r="B138" s="121"/>
      <c r="C138" s="122"/>
      <c r="D138" s="122"/>
    </row>
    <row r="139" spans="2:4">
      <c r="B139" s="121"/>
      <c r="C139" s="122"/>
      <c r="D139" s="122"/>
    </row>
    <row r="140" spans="2:4">
      <c r="B140" s="121"/>
      <c r="C140" s="122"/>
      <c r="D140" s="122"/>
    </row>
    <row r="141" spans="2:4">
      <c r="B141" s="121"/>
      <c r="C141" s="122"/>
      <c r="D141" s="122"/>
    </row>
    <row r="142" spans="2:4">
      <c r="B142" s="121"/>
      <c r="C142" s="122"/>
      <c r="D142" s="122"/>
    </row>
    <row r="143" spans="2:4">
      <c r="B143" s="121"/>
      <c r="C143" s="122"/>
      <c r="D143" s="122"/>
    </row>
    <row r="144" spans="2:4">
      <c r="B144" s="121"/>
      <c r="C144" s="122"/>
      <c r="D144" s="122"/>
    </row>
    <row r="145" spans="2:4">
      <c r="B145" s="121"/>
      <c r="C145" s="122"/>
      <c r="D145" s="122"/>
    </row>
    <row r="146" spans="2:4">
      <c r="B146" s="121"/>
      <c r="C146" s="122"/>
      <c r="D146" s="122"/>
    </row>
    <row r="147" spans="2:4">
      <c r="B147" s="121"/>
      <c r="C147" s="122"/>
      <c r="D147" s="122"/>
    </row>
    <row r="148" spans="2:4">
      <c r="B148" s="121"/>
      <c r="C148" s="122"/>
      <c r="D148" s="122"/>
    </row>
    <row r="149" spans="2:4">
      <c r="B149" s="121"/>
      <c r="C149" s="122"/>
      <c r="D149" s="122"/>
    </row>
    <row r="150" spans="2:4">
      <c r="B150" s="121"/>
      <c r="C150" s="122"/>
      <c r="D150" s="122"/>
    </row>
    <row r="151" spans="2:4">
      <c r="B151" s="121"/>
      <c r="C151" s="122"/>
      <c r="D151" s="122"/>
    </row>
    <row r="152" spans="2:4">
      <c r="B152" s="121"/>
      <c r="C152" s="122"/>
      <c r="D152" s="122"/>
    </row>
    <row r="153" spans="2:4">
      <c r="B153" s="121"/>
      <c r="C153" s="122"/>
      <c r="D153" s="122"/>
    </row>
    <row r="154" spans="2:4">
      <c r="B154" s="121"/>
      <c r="C154" s="122"/>
      <c r="D154" s="122"/>
    </row>
    <row r="155" spans="2:4">
      <c r="B155" s="121"/>
      <c r="C155" s="122"/>
      <c r="D155" s="122"/>
    </row>
    <row r="156" spans="2:4">
      <c r="B156" s="121"/>
      <c r="C156" s="122"/>
      <c r="D156" s="122"/>
    </row>
    <row r="157" spans="2:4">
      <c r="B157" s="121"/>
      <c r="C157" s="122"/>
      <c r="D157" s="122"/>
    </row>
    <row r="158" spans="2:4">
      <c r="B158" s="121"/>
      <c r="C158" s="122"/>
      <c r="D158" s="122"/>
    </row>
    <row r="159" spans="2:4">
      <c r="B159" s="121"/>
      <c r="C159" s="122"/>
      <c r="D159" s="122"/>
    </row>
    <row r="160" spans="2:4">
      <c r="B160" s="121"/>
      <c r="C160" s="122"/>
      <c r="D160" s="122"/>
    </row>
    <row r="161" spans="2:4">
      <c r="B161" s="121"/>
      <c r="C161" s="122"/>
      <c r="D161" s="122"/>
    </row>
    <row r="162" spans="2:4">
      <c r="B162" s="121"/>
      <c r="C162" s="122"/>
      <c r="D162" s="122"/>
    </row>
    <row r="163" spans="2:4">
      <c r="B163" s="121"/>
      <c r="C163" s="122"/>
      <c r="D163" s="122"/>
    </row>
    <row r="164" spans="2:4">
      <c r="B164" s="121"/>
      <c r="C164" s="122"/>
      <c r="D164" s="122"/>
    </row>
    <row r="165" spans="2:4">
      <c r="B165" s="121"/>
      <c r="C165" s="122"/>
      <c r="D165" s="122"/>
    </row>
    <row r="166" spans="2:4">
      <c r="B166" s="121"/>
      <c r="C166" s="122"/>
      <c r="D166" s="122"/>
    </row>
    <row r="167" spans="2:4">
      <c r="B167" s="121"/>
      <c r="C167" s="122"/>
      <c r="D167" s="122"/>
    </row>
    <row r="168" spans="2:4">
      <c r="B168" s="121"/>
      <c r="C168" s="122"/>
      <c r="D168" s="122"/>
    </row>
    <row r="169" spans="2:4">
      <c r="B169" s="121"/>
      <c r="C169" s="122"/>
      <c r="D169" s="122"/>
    </row>
    <row r="170" spans="2:4">
      <c r="B170" s="121"/>
      <c r="C170" s="122"/>
      <c r="D170" s="122"/>
    </row>
    <row r="171" spans="2:4">
      <c r="B171" s="121"/>
      <c r="C171" s="122"/>
      <c r="D171" s="122"/>
    </row>
    <row r="172" spans="2:4">
      <c r="B172" s="121"/>
      <c r="C172" s="122"/>
      <c r="D172" s="122"/>
    </row>
    <row r="173" spans="2:4">
      <c r="B173" s="121"/>
      <c r="C173" s="122"/>
      <c r="D173" s="122"/>
    </row>
    <row r="174" spans="2:4">
      <c r="B174" s="121"/>
      <c r="C174" s="122"/>
      <c r="D174" s="122"/>
    </row>
    <row r="175" spans="2:4">
      <c r="B175" s="121"/>
      <c r="C175" s="122"/>
      <c r="D175" s="122"/>
    </row>
    <row r="176" spans="2:4">
      <c r="B176" s="121"/>
      <c r="C176" s="122"/>
      <c r="D176" s="122"/>
    </row>
    <row r="177" spans="2:4">
      <c r="B177" s="121"/>
      <c r="C177" s="122"/>
      <c r="D177" s="122"/>
    </row>
    <row r="178" spans="2:4">
      <c r="B178" s="121"/>
      <c r="C178" s="122"/>
      <c r="D178" s="122"/>
    </row>
    <row r="179" spans="2:4">
      <c r="B179" s="121"/>
      <c r="C179" s="122"/>
      <c r="D179" s="122"/>
    </row>
    <row r="180" spans="2:4">
      <c r="B180" s="121"/>
      <c r="C180" s="122"/>
      <c r="D180" s="122"/>
    </row>
    <row r="181" spans="2:4">
      <c r="B181" s="121"/>
      <c r="C181" s="122"/>
      <c r="D181" s="122"/>
    </row>
    <row r="182" spans="2:4">
      <c r="B182" s="121"/>
      <c r="C182" s="122"/>
      <c r="D182" s="122"/>
    </row>
    <row r="183" spans="2:4">
      <c r="B183" s="121"/>
      <c r="C183" s="122"/>
      <c r="D183" s="122"/>
    </row>
    <row r="184" spans="2:4">
      <c r="B184" s="121"/>
      <c r="C184" s="122"/>
      <c r="D184" s="122"/>
    </row>
    <row r="185" spans="2:4">
      <c r="B185" s="121"/>
      <c r="C185" s="122"/>
      <c r="D185" s="122"/>
    </row>
    <row r="186" spans="2:4">
      <c r="B186" s="121"/>
      <c r="C186" s="122"/>
      <c r="D186" s="122"/>
    </row>
    <row r="187" spans="2:4">
      <c r="B187" s="121"/>
      <c r="C187" s="122"/>
      <c r="D187" s="122"/>
    </row>
    <row r="188" spans="2:4">
      <c r="B188" s="121"/>
      <c r="C188" s="122"/>
      <c r="D188" s="122"/>
    </row>
    <row r="189" spans="2:4">
      <c r="B189" s="121"/>
      <c r="C189" s="122"/>
      <c r="D189" s="122"/>
    </row>
    <row r="190" spans="2:4">
      <c r="B190" s="121"/>
      <c r="C190" s="122"/>
      <c r="D190" s="122"/>
    </row>
    <row r="191" spans="2:4">
      <c r="B191" s="121"/>
      <c r="C191" s="122"/>
      <c r="D191" s="122"/>
    </row>
    <row r="192" spans="2:4">
      <c r="B192" s="121"/>
      <c r="C192" s="122"/>
      <c r="D192" s="122"/>
    </row>
    <row r="193" spans="2:4">
      <c r="B193" s="121"/>
      <c r="C193" s="122"/>
      <c r="D193" s="122"/>
    </row>
    <row r="194" spans="2:4">
      <c r="B194" s="121"/>
      <c r="C194" s="122"/>
      <c r="D194" s="122"/>
    </row>
    <row r="195" spans="2:4">
      <c r="B195" s="121"/>
      <c r="C195" s="122"/>
      <c r="D195" s="122"/>
    </row>
    <row r="196" spans="2:4">
      <c r="B196" s="121"/>
      <c r="C196" s="122"/>
      <c r="D196" s="122"/>
    </row>
    <row r="197" spans="2:4">
      <c r="B197" s="121"/>
      <c r="C197" s="122"/>
      <c r="D197" s="122"/>
    </row>
    <row r="198" spans="2:4">
      <c r="B198" s="121"/>
      <c r="C198" s="122"/>
      <c r="D198" s="122"/>
    </row>
    <row r="199" spans="2:4">
      <c r="B199" s="121"/>
      <c r="C199" s="122"/>
      <c r="D199" s="122"/>
    </row>
    <row r="200" spans="2:4">
      <c r="B200" s="121"/>
      <c r="C200" s="122"/>
      <c r="D200" s="122"/>
    </row>
    <row r="201" spans="2:4">
      <c r="B201" s="121"/>
      <c r="C201" s="122"/>
      <c r="D201" s="122"/>
    </row>
    <row r="202" spans="2:4">
      <c r="B202" s="121"/>
      <c r="C202" s="122"/>
      <c r="D202" s="122"/>
    </row>
    <row r="203" spans="2:4">
      <c r="B203" s="121"/>
      <c r="C203" s="122"/>
      <c r="D203" s="122"/>
    </row>
    <row r="204" spans="2:4">
      <c r="B204" s="121"/>
      <c r="C204" s="122"/>
      <c r="D204" s="122"/>
    </row>
    <row r="205" spans="2:4">
      <c r="B205" s="121"/>
      <c r="C205" s="122"/>
      <c r="D205" s="122"/>
    </row>
    <row r="206" spans="2:4">
      <c r="B206" s="121"/>
      <c r="C206" s="122"/>
      <c r="D206" s="122"/>
    </row>
    <row r="207" spans="2:4">
      <c r="B207" s="121"/>
      <c r="C207" s="122"/>
      <c r="D207" s="122"/>
    </row>
    <row r="208" spans="2:4">
      <c r="B208" s="121"/>
      <c r="C208" s="122"/>
      <c r="D208" s="122"/>
    </row>
    <row r="209" spans="2:4">
      <c r="B209" s="121"/>
      <c r="C209" s="122"/>
      <c r="D209" s="122"/>
    </row>
    <row r="210" spans="2:4">
      <c r="B210" s="121"/>
      <c r="C210" s="122"/>
      <c r="D210" s="122"/>
    </row>
    <row r="211" spans="2:4">
      <c r="B211" s="121"/>
      <c r="C211" s="122"/>
      <c r="D211" s="122"/>
    </row>
    <row r="212" spans="2:4">
      <c r="B212" s="121"/>
      <c r="C212" s="122"/>
      <c r="D212" s="122"/>
    </row>
    <row r="213" spans="2:4">
      <c r="B213" s="121"/>
      <c r="C213" s="122"/>
      <c r="D213" s="122"/>
    </row>
    <row r="214" spans="2:4">
      <c r="B214" s="121"/>
      <c r="C214" s="122"/>
      <c r="D214" s="122"/>
    </row>
    <row r="215" spans="2:4">
      <c r="B215" s="121"/>
      <c r="C215" s="122"/>
      <c r="D215" s="122"/>
    </row>
    <row r="216" spans="2:4">
      <c r="B216" s="121"/>
      <c r="C216" s="122"/>
      <c r="D216" s="122"/>
    </row>
    <row r="217" spans="2:4">
      <c r="B217" s="121"/>
      <c r="C217" s="122"/>
      <c r="D217" s="122"/>
    </row>
    <row r="218" spans="2:4">
      <c r="B218" s="121"/>
      <c r="C218" s="122"/>
      <c r="D218" s="122"/>
    </row>
    <row r="219" spans="2:4">
      <c r="B219" s="121"/>
      <c r="C219" s="122"/>
      <c r="D219" s="122"/>
    </row>
    <row r="220" spans="2:4">
      <c r="B220" s="121"/>
      <c r="C220" s="122"/>
      <c r="D220" s="122"/>
    </row>
    <row r="221" spans="2:4">
      <c r="B221" s="121"/>
      <c r="C221" s="122"/>
      <c r="D221" s="122"/>
    </row>
    <row r="222" spans="2:4">
      <c r="B222" s="121"/>
      <c r="C222" s="122"/>
      <c r="D222" s="122"/>
    </row>
    <row r="223" spans="2:4">
      <c r="B223" s="121"/>
      <c r="C223" s="122"/>
      <c r="D223" s="122"/>
    </row>
    <row r="224" spans="2:4">
      <c r="B224" s="121"/>
      <c r="C224" s="122"/>
      <c r="D224" s="122"/>
    </row>
    <row r="225" spans="2:4">
      <c r="B225" s="121"/>
      <c r="C225" s="122"/>
      <c r="D225" s="122"/>
    </row>
    <row r="226" spans="2:4">
      <c r="B226" s="121"/>
      <c r="C226" s="122"/>
      <c r="D226" s="122"/>
    </row>
    <row r="227" spans="2:4">
      <c r="B227" s="121"/>
      <c r="C227" s="122"/>
      <c r="D227" s="122"/>
    </row>
    <row r="228" spans="2:4">
      <c r="B228" s="121"/>
      <c r="C228" s="122"/>
      <c r="D228" s="122"/>
    </row>
    <row r="229" spans="2:4">
      <c r="B229" s="121"/>
      <c r="C229" s="122"/>
      <c r="D229" s="122"/>
    </row>
    <row r="230" spans="2:4">
      <c r="B230" s="121"/>
      <c r="C230" s="122"/>
      <c r="D230" s="122"/>
    </row>
    <row r="231" spans="2:4">
      <c r="B231" s="121"/>
      <c r="C231" s="122"/>
      <c r="D231" s="122"/>
    </row>
    <row r="232" spans="2:4">
      <c r="B232" s="121"/>
      <c r="C232" s="122"/>
      <c r="D232" s="122"/>
    </row>
    <row r="233" spans="2:4">
      <c r="B233" s="121"/>
      <c r="C233" s="122"/>
      <c r="D233" s="122"/>
    </row>
    <row r="234" spans="2:4">
      <c r="B234" s="121"/>
      <c r="C234" s="122"/>
      <c r="D234" s="122"/>
    </row>
    <row r="235" spans="2:4">
      <c r="B235" s="121"/>
      <c r="C235" s="122"/>
      <c r="D235" s="122"/>
    </row>
    <row r="236" spans="2:4">
      <c r="B236" s="121"/>
      <c r="C236" s="122"/>
      <c r="D236" s="122"/>
    </row>
    <row r="237" spans="2:4">
      <c r="B237" s="121"/>
      <c r="C237" s="122"/>
      <c r="D237" s="122"/>
    </row>
    <row r="238" spans="2:4">
      <c r="B238" s="121"/>
      <c r="C238" s="122"/>
      <c r="D238" s="122"/>
    </row>
    <row r="239" spans="2:4">
      <c r="B239" s="121"/>
      <c r="C239" s="122"/>
      <c r="D239" s="122"/>
    </row>
    <row r="240" spans="2:4">
      <c r="B240" s="121"/>
      <c r="C240" s="122"/>
      <c r="D240" s="122"/>
    </row>
    <row r="241" spans="2:4">
      <c r="B241" s="121"/>
      <c r="C241" s="122"/>
      <c r="D241" s="122"/>
    </row>
    <row r="242" spans="2:4">
      <c r="B242" s="121"/>
      <c r="C242" s="122"/>
      <c r="D242" s="122"/>
    </row>
    <row r="243" spans="2:4">
      <c r="B243" s="121"/>
      <c r="C243" s="122"/>
      <c r="D243" s="122"/>
    </row>
    <row r="244" spans="2:4">
      <c r="B244" s="121"/>
      <c r="C244" s="122"/>
      <c r="D244" s="122"/>
    </row>
    <row r="245" spans="2:4">
      <c r="B245" s="121"/>
      <c r="C245" s="122"/>
      <c r="D245" s="122"/>
    </row>
    <row r="246" spans="2:4">
      <c r="B246" s="121"/>
      <c r="C246" s="122"/>
      <c r="D246" s="122"/>
    </row>
    <row r="247" spans="2:4">
      <c r="B247" s="121"/>
      <c r="C247" s="122"/>
      <c r="D247" s="122"/>
    </row>
    <row r="248" spans="2:4">
      <c r="B248" s="121"/>
      <c r="C248" s="122"/>
      <c r="D248" s="122"/>
    </row>
    <row r="249" spans="2:4">
      <c r="B249" s="121"/>
      <c r="C249" s="122"/>
      <c r="D249" s="122"/>
    </row>
    <row r="250" spans="2:4">
      <c r="B250" s="121"/>
      <c r="C250" s="122"/>
      <c r="D250" s="122"/>
    </row>
    <row r="251" spans="2:4">
      <c r="B251" s="121"/>
      <c r="C251" s="122"/>
      <c r="D251" s="122"/>
    </row>
    <row r="252" spans="2:4">
      <c r="B252" s="121"/>
      <c r="C252" s="122"/>
      <c r="D252" s="122"/>
    </row>
    <row r="253" spans="2:4">
      <c r="B253" s="121"/>
      <c r="C253" s="122"/>
      <c r="D253" s="122"/>
    </row>
    <row r="254" spans="2:4">
      <c r="B254" s="121"/>
      <c r="C254" s="122"/>
      <c r="D254" s="122"/>
    </row>
    <row r="255" spans="2:4">
      <c r="B255" s="121"/>
      <c r="C255" s="122"/>
      <c r="D255" s="122"/>
    </row>
    <row r="256" spans="2:4">
      <c r="B256" s="121"/>
      <c r="C256" s="122"/>
      <c r="D256" s="122"/>
    </row>
    <row r="257" spans="2:4">
      <c r="B257" s="121"/>
      <c r="C257" s="122"/>
      <c r="D257" s="122"/>
    </row>
    <row r="258" spans="2:4">
      <c r="B258" s="121"/>
      <c r="C258" s="122"/>
      <c r="D258" s="122"/>
    </row>
    <row r="259" spans="2:4">
      <c r="B259" s="121"/>
      <c r="C259" s="122"/>
      <c r="D259" s="122"/>
    </row>
    <row r="260" spans="2:4">
      <c r="B260" s="121"/>
      <c r="C260" s="122"/>
      <c r="D260" s="122"/>
    </row>
    <row r="261" spans="2:4">
      <c r="B261" s="121"/>
      <c r="C261" s="122"/>
      <c r="D261" s="122"/>
    </row>
    <row r="262" spans="2:4">
      <c r="B262" s="121"/>
      <c r="C262" s="122"/>
      <c r="D262" s="122"/>
    </row>
    <row r="263" spans="2:4">
      <c r="B263" s="121"/>
      <c r="C263" s="122"/>
      <c r="D263" s="122"/>
    </row>
    <row r="264" spans="2:4">
      <c r="B264" s="121"/>
      <c r="C264" s="122"/>
      <c r="D264" s="122"/>
    </row>
    <row r="265" spans="2:4">
      <c r="B265" s="121"/>
      <c r="C265" s="122"/>
      <c r="D265" s="122"/>
    </row>
    <row r="266" spans="2:4">
      <c r="B266" s="121"/>
      <c r="C266" s="122"/>
      <c r="D266" s="122"/>
    </row>
    <row r="267" spans="2:4">
      <c r="B267" s="121"/>
      <c r="C267" s="122"/>
      <c r="D267" s="122"/>
    </row>
    <row r="268" spans="2:4">
      <c r="B268" s="121"/>
      <c r="C268" s="122"/>
      <c r="D268" s="122"/>
    </row>
    <row r="269" spans="2:4">
      <c r="B269" s="121"/>
      <c r="C269" s="122"/>
      <c r="D269" s="122"/>
    </row>
    <row r="270" spans="2:4">
      <c r="B270" s="121"/>
      <c r="C270" s="122"/>
      <c r="D270" s="122"/>
    </row>
    <row r="271" spans="2:4">
      <c r="B271" s="121"/>
      <c r="C271" s="122"/>
      <c r="D271" s="122"/>
    </row>
    <row r="272" spans="2:4">
      <c r="B272" s="121"/>
      <c r="C272" s="122"/>
      <c r="D272" s="122"/>
    </row>
    <row r="273" spans="2:4">
      <c r="B273" s="121"/>
      <c r="C273" s="122"/>
      <c r="D273" s="122"/>
    </row>
    <row r="274" spans="2:4">
      <c r="B274" s="121"/>
      <c r="C274" s="122"/>
      <c r="D274" s="122"/>
    </row>
    <row r="275" spans="2:4">
      <c r="B275" s="121"/>
      <c r="C275" s="122"/>
      <c r="D275" s="122"/>
    </row>
    <row r="276" spans="2:4">
      <c r="B276" s="121"/>
      <c r="C276" s="122"/>
      <c r="D276" s="122"/>
    </row>
    <row r="277" spans="2:4">
      <c r="B277" s="121"/>
      <c r="C277" s="122"/>
      <c r="D277" s="122"/>
    </row>
    <row r="278" spans="2:4">
      <c r="B278" s="121"/>
      <c r="C278" s="122"/>
      <c r="D278" s="122"/>
    </row>
    <row r="279" spans="2:4">
      <c r="B279" s="121"/>
      <c r="C279" s="122"/>
      <c r="D279" s="122"/>
    </row>
    <row r="280" spans="2:4">
      <c r="B280" s="121"/>
      <c r="C280" s="122"/>
      <c r="D280" s="122"/>
    </row>
    <row r="281" spans="2:4">
      <c r="B281" s="121"/>
      <c r="C281" s="122"/>
      <c r="D281" s="122"/>
    </row>
    <row r="282" spans="2:4">
      <c r="B282" s="121"/>
      <c r="C282" s="122"/>
      <c r="D282" s="122"/>
    </row>
    <row r="283" spans="2:4">
      <c r="B283" s="121"/>
      <c r="C283" s="122"/>
      <c r="D283" s="122"/>
    </row>
    <row r="284" spans="2:4">
      <c r="B284" s="121"/>
      <c r="C284" s="122"/>
      <c r="D284" s="122"/>
    </row>
    <row r="285" spans="2:4">
      <c r="B285" s="121"/>
      <c r="C285" s="122"/>
      <c r="D285" s="122"/>
    </row>
    <row r="286" spans="2:4">
      <c r="B286" s="121"/>
      <c r="C286" s="122"/>
      <c r="D286" s="122"/>
    </row>
    <row r="287" spans="2:4">
      <c r="B287" s="121"/>
      <c r="C287" s="122"/>
      <c r="D287" s="122"/>
    </row>
    <row r="288" spans="2:4">
      <c r="B288" s="121"/>
      <c r="C288" s="122"/>
      <c r="D288" s="122"/>
    </row>
    <row r="289" spans="2:4">
      <c r="B289" s="121"/>
      <c r="C289" s="122"/>
      <c r="D289" s="122"/>
    </row>
    <row r="290" spans="2:4">
      <c r="B290" s="121"/>
      <c r="C290" s="122"/>
      <c r="D290" s="122"/>
    </row>
    <row r="291" spans="2:4">
      <c r="B291" s="121"/>
      <c r="C291" s="122"/>
      <c r="D291" s="122"/>
    </row>
    <row r="292" spans="2:4">
      <c r="B292" s="121"/>
      <c r="C292" s="122"/>
      <c r="D292" s="122"/>
    </row>
    <row r="293" spans="2:4">
      <c r="B293" s="121"/>
      <c r="C293" s="122"/>
      <c r="D293" s="122"/>
    </row>
    <row r="294" spans="2:4">
      <c r="B294" s="121"/>
      <c r="C294" s="122"/>
      <c r="D294" s="122"/>
    </row>
    <row r="295" spans="2:4">
      <c r="B295" s="121"/>
      <c r="C295" s="122"/>
      <c r="D295" s="122"/>
    </row>
    <row r="296" spans="2:4">
      <c r="B296" s="121"/>
      <c r="C296" s="122"/>
      <c r="D296" s="122"/>
    </row>
    <row r="297" spans="2:4">
      <c r="B297" s="121"/>
      <c r="C297" s="122"/>
      <c r="D297" s="122"/>
    </row>
    <row r="298" spans="2:4">
      <c r="B298" s="121"/>
      <c r="C298" s="122"/>
      <c r="D298" s="122"/>
    </row>
    <row r="299" spans="2:4">
      <c r="B299" s="121"/>
      <c r="C299" s="122"/>
      <c r="D299" s="122"/>
    </row>
    <row r="300" spans="2:4">
      <c r="B300" s="121"/>
      <c r="C300" s="122"/>
      <c r="D300" s="122"/>
    </row>
    <row r="301" spans="2:4">
      <c r="B301" s="121"/>
      <c r="C301" s="122"/>
      <c r="D301" s="122"/>
    </row>
    <row r="302" spans="2:4">
      <c r="B302" s="121"/>
      <c r="C302" s="122"/>
      <c r="D302" s="122"/>
    </row>
    <row r="303" spans="2:4">
      <c r="B303" s="121"/>
      <c r="C303" s="122"/>
      <c r="D303" s="122"/>
    </row>
    <row r="304" spans="2:4">
      <c r="B304" s="121"/>
      <c r="C304" s="122"/>
      <c r="D304" s="122"/>
    </row>
    <row r="305" spans="2:4">
      <c r="B305" s="121"/>
      <c r="C305" s="122"/>
      <c r="D305" s="122"/>
    </row>
    <row r="306" spans="2:4">
      <c r="B306" s="121"/>
      <c r="C306" s="122"/>
      <c r="D306" s="122"/>
    </row>
    <row r="307" spans="2:4">
      <c r="B307" s="121"/>
      <c r="C307" s="122"/>
      <c r="D307" s="122"/>
    </row>
    <row r="308" spans="2:4">
      <c r="B308" s="121"/>
      <c r="C308" s="122"/>
      <c r="D308" s="122"/>
    </row>
    <row r="309" spans="2:4">
      <c r="B309" s="121"/>
      <c r="C309" s="122"/>
      <c r="D309" s="122"/>
    </row>
    <row r="310" spans="2:4">
      <c r="B310" s="121"/>
      <c r="C310" s="122"/>
      <c r="D310" s="122"/>
    </row>
    <row r="311" spans="2:4">
      <c r="B311" s="121"/>
      <c r="C311" s="122"/>
      <c r="D311" s="122"/>
    </row>
    <row r="312" spans="2:4">
      <c r="B312" s="121"/>
      <c r="C312" s="122"/>
      <c r="D312" s="122"/>
    </row>
    <row r="313" spans="2:4">
      <c r="B313" s="121"/>
      <c r="C313" s="122"/>
      <c r="D313" s="122"/>
    </row>
    <row r="314" spans="2:4">
      <c r="B314" s="121"/>
      <c r="C314" s="122"/>
      <c r="D314" s="122"/>
    </row>
    <row r="315" spans="2:4">
      <c r="B315" s="121"/>
      <c r="C315" s="122"/>
      <c r="D315" s="122"/>
    </row>
    <row r="316" spans="2:4">
      <c r="B316" s="121"/>
      <c r="C316" s="122"/>
      <c r="D316" s="122"/>
    </row>
    <row r="317" spans="2:4">
      <c r="B317" s="121"/>
      <c r="C317" s="122"/>
      <c r="D317" s="122"/>
    </row>
    <row r="318" spans="2:4">
      <c r="B318" s="121"/>
      <c r="C318" s="122"/>
      <c r="D318" s="122"/>
    </row>
    <row r="319" spans="2:4">
      <c r="B319" s="121"/>
      <c r="C319" s="122"/>
      <c r="D319" s="122"/>
    </row>
    <row r="320" spans="2:4">
      <c r="B320" s="121"/>
      <c r="C320" s="122"/>
      <c r="D320" s="122"/>
    </row>
    <row r="321" spans="2:4">
      <c r="B321" s="121"/>
      <c r="C321" s="122"/>
      <c r="D321" s="122"/>
    </row>
    <row r="322" spans="2:4">
      <c r="B322" s="121"/>
      <c r="C322" s="122"/>
      <c r="D322" s="122"/>
    </row>
    <row r="323" spans="2:4">
      <c r="B323" s="121"/>
      <c r="C323" s="122"/>
      <c r="D323" s="122"/>
    </row>
    <row r="324" spans="2:4">
      <c r="B324" s="121"/>
      <c r="C324" s="122"/>
      <c r="D324" s="122"/>
    </row>
    <row r="325" spans="2:4">
      <c r="B325" s="121"/>
      <c r="C325" s="122"/>
      <c r="D325" s="122"/>
    </row>
    <row r="326" spans="2:4">
      <c r="B326" s="121"/>
      <c r="C326" s="122"/>
      <c r="D326" s="122"/>
    </row>
    <row r="327" spans="2:4">
      <c r="B327" s="121"/>
      <c r="C327" s="122"/>
      <c r="D327" s="122"/>
    </row>
    <row r="328" spans="2:4">
      <c r="B328" s="121"/>
      <c r="C328" s="122"/>
      <c r="D328" s="122"/>
    </row>
    <row r="329" spans="2:4">
      <c r="B329" s="121"/>
      <c r="C329" s="122"/>
      <c r="D329" s="122"/>
    </row>
    <row r="330" spans="2:4">
      <c r="B330" s="121"/>
      <c r="C330" s="122"/>
      <c r="D330" s="122"/>
    </row>
    <row r="331" spans="2:4">
      <c r="B331" s="121"/>
      <c r="C331" s="122"/>
      <c r="D331" s="122"/>
    </row>
    <row r="332" spans="2:4">
      <c r="B332" s="121"/>
      <c r="C332" s="122"/>
      <c r="D332" s="122"/>
    </row>
    <row r="333" spans="2:4">
      <c r="B333" s="121"/>
      <c r="C333" s="122"/>
      <c r="D333" s="122"/>
    </row>
    <row r="334" spans="2:4">
      <c r="B334" s="121"/>
      <c r="C334" s="122"/>
      <c r="D334" s="122"/>
    </row>
    <row r="335" spans="2:4">
      <c r="B335" s="121"/>
      <c r="C335" s="122"/>
      <c r="D335" s="122"/>
    </row>
    <row r="336" spans="2:4">
      <c r="B336" s="121"/>
      <c r="C336" s="122"/>
      <c r="D336" s="122"/>
    </row>
    <row r="337" spans="2:4">
      <c r="B337" s="121"/>
      <c r="C337" s="122"/>
      <c r="D337" s="122"/>
    </row>
    <row r="338" spans="2:4">
      <c r="B338" s="121"/>
      <c r="C338" s="122"/>
      <c r="D338" s="122"/>
    </row>
    <row r="339" spans="2:4">
      <c r="B339" s="121"/>
      <c r="C339" s="122"/>
      <c r="D339" s="122"/>
    </row>
    <row r="340" spans="2:4">
      <c r="B340" s="121"/>
      <c r="C340" s="122"/>
      <c r="D340" s="122"/>
    </row>
    <row r="341" spans="2:4">
      <c r="B341" s="121"/>
      <c r="C341" s="122"/>
      <c r="D341" s="122"/>
    </row>
    <row r="342" spans="2:4">
      <c r="B342" s="121"/>
      <c r="C342" s="122"/>
      <c r="D342" s="122"/>
    </row>
    <row r="343" spans="2:4">
      <c r="B343" s="121"/>
      <c r="C343" s="122"/>
      <c r="D343" s="122"/>
    </row>
    <row r="344" spans="2:4">
      <c r="B344" s="121"/>
      <c r="C344" s="122"/>
      <c r="D344" s="122"/>
    </row>
    <row r="345" spans="2:4">
      <c r="B345" s="121"/>
      <c r="C345" s="122"/>
      <c r="D345" s="122"/>
    </row>
    <row r="346" spans="2:4">
      <c r="B346" s="121"/>
      <c r="C346" s="122"/>
      <c r="D346" s="122"/>
    </row>
    <row r="347" spans="2:4">
      <c r="B347" s="121"/>
      <c r="C347" s="122"/>
      <c r="D347" s="122"/>
    </row>
    <row r="348" spans="2:4">
      <c r="B348" s="121"/>
      <c r="C348" s="122"/>
      <c r="D348" s="122"/>
    </row>
    <row r="349" spans="2:4">
      <c r="B349" s="121"/>
      <c r="C349" s="122"/>
      <c r="D349" s="122"/>
    </row>
    <row r="350" spans="2:4">
      <c r="B350" s="121"/>
      <c r="C350" s="122"/>
      <c r="D350" s="122"/>
    </row>
    <row r="351" spans="2:4">
      <c r="B351" s="121"/>
      <c r="C351" s="122"/>
      <c r="D351" s="122"/>
    </row>
    <row r="352" spans="2:4">
      <c r="B352" s="121"/>
      <c r="C352" s="122"/>
      <c r="D352" s="122"/>
    </row>
    <row r="353" spans="2:4">
      <c r="B353" s="121"/>
      <c r="C353" s="122"/>
      <c r="D353" s="122"/>
    </row>
    <row r="354" spans="2:4">
      <c r="B354" s="121"/>
      <c r="C354" s="122"/>
      <c r="D354" s="122"/>
    </row>
    <row r="355" spans="2:4">
      <c r="B355" s="121"/>
      <c r="C355" s="122"/>
      <c r="D355" s="122"/>
    </row>
    <row r="356" spans="2:4">
      <c r="B356" s="121"/>
      <c r="C356" s="122"/>
      <c r="D356" s="122"/>
    </row>
    <row r="357" spans="2:4">
      <c r="B357" s="121"/>
      <c r="C357" s="122"/>
      <c r="D357" s="122"/>
    </row>
    <row r="358" spans="2:4">
      <c r="B358" s="121"/>
      <c r="C358" s="122"/>
      <c r="D358" s="122"/>
    </row>
    <row r="359" spans="2:4">
      <c r="B359" s="121"/>
      <c r="C359" s="122"/>
      <c r="D359" s="122"/>
    </row>
    <row r="360" spans="2:4">
      <c r="B360" s="121"/>
      <c r="C360" s="122"/>
      <c r="D360" s="122"/>
    </row>
    <row r="361" spans="2:4">
      <c r="B361" s="121"/>
      <c r="C361" s="122"/>
      <c r="D361" s="122"/>
    </row>
    <row r="362" spans="2:4">
      <c r="B362" s="121"/>
      <c r="C362" s="122"/>
      <c r="D362" s="122"/>
    </row>
    <row r="363" spans="2:4">
      <c r="B363" s="121"/>
      <c r="C363" s="122"/>
      <c r="D363" s="122"/>
    </row>
    <row r="364" spans="2:4">
      <c r="B364" s="121"/>
      <c r="C364" s="122"/>
      <c r="D364" s="122"/>
    </row>
    <row r="365" spans="2:4">
      <c r="B365" s="121"/>
      <c r="C365" s="122"/>
      <c r="D365" s="122"/>
    </row>
    <row r="366" spans="2:4">
      <c r="B366" s="121"/>
      <c r="C366" s="122"/>
      <c r="D366" s="122"/>
    </row>
    <row r="367" spans="2:4">
      <c r="B367" s="121"/>
      <c r="C367" s="122"/>
      <c r="D367" s="122"/>
    </row>
    <row r="368" spans="2:4">
      <c r="B368" s="121"/>
      <c r="C368" s="122"/>
      <c r="D368" s="122"/>
    </row>
    <row r="369" spans="2:4">
      <c r="B369" s="121"/>
      <c r="C369" s="122"/>
      <c r="D369" s="122"/>
    </row>
    <row r="370" spans="2:4">
      <c r="B370" s="121"/>
      <c r="C370" s="122"/>
      <c r="D370" s="122"/>
    </row>
    <row r="371" spans="2:4">
      <c r="B371" s="121"/>
      <c r="C371" s="122"/>
      <c r="D371" s="122"/>
    </row>
    <row r="372" spans="2:4">
      <c r="B372" s="121"/>
      <c r="C372" s="122"/>
      <c r="D372" s="122"/>
    </row>
    <row r="373" spans="2:4">
      <c r="B373" s="121"/>
      <c r="C373" s="122"/>
      <c r="D373" s="122"/>
    </row>
    <row r="374" spans="2:4">
      <c r="B374" s="121"/>
      <c r="C374" s="122"/>
      <c r="D374" s="122"/>
    </row>
    <row r="375" spans="2:4">
      <c r="B375" s="121"/>
      <c r="C375" s="122"/>
      <c r="D375" s="122"/>
    </row>
    <row r="376" spans="2:4">
      <c r="B376" s="121"/>
      <c r="C376" s="122"/>
      <c r="D376" s="122"/>
    </row>
    <row r="377" spans="2:4">
      <c r="B377" s="121"/>
      <c r="C377" s="122"/>
      <c r="D377" s="122"/>
    </row>
    <row r="378" spans="2:4">
      <c r="B378" s="121"/>
      <c r="C378" s="122"/>
      <c r="D378" s="122"/>
    </row>
    <row r="379" spans="2:4">
      <c r="B379" s="121"/>
      <c r="C379" s="122"/>
      <c r="D379" s="122"/>
    </row>
    <row r="380" spans="2:4">
      <c r="B380" s="121"/>
      <c r="C380" s="122"/>
      <c r="D380" s="122"/>
    </row>
    <row r="381" spans="2:4">
      <c r="B381" s="121"/>
      <c r="C381" s="122"/>
      <c r="D381" s="122"/>
    </row>
    <row r="382" spans="2:4">
      <c r="B382" s="121"/>
      <c r="C382" s="122"/>
      <c r="D382" s="122"/>
    </row>
    <row r="383" spans="2:4">
      <c r="B383" s="121"/>
      <c r="C383" s="122"/>
      <c r="D383" s="122"/>
    </row>
    <row r="384" spans="2:4">
      <c r="B384" s="121"/>
      <c r="C384" s="122"/>
      <c r="D384" s="122"/>
    </row>
    <row r="385" spans="2:4">
      <c r="B385" s="121"/>
      <c r="C385" s="122"/>
      <c r="D385" s="122"/>
    </row>
    <row r="386" spans="2:4">
      <c r="B386" s="121"/>
      <c r="C386" s="122"/>
      <c r="D386" s="122"/>
    </row>
    <row r="387" spans="2:4">
      <c r="B387" s="121"/>
      <c r="C387" s="122"/>
      <c r="D387" s="122"/>
    </row>
    <row r="388" spans="2:4">
      <c r="B388" s="121"/>
      <c r="C388" s="122"/>
      <c r="D388" s="122"/>
    </row>
    <row r="389" spans="2:4">
      <c r="B389" s="121"/>
      <c r="C389" s="122"/>
      <c r="D389" s="122"/>
    </row>
    <row r="390" spans="2:4">
      <c r="B390" s="121"/>
      <c r="C390" s="122"/>
      <c r="D390" s="122"/>
    </row>
    <row r="391" spans="2:4">
      <c r="B391" s="121"/>
      <c r="C391" s="122"/>
      <c r="D391" s="122"/>
    </row>
    <row r="392" spans="2:4">
      <c r="B392" s="121"/>
      <c r="C392" s="122"/>
      <c r="D392" s="122"/>
    </row>
    <row r="393" spans="2:4">
      <c r="B393" s="121"/>
      <c r="C393" s="122"/>
      <c r="D393" s="122"/>
    </row>
    <row r="394" spans="2:4">
      <c r="B394" s="121"/>
      <c r="C394" s="122"/>
      <c r="D394" s="122"/>
    </row>
    <row r="395" spans="2:4">
      <c r="B395" s="121"/>
      <c r="C395" s="122"/>
      <c r="D395" s="122"/>
    </row>
    <row r="396" spans="2:4">
      <c r="B396" s="121"/>
      <c r="C396" s="122"/>
      <c r="D396" s="122"/>
    </row>
    <row r="397" spans="2:4">
      <c r="B397" s="121"/>
      <c r="C397" s="122"/>
      <c r="D397" s="122"/>
    </row>
    <row r="398" spans="2:4">
      <c r="B398" s="121"/>
      <c r="C398" s="122"/>
      <c r="D398" s="122"/>
    </row>
    <row r="399" spans="2:4">
      <c r="B399" s="121"/>
      <c r="C399" s="122"/>
      <c r="D399" s="122"/>
    </row>
    <row r="400" spans="2:4">
      <c r="B400" s="121"/>
      <c r="C400" s="122"/>
      <c r="D400" s="122"/>
    </row>
    <row r="401" spans="2:4">
      <c r="B401" s="121"/>
      <c r="C401" s="122"/>
      <c r="D401" s="122"/>
    </row>
    <row r="402" spans="2:4">
      <c r="B402" s="121"/>
      <c r="C402" s="122"/>
      <c r="D402" s="122"/>
    </row>
    <row r="403" spans="2:4">
      <c r="B403" s="121"/>
      <c r="C403" s="122"/>
      <c r="D403" s="122"/>
    </row>
    <row r="404" spans="2:4">
      <c r="B404" s="121"/>
      <c r="C404" s="122"/>
      <c r="D404" s="122"/>
    </row>
    <row r="405" spans="2:4">
      <c r="B405" s="121"/>
      <c r="C405" s="122"/>
      <c r="D405" s="122"/>
    </row>
    <row r="406" spans="2:4">
      <c r="B406" s="121"/>
      <c r="C406" s="122"/>
      <c r="D406" s="122"/>
    </row>
    <row r="407" spans="2:4">
      <c r="B407" s="121"/>
      <c r="C407" s="122"/>
      <c r="D407" s="122"/>
    </row>
    <row r="408" spans="2:4">
      <c r="B408" s="121"/>
      <c r="C408" s="122"/>
      <c r="D408" s="122"/>
    </row>
    <row r="409" spans="2:4">
      <c r="B409" s="121"/>
      <c r="C409" s="122"/>
      <c r="D409" s="122"/>
    </row>
    <row r="410" spans="2:4">
      <c r="B410" s="121"/>
      <c r="C410" s="122"/>
      <c r="D410" s="122"/>
    </row>
    <row r="411" spans="2:4">
      <c r="B411" s="121"/>
      <c r="C411" s="122"/>
      <c r="D411" s="122"/>
    </row>
    <row r="412" spans="2:4">
      <c r="B412" s="121"/>
      <c r="C412" s="122"/>
      <c r="D412" s="122"/>
    </row>
    <row r="413" spans="2:4">
      <c r="B413" s="121"/>
      <c r="C413" s="122"/>
      <c r="D413" s="122"/>
    </row>
    <row r="414" spans="2:4">
      <c r="B414" s="121"/>
      <c r="C414" s="122"/>
      <c r="D414" s="122"/>
    </row>
    <row r="415" spans="2:4">
      <c r="B415" s="121"/>
      <c r="C415" s="122"/>
      <c r="D415" s="122"/>
    </row>
    <row r="416" spans="2:4">
      <c r="B416" s="121"/>
      <c r="C416" s="122"/>
      <c r="D416" s="122"/>
    </row>
    <row r="417" spans="2:4">
      <c r="B417" s="121"/>
      <c r="C417" s="122"/>
      <c r="D417" s="122"/>
    </row>
    <row r="418" spans="2:4">
      <c r="B418" s="121"/>
      <c r="C418" s="122"/>
      <c r="D418" s="122"/>
    </row>
    <row r="419" spans="2:4">
      <c r="B419" s="121"/>
      <c r="C419" s="122"/>
      <c r="D419" s="122"/>
    </row>
    <row r="420" spans="2:4">
      <c r="B420" s="121"/>
      <c r="C420" s="122"/>
      <c r="D420" s="122"/>
    </row>
    <row r="421" spans="2:4">
      <c r="B421" s="121"/>
      <c r="C421" s="122"/>
      <c r="D421" s="122"/>
    </row>
    <row r="422" spans="2:4">
      <c r="B422" s="121"/>
      <c r="C422" s="122"/>
      <c r="D422" s="122"/>
    </row>
    <row r="423" spans="2:4">
      <c r="B423" s="121"/>
      <c r="C423" s="122"/>
      <c r="D423" s="122"/>
    </row>
    <row r="424" spans="2:4">
      <c r="B424" s="121"/>
      <c r="C424" s="122"/>
      <c r="D424" s="122"/>
    </row>
    <row r="425" spans="2:4">
      <c r="B425" s="121"/>
      <c r="C425" s="122"/>
      <c r="D425" s="122"/>
    </row>
    <row r="426" spans="2:4">
      <c r="B426" s="121"/>
      <c r="C426" s="122"/>
      <c r="D426" s="122"/>
    </row>
    <row r="427" spans="2:4">
      <c r="B427" s="121"/>
      <c r="C427" s="122"/>
      <c r="D427" s="122"/>
    </row>
    <row r="428" spans="2:4">
      <c r="B428" s="121"/>
      <c r="C428" s="122"/>
      <c r="D428" s="122"/>
    </row>
    <row r="429" spans="2:4">
      <c r="B429" s="121"/>
      <c r="C429" s="122"/>
      <c r="D429" s="122"/>
    </row>
    <row r="430" spans="2:4">
      <c r="B430" s="121"/>
      <c r="C430" s="122"/>
      <c r="D430" s="122"/>
    </row>
    <row r="431" spans="2:4">
      <c r="B431" s="121"/>
      <c r="C431" s="122"/>
      <c r="D431" s="122"/>
    </row>
    <row r="432" spans="2:4">
      <c r="B432" s="121"/>
      <c r="C432" s="122"/>
      <c r="D432" s="122"/>
    </row>
    <row r="433" spans="2:4">
      <c r="B433" s="121"/>
      <c r="C433" s="122"/>
      <c r="D433" s="122"/>
    </row>
    <row r="434" spans="2:4">
      <c r="B434" s="121"/>
      <c r="C434" s="122"/>
      <c r="D434" s="122"/>
    </row>
    <row r="435" spans="2:4">
      <c r="B435" s="121"/>
      <c r="C435" s="122"/>
      <c r="D435" s="122"/>
    </row>
    <row r="436" spans="2:4">
      <c r="B436" s="121"/>
      <c r="C436" s="122"/>
      <c r="D436" s="122"/>
    </row>
    <row r="437" spans="2:4">
      <c r="B437" s="121"/>
      <c r="C437" s="122"/>
      <c r="D437" s="122"/>
    </row>
    <row r="438" spans="2:4">
      <c r="B438" s="121"/>
      <c r="C438" s="122"/>
      <c r="D438" s="122"/>
    </row>
    <row r="439" spans="2:4">
      <c r="B439" s="121"/>
      <c r="C439" s="122"/>
      <c r="D439" s="122"/>
    </row>
    <row r="440" spans="2:4">
      <c r="B440" s="121"/>
      <c r="C440" s="122"/>
      <c r="D440" s="122"/>
    </row>
    <row r="441" spans="2:4">
      <c r="B441" s="121"/>
      <c r="C441" s="122"/>
      <c r="D441" s="122"/>
    </row>
    <row r="442" spans="2:4">
      <c r="B442" s="121"/>
      <c r="C442" s="122"/>
      <c r="D442" s="122"/>
    </row>
    <row r="443" spans="2:4">
      <c r="B443" s="121"/>
      <c r="C443" s="122"/>
      <c r="D443" s="122"/>
    </row>
    <row r="444" spans="2:4">
      <c r="B444" s="121"/>
      <c r="C444" s="122"/>
      <c r="D444" s="122"/>
    </row>
    <row r="445" spans="2:4">
      <c r="B445" s="121"/>
      <c r="C445" s="122"/>
      <c r="D445" s="122"/>
    </row>
    <row r="446" spans="2:4">
      <c r="B446" s="121"/>
      <c r="C446" s="122"/>
      <c r="D446" s="122"/>
    </row>
    <row r="447" spans="2:4">
      <c r="B447" s="121"/>
      <c r="C447" s="122"/>
      <c r="D447" s="122"/>
    </row>
    <row r="448" spans="2:4">
      <c r="B448" s="121"/>
      <c r="C448" s="122"/>
      <c r="D448" s="122"/>
    </row>
    <row r="449" spans="2:4">
      <c r="B449" s="121"/>
      <c r="C449" s="122"/>
      <c r="D449" s="122"/>
    </row>
    <row r="450" spans="2:4">
      <c r="B450" s="121"/>
      <c r="C450" s="122"/>
      <c r="D450" s="122"/>
    </row>
    <row r="451" spans="2:4">
      <c r="B451" s="121"/>
      <c r="C451" s="122"/>
      <c r="D451" s="122"/>
    </row>
    <row r="452" spans="2:4">
      <c r="B452" s="121"/>
      <c r="C452" s="122"/>
      <c r="D452" s="122"/>
    </row>
    <row r="453" spans="2:4">
      <c r="B453" s="121"/>
      <c r="C453" s="122"/>
      <c r="D453" s="122"/>
    </row>
    <row r="454" spans="2:4">
      <c r="B454" s="121"/>
      <c r="C454" s="122"/>
      <c r="D454" s="122"/>
    </row>
    <row r="455" spans="2:4">
      <c r="B455" s="121"/>
      <c r="C455" s="122"/>
      <c r="D455" s="122"/>
    </row>
    <row r="456" spans="2:4">
      <c r="B456" s="121"/>
      <c r="C456" s="122"/>
      <c r="D456" s="122"/>
    </row>
    <row r="457" spans="2:4">
      <c r="B457" s="121"/>
      <c r="C457" s="122"/>
      <c r="D457" s="122"/>
    </row>
    <row r="458" spans="2:4">
      <c r="B458" s="121"/>
      <c r="C458" s="122"/>
      <c r="D458" s="122"/>
    </row>
    <row r="459" spans="2:4">
      <c r="B459" s="121"/>
      <c r="C459" s="122"/>
      <c r="D459" s="122"/>
    </row>
    <row r="460" spans="2:4">
      <c r="B460" s="121"/>
      <c r="C460" s="122"/>
      <c r="D460" s="122"/>
    </row>
    <row r="461" spans="2:4">
      <c r="B461" s="121"/>
      <c r="C461" s="122"/>
      <c r="D461" s="122"/>
    </row>
    <row r="462" spans="2:4">
      <c r="B462" s="121"/>
      <c r="C462" s="122"/>
      <c r="D462" s="122"/>
    </row>
    <row r="463" spans="2:4">
      <c r="B463" s="121"/>
      <c r="C463" s="122"/>
      <c r="D463" s="122"/>
    </row>
    <row r="464" spans="2:4">
      <c r="B464" s="121"/>
      <c r="C464" s="122"/>
      <c r="D464" s="122"/>
    </row>
    <row r="465" spans="2:4">
      <c r="B465" s="121"/>
      <c r="C465" s="122"/>
      <c r="D465" s="122"/>
    </row>
    <row r="466" spans="2:4">
      <c r="B466" s="121"/>
      <c r="C466" s="122"/>
      <c r="D466" s="122"/>
    </row>
    <row r="467" spans="2:4">
      <c r="B467" s="121"/>
      <c r="C467" s="122"/>
      <c r="D467" s="122"/>
    </row>
    <row r="468" spans="2:4">
      <c r="B468" s="121"/>
      <c r="C468" s="122"/>
      <c r="D468" s="122"/>
    </row>
    <row r="469" spans="2:4">
      <c r="B469" s="121"/>
      <c r="C469" s="122"/>
      <c r="D469" s="122"/>
    </row>
    <row r="470" spans="2:4">
      <c r="B470" s="121"/>
      <c r="C470" s="122"/>
      <c r="D470" s="122"/>
    </row>
    <row r="471" spans="2:4">
      <c r="B471" s="121"/>
      <c r="C471" s="122"/>
      <c r="D471" s="122"/>
    </row>
    <row r="472" spans="2:4">
      <c r="B472" s="121"/>
      <c r="C472" s="122"/>
      <c r="D472" s="122"/>
    </row>
    <row r="473" spans="2:4">
      <c r="B473" s="121"/>
      <c r="C473" s="122"/>
      <c r="D473" s="122"/>
    </row>
    <row r="474" spans="2:4">
      <c r="B474" s="121"/>
      <c r="C474" s="122"/>
      <c r="D474" s="122"/>
    </row>
    <row r="475" spans="2:4">
      <c r="B475" s="121"/>
      <c r="C475" s="122"/>
      <c r="D475" s="122"/>
    </row>
    <row r="476" spans="2:4">
      <c r="B476" s="121"/>
      <c r="C476" s="122"/>
      <c r="D476" s="122"/>
    </row>
    <row r="477" spans="2:4">
      <c r="B477" s="121"/>
      <c r="C477" s="122"/>
      <c r="D477" s="122"/>
    </row>
    <row r="478" spans="2:4">
      <c r="B478" s="121"/>
      <c r="C478" s="122"/>
      <c r="D478" s="122"/>
    </row>
    <row r="479" spans="2:4">
      <c r="B479" s="121"/>
      <c r="C479" s="122"/>
      <c r="D479" s="122"/>
    </row>
    <row r="480" spans="2:4">
      <c r="B480" s="121"/>
      <c r="C480" s="122"/>
      <c r="D480" s="122"/>
    </row>
    <row r="481" spans="2:4">
      <c r="B481" s="121"/>
      <c r="C481" s="122"/>
      <c r="D481" s="122"/>
    </row>
    <row r="482" spans="2:4">
      <c r="B482" s="121"/>
      <c r="C482" s="122"/>
      <c r="D482" s="122"/>
    </row>
    <row r="483" spans="2:4">
      <c r="B483" s="121"/>
      <c r="C483" s="122"/>
      <c r="D483" s="122"/>
    </row>
    <row r="484" spans="2:4">
      <c r="B484" s="121"/>
      <c r="C484" s="122"/>
      <c r="D484" s="122"/>
    </row>
    <row r="485" spans="2:4">
      <c r="B485" s="121"/>
      <c r="C485" s="122"/>
      <c r="D485" s="122"/>
    </row>
    <row r="486" spans="2:4">
      <c r="B486" s="121"/>
      <c r="C486" s="122"/>
      <c r="D486" s="122"/>
    </row>
    <row r="487" spans="2:4">
      <c r="B487" s="121"/>
      <c r="C487" s="122"/>
      <c r="D487" s="122"/>
    </row>
    <row r="488" spans="2:4">
      <c r="B488" s="121"/>
      <c r="C488" s="122"/>
      <c r="D488" s="122"/>
    </row>
    <row r="489" spans="2:4">
      <c r="B489" s="121"/>
      <c r="C489" s="122"/>
      <c r="D489" s="122"/>
    </row>
    <row r="490" spans="2:4">
      <c r="B490" s="121"/>
      <c r="C490" s="122"/>
      <c r="D490" s="122"/>
    </row>
    <row r="491" spans="2:4">
      <c r="B491" s="121"/>
      <c r="C491" s="122"/>
      <c r="D491" s="122"/>
    </row>
    <row r="492" spans="2:4">
      <c r="B492" s="121"/>
      <c r="C492" s="122"/>
      <c r="D492" s="122"/>
    </row>
    <row r="493" spans="2:4">
      <c r="B493" s="121"/>
      <c r="C493" s="122"/>
      <c r="D493" s="122"/>
    </row>
    <row r="494" spans="2:4">
      <c r="B494" s="121"/>
      <c r="C494" s="122"/>
      <c r="D494" s="122"/>
    </row>
    <row r="495" spans="2:4">
      <c r="B495" s="121"/>
      <c r="C495" s="122"/>
      <c r="D495" s="122"/>
    </row>
    <row r="496" spans="2:4">
      <c r="B496" s="121"/>
      <c r="C496" s="122"/>
      <c r="D496" s="122"/>
    </row>
    <row r="497" spans="2:4">
      <c r="B497" s="121"/>
      <c r="C497" s="122"/>
      <c r="D497" s="122"/>
    </row>
    <row r="498" spans="2:4">
      <c r="B498" s="121"/>
      <c r="C498" s="122"/>
      <c r="D498" s="122"/>
    </row>
    <row r="499" spans="2:4">
      <c r="B499" s="121"/>
      <c r="C499" s="122"/>
      <c r="D499" s="122"/>
    </row>
    <row r="500" spans="2:4">
      <c r="B500" s="121"/>
      <c r="C500" s="122"/>
      <c r="D500" s="122"/>
    </row>
    <row r="501" spans="2:4">
      <c r="B501" s="121"/>
      <c r="C501" s="122"/>
      <c r="D501" s="122"/>
    </row>
    <row r="502" spans="2:4">
      <c r="B502" s="121"/>
      <c r="C502" s="122"/>
      <c r="D502" s="122"/>
    </row>
    <row r="503" spans="2:4">
      <c r="B503" s="121"/>
      <c r="C503" s="122"/>
      <c r="D503" s="122"/>
    </row>
    <row r="504" spans="2:4">
      <c r="B504" s="121"/>
      <c r="C504" s="122"/>
      <c r="D504" s="122"/>
    </row>
    <row r="505" spans="2:4">
      <c r="B505" s="121"/>
      <c r="C505" s="122"/>
      <c r="D505" s="122"/>
    </row>
    <row r="506" spans="2:4">
      <c r="B506" s="121"/>
      <c r="C506" s="122"/>
      <c r="D506" s="122"/>
    </row>
    <row r="507" spans="2:4">
      <c r="B507" s="121"/>
      <c r="C507" s="122"/>
      <c r="D507" s="122"/>
    </row>
    <row r="508" spans="2:4">
      <c r="B508" s="121"/>
      <c r="C508" s="122"/>
      <c r="D508" s="122"/>
    </row>
    <row r="509" spans="2:4">
      <c r="B509" s="121"/>
      <c r="C509" s="122"/>
      <c r="D509" s="122"/>
    </row>
    <row r="510" spans="2:4">
      <c r="B510" s="121"/>
      <c r="C510" s="122"/>
      <c r="D510" s="122"/>
    </row>
    <row r="511" spans="2:4">
      <c r="B511" s="121"/>
      <c r="C511" s="122"/>
      <c r="D511" s="122"/>
    </row>
    <row r="512" spans="2:4">
      <c r="B512" s="121"/>
      <c r="C512" s="122"/>
      <c r="D512" s="122"/>
    </row>
    <row r="513" spans="2:4">
      <c r="B513" s="121"/>
      <c r="C513" s="122"/>
      <c r="D513" s="122"/>
    </row>
    <row r="514" spans="2:4">
      <c r="B514" s="121"/>
      <c r="C514" s="122"/>
      <c r="D514" s="122"/>
    </row>
    <row r="515" spans="2:4">
      <c r="B515" s="121"/>
      <c r="C515" s="122"/>
      <c r="D515" s="122"/>
    </row>
    <row r="516" spans="2:4">
      <c r="B516" s="121"/>
      <c r="C516" s="122"/>
      <c r="D516" s="122"/>
    </row>
    <row r="517" spans="2:4">
      <c r="B517" s="121"/>
      <c r="C517" s="122"/>
      <c r="D517" s="122"/>
    </row>
    <row r="518" spans="2:4">
      <c r="B518" s="121"/>
      <c r="C518" s="122"/>
      <c r="D518" s="122"/>
    </row>
    <row r="519" spans="2:4">
      <c r="B519" s="121"/>
      <c r="C519" s="122"/>
      <c r="D519" s="122"/>
    </row>
    <row r="520" spans="2:4">
      <c r="B520" s="121"/>
      <c r="C520" s="122"/>
      <c r="D520" s="122"/>
    </row>
    <row r="521" spans="2:4">
      <c r="B521" s="121"/>
      <c r="C521" s="122"/>
      <c r="D521" s="122"/>
    </row>
    <row r="522" spans="2:4">
      <c r="B522" s="121"/>
      <c r="C522" s="122"/>
      <c r="D522" s="122"/>
    </row>
    <row r="523" spans="2:4">
      <c r="B523" s="121"/>
      <c r="C523" s="122"/>
      <c r="D523" s="122"/>
    </row>
    <row r="524" spans="2:4">
      <c r="B524" s="121"/>
      <c r="C524" s="122"/>
      <c r="D524" s="122"/>
    </row>
    <row r="525" spans="2:4">
      <c r="B525" s="121"/>
      <c r="C525" s="122"/>
      <c r="D525" s="122"/>
    </row>
    <row r="526" spans="2:4">
      <c r="B526" s="121"/>
      <c r="C526" s="122"/>
      <c r="D526" s="122"/>
    </row>
    <row r="527" spans="2:4">
      <c r="B527" s="121"/>
      <c r="C527" s="122"/>
      <c r="D527" s="122"/>
    </row>
    <row r="528" spans="2:4">
      <c r="B528" s="121"/>
      <c r="C528" s="122"/>
      <c r="D528" s="122"/>
    </row>
    <row r="529" spans="2:4">
      <c r="B529" s="121"/>
      <c r="C529" s="122"/>
      <c r="D529" s="122"/>
    </row>
    <row r="530" spans="2:4">
      <c r="B530" s="121"/>
      <c r="C530" s="122"/>
      <c r="D530" s="122"/>
    </row>
    <row r="531" spans="2:4">
      <c r="B531" s="121"/>
      <c r="C531" s="122"/>
      <c r="D531" s="122"/>
    </row>
    <row r="532" spans="2:4">
      <c r="B532" s="121"/>
      <c r="C532" s="122"/>
      <c r="D532" s="122"/>
    </row>
    <row r="533" spans="2:4">
      <c r="B533" s="121"/>
      <c r="C533" s="122"/>
      <c r="D533" s="122"/>
    </row>
    <row r="534" spans="2:4">
      <c r="B534" s="121"/>
      <c r="C534" s="122"/>
      <c r="D534" s="122"/>
    </row>
    <row r="535" spans="2:4">
      <c r="B535" s="121"/>
      <c r="C535" s="122"/>
      <c r="D535" s="122"/>
    </row>
    <row r="536" spans="2:4">
      <c r="B536" s="121"/>
      <c r="C536" s="122"/>
      <c r="D536" s="122"/>
    </row>
    <row r="537" spans="2:4">
      <c r="B537" s="121"/>
      <c r="C537" s="122"/>
      <c r="D537" s="122"/>
    </row>
    <row r="538" spans="2:4">
      <c r="B538" s="121"/>
      <c r="C538" s="122"/>
      <c r="D538" s="122"/>
    </row>
    <row r="539" spans="2:4">
      <c r="B539" s="121"/>
      <c r="C539" s="122"/>
      <c r="D539" s="122"/>
    </row>
    <row r="540" spans="2:4">
      <c r="B540" s="121"/>
      <c r="C540" s="122"/>
      <c r="D540" s="122"/>
    </row>
    <row r="541" spans="2:4">
      <c r="B541" s="121"/>
      <c r="C541" s="122"/>
      <c r="D541" s="122"/>
    </row>
    <row r="542" spans="2:4">
      <c r="B542" s="121"/>
      <c r="C542" s="122"/>
      <c r="D542" s="122"/>
    </row>
    <row r="543" spans="2:4">
      <c r="B543" s="121"/>
      <c r="C543" s="122"/>
      <c r="D543" s="122"/>
    </row>
    <row r="544" spans="2:4">
      <c r="B544" s="121"/>
      <c r="C544" s="122"/>
      <c r="D544" s="122"/>
    </row>
    <row r="545" spans="2:4">
      <c r="B545" s="121"/>
      <c r="C545" s="122"/>
      <c r="D545" s="122"/>
    </row>
    <row r="546" spans="2:4">
      <c r="B546" s="121"/>
      <c r="C546" s="122"/>
      <c r="D546" s="122"/>
    </row>
    <row r="547" spans="2:4">
      <c r="B547" s="121"/>
      <c r="C547" s="122"/>
      <c r="D547" s="122"/>
    </row>
    <row r="548" spans="2:4">
      <c r="B548" s="121"/>
      <c r="C548" s="122"/>
      <c r="D548" s="122"/>
    </row>
    <row r="549" spans="2:4">
      <c r="B549" s="121"/>
      <c r="C549" s="122"/>
      <c r="D549" s="122"/>
    </row>
    <row r="550" spans="2:4">
      <c r="B550" s="121"/>
      <c r="C550" s="122"/>
      <c r="D550" s="122"/>
    </row>
    <row r="551" spans="2:4">
      <c r="B551" s="121"/>
      <c r="C551" s="122"/>
      <c r="D551" s="122"/>
    </row>
    <row r="552" spans="2:4">
      <c r="B552" s="121"/>
      <c r="C552" s="122"/>
      <c r="D552" s="122"/>
    </row>
    <row r="553" spans="2:4">
      <c r="B553" s="121"/>
      <c r="C553" s="122"/>
      <c r="D553" s="122"/>
    </row>
    <row r="554" spans="2:4">
      <c r="B554" s="121"/>
      <c r="C554" s="122"/>
      <c r="D554" s="122"/>
    </row>
    <row r="555" spans="2:4">
      <c r="B555" s="121"/>
      <c r="C555" s="122"/>
      <c r="D555" s="122"/>
    </row>
    <row r="556" spans="2:4">
      <c r="B556" s="121"/>
      <c r="C556" s="122"/>
      <c r="D556" s="122"/>
    </row>
    <row r="557" spans="2:4">
      <c r="B557" s="121"/>
      <c r="C557" s="122"/>
      <c r="D557" s="122"/>
    </row>
    <row r="558" spans="2:4">
      <c r="B558" s="121"/>
      <c r="C558" s="122"/>
      <c r="D558" s="122"/>
    </row>
    <row r="559" spans="2:4">
      <c r="B559" s="121"/>
      <c r="C559" s="122"/>
      <c r="D559" s="122"/>
    </row>
    <row r="560" spans="2:4">
      <c r="B560" s="121"/>
      <c r="C560" s="122"/>
      <c r="D560" s="122"/>
    </row>
    <row r="561" spans="2:4">
      <c r="B561" s="121"/>
      <c r="C561" s="122"/>
      <c r="D561" s="122"/>
    </row>
    <row r="562" spans="2:4">
      <c r="B562" s="121"/>
      <c r="C562" s="122"/>
      <c r="D562" s="122"/>
    </row>
    <row r="563" spans="2:4">
      <c r="B563" s="121"/>
      <c r="C563" s="122"/>
      <c r="D563" s="122"/>
    </row>
    <row r="564" spans="2:4">
      <c r="B564" s="121"/>
      <c r="C564" s="122"/>
      <c r="D564" s="122"/>
    </row>
    <row r="565" spans="2:4">
      <c r="B565" s="121"/>
      <c r="C565" s="122"/>
      <c r="D565" s="122"/>
    </row>
    <row r="566" spans="2:4">
      <c r="B566" s="121"/>
      <c r="C566" s="122"/>
      <c r="D566" s="122"/>
    </row>
    <row r="567" spans="2:4">
      <c r="B567" s="121"/>
      <c r="C567" s="122"/>
      <c r="D567" s="122"/>
    </row>
    <row r="568" spans="2:4">
      <c r="B568" s="121"/>
      <c r="C568" s="122"/>
      <c r="D568" s="122"/>
    </row>
    <row r="569" spans="2:4">
      <c r="B569" s="121"/>
      <c r="C569" s="122"/>
      <c r="D569" s="122"/>
    </row>
    <row r="570" spans="2:4">
      <c r="B570" s="121"/>
      <c r="C570" s="122"/>
      <c r="D570" s="122"/>
    </row>
    <row r="571" spans="2:4">
      <c r="B571" s="121"/>
      <c r="C571" s="122"/>
      <c r="D571" s="122"/>
    </row>
    <row r="572" spans="2:4">
      <c r="B572" s="121"/>
      <c r="C572" s="122"/>
      <c r="D572" s="122"/>
    </row>
    <row r="573" spans="2:4">
      <c r="B573" s="121"/>
      <c r="C573" s="122"/>
      <c r="D573" s="122"/>
    </row>
    <row r="574" spans="2:4">
      <c r="B574" s="121"/>
      <c r="C574" s="122"/>
      <c r="D574" s="122"/>
    </row>
    <row r="575" spans="2:4">
      <c r="B575" s="121"/>
      <c r="C575" s="122"/>
      <c r="D575" s="122"/>
    </row>
    <row r="576" spans="2:4">
      <c r="B576" s="121"/>
      <c r="C576" s="122"/>
      <c r="D576" s="122"/>
    </row>
    <row r="577" spans="2:4">
      <c r="B577" s="121"/>
      <c r="C577" s="122"/>
      <c r="D577" s="122"/>
    </row>
    <row r="578" spans="2:4">
      <c r="B578" s="121"/>
      <c r="C578" s="122"/>
      <c r="D578" s="122"/>
    </row>
    <row r="579" spans="2:4">
      <c r="B579" s="121"/>
      <c r="C579" s="122"/>
      <c r="D579" s="122"/>
    </row>
    <row r="580" spans="2:4">
      <c r="B580" s="121"/>
      <c r="C580" s="122"/>
      <c r="D580" s="122"/>
    </row>
    <row r="581" spans="2:4">
      <c r="B581" s="121"/>
      <c r="C581" s="122"/>
      <c r="D581" s="122"/>
    </row>
    <row r="582" spans="2:4">
      <c r="B582" s="121"/>
      <c r="C582" s="122"/>
      <c r="D582" s="122"/>
    </row>
    <row r="583" spans="2:4">
      <c r="B583" s="121"/>
      <c r="C583" s="122"/>
      <c r="D583" s="122"/>
    </row>
    <row r="584" spans="2:4">
      <c r="B584" s="121"/>
      <c r="C584" s="122"/>
      <c r="D584" s="122"/>
    </row>
    <row r="585" spans="2:4">
      <c r="B585" s="121"/>
      <c r="C585" s="122"/>
      <c r="D585" s="122"/>
    </row>
    <row r="586" spans="2:4">
      <c r="B586" s="121"/>
      <c r="C586" s="122"/>
      <c r="D586" s="122"/>
    </row>
    <row r="587" spans="2:4">
      <c r="B587" s="121"/>
      <c r="C587" s="122"/>
      <c r="D587" s="122"/>
    </row>
    <row r="588" spans="2:4">
      <c r="B588" s="121"/>
      <c r="C588" s="122"/>
      <c r="D588" s="122"/>
    </row>
    <row r="589" spans="2:4">
      <c r="B589" s="121"/>
      <c r="C589" s="122"/>
      <c r="D589" s="122"/>
    </row>
    <row r="590" spans="2:4">
      <c r="B590" s="121"/>
      <c r="C590" s="122"/>
      <c r="D590" s="122"/>
    </row>
    <row r="591" spans="2:4">
      <c r="B591" s="121"/>
      <c r="C591" s="122"/>
      <c r="D591" s="122"/>
    </row>
    <row r="592" spans="2:4">
      <c r="B592" s="121"/>
      <c r="C592" s="122"/>
      <c r="D592" s="122"/>
    </row>
    <row r="593" spans="2:4">
      <c r="B593" s="121"/>
      <c r="C593" s="122"/>
      <c r="D593" s="122"/>
    </row>
    <row r="594" spans="2:4">
      <c r="B594" s="121"/>
      <c r="C594" s="122"/>
      <c r="D594" s="122"/>
    </row>
    <row r="595" spans="2:4">
      <c r="B595" s="121"/>
      <c r="C595" s="122"/>
      <c r="D595" s="122"/>
    </row>
    <row r="596" spans="2:4">
      <c r="B596" s="121"/>
      <c r="C596" s="122"/>
      <c r="D596" s="122"/>
    </row>
    <row r="597" spans="2:4">
      <c r="B597" s="121"/>
      <c r="C597" s="122"/>
      <c r="D597" s="122"/>
    </row>
    <row r="598" spans="2:4">
      <c r="B598" s="121"/>
      <c r="C598" s="122"/>
      <c r="D598" s="122"/>
    </row>
    <row r="599" spans="2:4">
      <c r="B599" s="121"/>
      <c r="C599" s="122"/>
      <c r="D599" s="122"/>
    </row>
    <row r="600" spans="2:4">
      <c r="B600" s="121"/>
      <c r="C600" s="122"/>
      <c r="D600" s="122"/>
    </row>
    <row r="601" spans="2:4">
      <c r="B601" s="121"/>
      <c r="C601" s="122"/>
      <c r="D601" s="122"/>
    </row>
    <row r="602" spans="2:4">
      <c r="B602" s="121"/>
      <c r="C602" s="122"/>
      <c r="D602" s="122"/>
    </row>
    <row r="603" spans="2:4">
      <c r="B603" s="121"/>
      <c r="C603" s="122"/>
      <c r="D603" s="122"/>
    </row>
    <row r="604" spans="2:4">
      <c r="B604" s="121"/>
      <c r="C604" s="122"/>
      <c r="D604" s="122"/>
    </row>
    <row r="605" spans="2:4">
      <c r="B605" s="121"/>
      <c r="C605" s="122"/>
      <c r="D605" s="122"/>
    </row>
    <row r="606" spans="2:4">
      <c r="B606" s="121"/>
      <c r="C606" s="122"/>
      <c r="D606" s="122"/>
    </row>
    <row r="607" spans="2:4">
      <c r="B607" s="121"/>
      <c r="C607" s="122"/>
      <c r="D607" s="122"/>
    </row>
    <row r="608" spans="2:4">
      <c r="B608" s="121"/>
      <c r="C608" s="122"/>
      <c r="D608" s="122"/>
    </row>
    <row r="609" spans="2:4">
      <c r="B609" s="121"/>
      <c r="C609" s="122"/>
      <c r="D609" s="122"/>
    </row>
    <row r="610" spans="2:4">
      <c r="B610" s="121"/>
      <c r="C610" s="122"/>
      <c r="D610" s="122"/>
    </row>
    <row r="611" spans="2:4">
      <c r="B611" s="121"/>
      <c r="C611" s="122"/>
      <c r="D611" s="122"/>
    </row>
    <row r="612" spans="2:4">
      <c r="B612" s="121"/>
      <c r="C612" s="122"/>
      <c r="D612" s="122"/>
    </row>
    <row r="613" spans="2:4">
      <c r="B613" s="121"/>
      <c r="C613" s="122"/>
      <c r="D613" s="122"/>
    </row>
    <row r="614" spans="2:4">
      <c r="B614" s="121"/>
      <c r="C614" s="122"/>
      <c r="D614" s="122"/>
    </row>
    <row r="615" spans="2:4">
      <c r="B615" s="121"/>
      <c r="C615" s="122"/>
      <c r="D615" s="122"/>
    </row>
    <row r="616" spans="2:4">
      <c r="B616" s="121"/>
      <c r="C616" s="122"/>
      <c r="D616" s="122"/>
    </row>
    <row r="617" spans="2:4">
      <c r="B617" s="121"/>
      <c r="C617" s="122"/>
      <c r="D617" s="122"/>
    </row>
    <row r="618" spans="2:4">
      <c r="B618" s="121"/>
      <c r="C618" s="122"/>
      <c r="D618" s="122"/>
    </row>
    <row r="619" spans="2:4">
      <c r="B619" s="121"/>
      <c r="C619" s="122"/>
      <c r="D619" s="122"/>
    </row>
    <row r="620" spans="2:4">
      <c r="B620" s="121"/>
      <c r="C620" s="122"/>
      <c r="D620" s="122"/>
    </row>
    <row r="621" spans="2:4">
      <c r="B621" s="121"/>
      <c r="C621" s="122"/>
      <c r="D621" s="122"/>
    </row>
    <row r="622" spans="2:4">
      <c r="B622" s="121"/>
      <c r="C622" s="122"/>
      <c r="D622" s="122"/>
    </row>
    <row r="623" spans="2:4">
      <c r="B623" s="121"/>
      <c r="C623" s="122"/>
      <c r="D623" s="122"/>
    </row>
    <row r="624" spans="2:4">
      <c r="B624" s="121"/>
      <c r="C624" s="122"/>
      <c r="D624" s="122"/>
    </row>
    <row r="625" spans="2:4">
      <c r="B625" s="121"/>
      <c r="C625" s="122"/>
      <c r="D625" s="122"/>
    </row>
    <row r="626" spans="2:4">
      <c r="B626" s="121"/>
      <c r="C626" s="122"/>
      <c r="D626" s="122"/>
    </row>
    <row r="627" spans="2:4">
      <c r="B627" s="121"/>
      <c r="C627" s="122"/>
      <c r="D627" s="122"/>
    </row>
    <row r="628" spans="2:4">
      <c r="B628" s="121"/>
      <c r="C628" s="122"/>
      <c r="D628" s="122"/>
    </row>
    <row r="629" spans="2:4">
      <c r="B629" s="121"/>
      <c r="C629" s="122"/>
      <c r="D629" s="122"/>
    </row>
    <row r="630" spans="2:4">
      <c r="B630" s="121"/>
      <c r="C630" s="122"/>
      <c r="D630" s="122"/>
    </row>
    <row r="631" spans="2:4">
      <c r="B631" s="121"/>
      <c r="C631" s="122"/>
      <c r="D631" s="122"/>
    </row>
    <row r="632" spans="2:4">
      <c r="B632" s="121"/>
      <c r="C632" s="122"/>
      <c r="D632" s="122"/>
    </row>
    <row r="633" spans="2:4">
      <c r="B633" s="121"/>
      <c r="C633" s="122"/>
      <c r="D633" s="122"/>
    </row>
    <row r="634" spans="2:4">
      <c r="B634" s="121"/>
      <c r="C634" s="122"/>
      <c r="D634" s="122"/>
    </row>
    <row r="635" spans="2:4">
      <c r="B635" s="121"/>
      <c r="C635" s="122"/>
      <c r="D635" s="122"/>
    </row>
    <row r="636" spans="2:4">
      <c r="B636" s="121"/>
      <c r="C636" s="122"/>
      <c r="D636" s="122"/>
    </row>
    <row r="637" spans="2:4">
      <c r="B637" s="121"/>
      <c r="C637" s="122"/>
      <c r="D637" s="122"/>
    </row>
    <row r="638" spans="2:4">
      <c r="B638" s="121"/>
      <c r="C638" s="122"/>
      <c r="D638" s="122"/>
    </row>
    <row r="639" spans="2:4">
      <c r="B639" s="121"/>
      <c r="C639" s="122"/>
      <c r="D639" s="122"/>
    </row>
    <row r="640" spans="2:4">
      <c r="B640" s="121"/>
      <c r="C640" s="122"/>
      <c r="D640" s="122"/>
    </row>
    <row r="641" spans="2:4">
      <c r="B641" s="121"/>
      <c r="C641" s="122"/>
      <c r="D641" s="122"/>
    </row>
    <row r="642" spans="2:4">
      <c r="B642" s="121"/>
      <c r="C642" s="122"/>
      <c r="D642" s="122"/>
    </row>
    <row r="643" spans="2:4">
      <c r="B643" s="121"/>
      <c r="C643" s="122"/>
      <c r="D643" s="122"/>
    </row>
    <row r="644" spans="2:4">
      <c r="B644" s="121"/>
      <c r="C644" s="122"/>
      <c r="D644" s="122"/>
    </row>
    <row r="645" spans="2:4">
      <c r="B645" s="121"/>
      <c r="C645" s="122"/>
      <c r="D645" s="122"/>
    </row>
    <row r="646" spans="2:4">
      <c r="B646" s="121"/>
      <c r="C646" s="122"/>
      <c r="D646" s="122"/>
    </row>
    <row r="647" spans="2:4">
      <c r="B647" s="121"/>
      <c r="C647" s="122"/>
      <c r="D647" s="122"/>
    </row>
    <row r="648" spans="2:4">
      <c r="B648" s="121"/>
      <c r="C648" s="122"/>
      <c r="D648" s="122"/>
    </row>
    <row r="649" spans="2:4">
      <c r="B649" s="121"/>
      <c r="C649" s="122"/>
      <c r="D649" s="122"/>
    </row>
    <row r="650" spans="2:4">
      <c r="B650" s="121"/>
      <c r="C650" s="122"/>
      <c r="D650" s="122"/>
    </row>
    <row r="651" spans="2:4">
      <c r="B651" s="121"/>
      <c r="C651" s="122"/>
      <c r="D651" s="122"/>
    </row>
    <row r="652" spans="2:4">
      <c r="B652" s="121"/>
      <c r="C652" s="122"/>
      <c r="D652" s="122"/>
    </row>
    <row r="653" spans="2:4">
      <c r="B653" s="121"/>
      <c r="C653" s="122"/>
      <c r="D653" s="122"/>
    </row>
    <row r="654" spans="2:4">
      <c r="B654" s="121"/>
      <c r="C654" s="122"/>
      <c r="D654" s="122"/>
    </row>
    <row r="655" spans="2:4">
      <c r="B655" s="121"/>
      <c r="C655" s="122"/>
      <c r="D655" s="122"/>
    </row>
    <row r="656" spans="2:4">
      <c r="B656" s="121"/>
      <c r="C656" s="122"/>
      <c r="D656" s="122"/>
    </row>
    <row r="657" spans="2:4">
      <c r="B657" s="121"/>
      <c r="C657" s="122"/>
      <c r="D657" s="122"/>
    </row>
    <row r="658" spans="2:4">
      <c r="B658" s="121"/>
      <c r="C658" s="122"/>
      <c r="D658" s="122"/>
    </row>
    <row r="659" spans="2:4">
      <c r="B659" s="121"/>
      <c r="C659" s="122"/>
      <c r="D659" s="122"/>
    </row>
    <row r="660" spans="2:4">
      <c r="B660" s="121"/>
      <c r="C660" s="122"/>
      <c r="D660" s="122"/>
    </row>
    <row r="661" spans="2:4">
      <c r="B661" s="121"/>
      <c r="C661" s="122"/>
      <c r="D661" s="122"/>
    </row>
    <row r="662" spans="2:4">
      <c r="B662" s="121"/>
      <c r="C662" s="122"/>
      <c r="D662" s="122"/>
    </row>
    <row r="663" spans="2:4">
      <c r="B663" s="121"/>
      <c r="C663" s="122"/>
      <c r="D663" s="122"/>
    </row>
    <row r="664" spans="2:4">
      <c r="B664" s="121"/>
      <c r="C664" s="122"/>
      <c r="D664" s="122"/>
    </row>
    <row r="665" spans="2:4">
      <c r="B665" s="121"/>
      <c r="C665" s="122"/>
      <c r="D665" s="122"/>
    </row>
    <row r="666" spans="2:4">
      <c r="B666" s="121"/>
      <c r="C666" s="122"/>
      <c r="D666" s="122"/>
    </row>
    <row r="667" spans="2:4">
      <c r="B667" s="121"/>
      <c r="C667" s="122"/>
      <c r="D667" s="122"/>
    </row>
    <row r="668" spans="2:4">
      <c r="B668" s="121"/>
      <c r="C668" s="122"/>
      <c r="D668" s="122"/>
    </row>
    <row r="669" spans="2:4">
      <c r="B669" s="121"/>
      <c r="C669" s="122"/>
      <c r="D669" s="122"/>
    </row>
    <row r="670" spans="2:4">
      <c r="B670" s="121"/>
      <c r="C670" s="122"/>
      <c r="D670" s="122"/>
    </row>
    <row r="671" spans="2:4">
      <c r="B671" s="121"/>
      <c r="C671" s="122"/>
      <c r="D671" s="122"/>
    </row>
    <row r="672" spans="2:4">
      <c r="B672" s="121"/>
      <c r="C672" s="122"/>
      <c r="D672" s="122"/>
    </row>
    <row r="673" spans="2:4">
      <c r="B673" s="121"/>
      <c r="C673" s="122"/>
      <c r="D673" s="122"/>
    </row>
    <row r="674" spans="2:4">
      <c r="B674" s="121"/>
      <c r="C674" s="122"/>
      <c r="D674" s="122"/>
    </row>
    <row r="675" spans="2:4">
      <c r="B675" s="121"/>
      <c r="C675" s="122"/>
      <c r="D675" s="122"/>
    </row>
    <row r="676" spans="2:4">
      <c r="B676" s="121"/>
      <c r="C676" s="122"/>
      <c r="D676" s="122"/>
    </row>
    <row r="677" spans="2:4">
      <c r="B677" s="121"/>
      <c r="C677" s="122"/>
      <c r="D677" s="122"/>
    </row>
    <row r="678" spans="2:4">
      <c r="B678" s="121"/>
      <c r="C678" s="122"/>
      <c r="D678" s="122"/>
    </row>
    <row r="679" spans="2:4">
      <c r="B679" s="121"/>
      <c r="C679" s="122"/>
      <c r="D679" s="122"/>
    </row>
    <row r="680" spans="2:4">
      <c r="B680" s="121"/>
      <c r="C680" s="122"/>
      <c r="D680" s="122"/>
    </row>
    <row r="681" spans="2:4">
      <c r="B681" s="121"/>
      <c r="C681" s="122"/>
      <c r="D681" s="122"/>
    </row>
    <row r="682" spans="2:4">
      <c r="B682" s="121"/>
      <c r="C682" s="122"/>
      <c r="D682" s="122"/>
    </row>
    <row r="683" spans="2:4">
      <c r="B683" s="121"/>
      <c r="C683" s="122"/>
      <c r="D683" s="122"/>
    </row>
    <row r="684" spans="2:4">
      <c r="B684" s="121"/>
      <c r="C684" s="122"/>
      <c r="D684" s="122"/>
    </row>
    <row r="685" spans="2:4">
      <c r="B685" s="121"/>
      <c r="C685" s="122"/>
      <c r="D685" s="122"/>
    </row>
    <row r="686" spans="2:4">
      <c r="B686" s="121"/>
      <c r="C686" s="122"/>
      <c r="D686" s="122"/>
    </row>
    <row r="687" spans="2:4">
      <c r="B687" s="121"/>
      <c r="C687" s="122"/>
      <c r="D687" s="122"/>
    </row>
    <row r="688" spans="2:4">
      <c r="B688" s="121"/>
      <c r="C688" s="122"/>
      <c r="D688" s="122"/>
    </row>
    <row r="689" spans="2:4">
      <c r="B689" s="121"/>
      <c r="C689" s="122"/>
      <c r="D689" s="122"/>
    </row>
    <row r="690" spans="2:4">
      <c r="B690" s="121"/>
      <c r="C690" s="122"/>
      <c r="D690" s="122"/>
    </row>
    <row r="691" spans="2:4">
      <c r="B691" s="121"/>
      <c r="C691" s="122"/>
      <c r="D691" s="122"/>
    </row>
    <row r="692" spans="2:4">
      <c r="B692" s="121"/>
      <c r="C692" s="122"/>
      <c r="D692" s="122"/>
    </row>
    <row r="693" spans="2:4">
      <c r="B693" s="121"/>
      <c r="C693" s="122"/>
      <c r="D693" s="122"/>
    </row>
    <row r="694" spans="2:4">
      <c r="B694" s="121"/>
      <c r="C694" s="122"/>
      <c r="D694" s="122"/>
    </row>
    <row r="695" spans="2:4">
      <c r="B695" s="121"/>
      <c r="C695" s="122"/>
      <c r="D695" s="122"/>
    </row>
    <row r="696" spans="2:4">
      <c r="B696" s="121"/>
      <c r="C696" s="122"/>
      <c r="D696" s="122"/>
    </row>
    <row r="697" spans="2:4">
      <c r="B697" s="121"/>
      <c r="C697" s="122"/>
      <c r="D697" s="122"/>
    </row>
    <row r="698" spans="2:4">
      <c r="B698" s="121"/>
      <c r="C698" s="122"/>
      <c r="D698" s="122"/>
    </row>
    <row r="699" spans="2:4">
      <c r="B699" s="121"/>
      <c r="C699" s="122"/>
      <c r="D699" s="122"/>
    </row>
    <row r="700" spans="2:4">
      <c r="B700" s="121"/>
      <c r="C700" s="122"/>
      <c r="D700" s="122"/>
    </row>
    <row r="701" spans="2:4">
      <c r="B701" s="121"/>
      <c r="C701" s="122"/>
      <c r="D701" s="122"/>
    </row>
    <row r="702" spans="2:4">
      <c r="B702" s="121"/>
      <c r="C702" s="122"/>
      <c r="D702" s="122"/>
    </row>
    <row r="703" spans="2:4">
      <c r="B703" s="121"/>
      <c r="C703" s="122"/>
      <c r="D703" s="122"/>
    </row>
    <row r="704" spans="2:4">
      <c r="B704" s="121"/>
      <c r="C704" s="122"/>
      <c r="D704" s="122"/>
    </row>
    <row r="705" spans="2:4">
      <c r="B705" s="121"/>
      <c r="C705" s="122"/>
      <c r="D705" s="122"/>
    </row>
    <row r="706" spans="2:4">
      <c r="B706" s="121"/>
      <c r="C706" s="122"/>
      <c r="D706" s="122"/>
    </row>
    <row r="707" spans="2:4">
      <c r="B707" s="121"/>
      <c r="C707" s="122"/>
      <c r="D707" s="122"/>
    </row>
    <row r="708" spans="2:4">
      <c r="B708" s="121"/>
      <c r="C708" s="122"/>
      <c r="D708" s="122"/>
    </row>
    <row r="709" spans="2:4">
      <c r="B709" s="121"/>
      <c r="C709" s="122"/>
      <c r="D709" s="122"/>
    </row>
    <row r="710" spans="2:4">
      <c r="B710" s="121"/>
      <c r="C710" s="122"/>
      <c r="D710" s="122"/>
    </row>
    <row r="711" spans="2:4">
      <c r="B711" s="121"/>
      <c r="C711" s="122"/>
      <c r="D711" s="122"/>
    </row>
    <row r="712" spans="2:4">
      <c r="B712" s="121"/>
      <c r="C712" s="122"/>
      <c r="D712" s="122"/>
    </row>
    <row r="713" spans="2:4">
      <c r="B713" s="121"/>
      <c r="C713" s="122"/>
      <c r="D713" s="122"/>
    </row>
    <row r="714" spans="2:4">
      <c r="B714" s="121"/>
      <c r="C714" s="122"/>
      <c r="D714" s="122"/>
    </row>
    <row r="715" spans="2:4">
      <c r="B715" s="121"/>
      <c r="C715" s="122"/>
      <c r="D715" s="122"/>
    </row>
    <row r="716" spans="2:4">
      <c r="B716" s="121"/>
      <c r="C716" s="122"/>
      <c r="D716" s="122"/>
    </row>
    <row r="717" spans="2:4">
      <c r="B717" s="121"/>
      <c r="C717" s="122"/>
      <c r="D717" s="122"/>
    </row>
    <row r="718" spans="2:4">
      <c r="B718" s="121"/>
      <c r="C718" s="122"/>
      <c r="D718" s="122"/>
    </row>
    <row r="719" spans="2:4">
      <c r="B719" s="121"/>
      <c r="C719" s="122"/>
      <c r="D719" s="122"/>
    </row>
    <row r="720" spans="2:4">
      <c r="B720" s="121"/>
      <c r="C720" s="122"/>
      <c r="D720" s="122"/>
    </row>
    <row r="721" spans="2:4">
      <c r="B721" s="121"/>
      <c r="C721" s="122"/>
      <c r="D721" s="122"/>
    </row>
    <row r="722" spans="2:4">
      <c r="B722" s="121"/>
      <c r="C722" s="122"/>
      <c r="D722" s="122"/>
    </row>
    <row r="723" spans="2:4">
      <c r="B723" s="121"/>
      <c r="C723" s="122"/>
      <c r="D723" s="122"/>
    </row>
    <row r="724" spans="2:4">
      <c r="B724" s="121"/>
      <c r="C724" s="122"/>
      <c r="D724" s="122"/>
    </row>
    <row r="725" spans="2:4">
      <c r="B725" s="121"/>
      <c r="C725" s="122"/>
      <c r="D725" s="122"/>
    </row>
    <row r="726" spans="2:4">
      <c r="B726" s="121"/>
      <c r="C726" s="122"/>
      <c r="D726" s="122"/>
    </row>
    <row r="727" spans="2:4">
      <c r="B727" s="121"/>
      <c r="C727" s="122"/>
      <c r="D727" s="122"/>
    </row>
    <row r="728" spans="2:4">
      <c r="B728" s="121"/>
      <c r="C728" s="122"/>
      <c r="D728" s="122"/>
    </row>
    <row r="729" spans="2:4">
      <c r="B729" s="121"/>
      <c r="C729" s="122"/>
      <c r="D729" s="122"/>
    </row>
    <row r="730" spans="2:4">
      <c r="B730" s="121"/>
      <c r="C730" s="122"/>
      <c r="D730" s="122"/>
    </row>
    <row r="731" spans="2:4">
      <c r="B731" s="121"/>
      <c r="C731" s="122"/>
      <c r="D731" s="122"/>
    </row>
    <row r="732" spans="2:4">
      <c r="B732" s="121"/>
      <c r="C732" s="122"/>
      <c r="D732" s="122"/>
    </row>
    <row r="733" spans="2:4">
      <c r="B733" s="121"/>
      <c r="C733" s="122"/>
      <c r="D733" s="122"/>
    </row>
    <row r="734" spans="2:4">
      <c r="B734" s="121"/>
      <c r="C734" s="122"/>
      <c r="D734" s="122"/>
    </row>
    <row r="735" spans="2:4">
      <c r="B735" s="121"/>
      <c r="C735" s="122"/>
      <c r="D735" s="122"/>
    </row>
    <row r="736" spans="2:4">
      <c r="B736" s="121"/>
      <c r="C736" s="122"/>
      <c r="D736" s="122"/>
    </row>
    <row r="737" spans="2:4">
      <c r="B737" s="121"/>
      <c r="C737" s="122"/>
      <c r="D737" s="122"/>
    </row>
    <row r="738" spans="2:4">
      <c r="B738" s="121"/>
      <c r="C738" s="122"/>
      <c r="D738" s="122"/>
    </row>
    <row r="739" spans="2:4">
      <c r="B739" s="121"/>
      <c r="C739" s="122"/>
      <c r="D739" s="122"/>
    </row>
    <row r="740" spans="2:4">
      <c r="B740" s="121"/>
      <c r="C740" s="122"/>
      <c r="D740" s="122"/>
    </row>
    <row r="741" spans="2:4">
      <c r="B741" s="121"/>
      <c r="C741" s="122"/>
      <c r="D741" s="122"/>
    </row>
    <row r="742" spans="2:4">
      <c r="B742" s="121"/>
      <c r="C742" s="122"/>
      <c r="D742" s="122"/>
    </row>
    <row r="743" spans="2:4">
      <c r="B743" s="121"/>
      <c r="C743" s="122"/>
      <c r="D743" s="122"/>
    </row>
    <row r="744" spans="2:4">
      <c r="B744" s="121"/>
      <c r="C744" s="122"/>
      <c r="D744" s="122"/>
    </row>
    <row r="745" spans="2:4">
      <c r="B745" s="121"/>
      <c r="C745" s="122"/>
      <c r="D745" s="122"/>
    </row>
    <row r="746" spans="2:4">
      <c r="B746" s="121"/>
      <c r="C746" s="122"/>
      <c r="D746" s="122"/>
    </row>
    <row r="747" spans="2:4">
      <c r="B747" s="121"/>
      <c r="C747" s="122"/>
      <c r="D747" s="122"/>
    </row>
    <row r="748" spans="2:4">
      <c r="B748" s="121"/>
      <c r="C748" s="122"/>
      <c r="D748" s="122"/>
    </row>
    <row r="749" spans="2:4">
      <c r="B749" s="121"/>
      <c r="C749" s="122"/>
      <c r="D749" s="122"/>
    </row>
    <row r="750" spans="2:4">
      <c r="B750" s="121"/>
      <c r="C750" s="122"/>
      <c r="D750" s="122"/>
    </row>
    <row r="751" spans="2:4">
      <c r="B751" s="121"/>
      <c r="C751" s="122"/>
      <c r="D751" s="122"/>
    </row>
    <row r="752" spans="2:4">
      <c r="B752" s="121"/>
      <c r="C752" s="122"/>
      <c r="D752" s="122"/>
    </row>
    <row r="753" spans="2:4">
      <c r="B753" s="121"/>
      <c r="C753" s="122"/>
      <c r="D753" s="122"/>
    </row>
    <row r="754" spans="2:4">
      <c r="B754" s="121"/>
      <c r="C754" s="122"/>
      <c r="D754" s="122"/>
    </row>
    <row r="755" spans="2:4">
      <c r="B755" s="121"/>
      <c r="C755" s="122"/>
      <c r="D755" s="122"/>
    </row>
    <row r="756" spans="2:4">
      <c r="B756" s="121"/>
      <c r="C756" s="122"/>
      <c r="D756" s="122"/>
    </row>
    <row r="757" spans="2:4">
      <c r="B757" s="121"/>
      <c r="C757" s="122"/>
      <c r="D757" s="122"/>
    </row>
    <row r="758" spans="2:4">
      <c r="B758" s="121"/>
      <c r="C758" s="122"/>
      <c r="D758" s="122"/>
    </row>
    <row r="759" spans="2:4">
      <c r="B759" s="121"/>
      <c r="C759" s="122"/>
      <c r="D759" s="122"/>
    </row>
    <row r="760" spans="2:4">
      <c r="B760" s="121"/>
      <c r="C760" s="122"/>
      <c r="D760" s="122"/>
    </row>
    <row r="761" spans="2:4">
      <c r="B761" s="121"/>
      <c r="C761" s="122"/>
      <c r="D761" s="122"/>
    </row>
    <row r="762" spans="2:4">
      <c r="B762" s="121"/>
      <c r="C762" s="122"/>
      <c r="D762" s="122"/>
    </row>
    <row r="763" spans="2:4">
      <c r="B763" s="121"/>
      <c r="C763" s="122"/>
      <c r="D763" s="122"/>
    </row>
    <row r="764" spans="2:4">
      <c r="B764" s="121"/>
      <c r="C764" s="122"/>
      <c r="D764" s="122"/>
    </row>
    <row r="765" spans="2:4">
      <c r="B765" s="121"/>
      <c r="C765" s="122"/>
      <c r="D765" s="122"/>
    </row>
    <row r="766" spans="2:4">
      <c r="B766" s="121"/>
      <c r="C766" s="122"/>
      <c r="D766" s="122"/>
    </row>
    <row r="767" spans="2:4">
      <c r="B767" s="121"/>
      <c r="C767" s="122"/>
      <c r="D767" s="122"/>
    </row>
    <row r="768" spans="2:4">
      <c r="B768" s="121"/>
      <c r="C768" s="122"/>
      <c r="D768" s="122"/>
    </row>
    <row r="769" spans="2:4">
      <c r="B769" s="121"/>
      <c r="C769" s="122"/>
      <c r="D769" s="122"/>
    </row>
    <row r="770" spans="2:4">
      <c r="B770" s="121"/>
      <c r="C770" s="122"/>
      <c r="D770" s="122"/>
    </row>
    <row r="771" spans="2:4">
      <c r="B771" s="121"/>
      <c r="C771" s="122"/>
      <c r="D771" s="122"/>
    </row>
    <row r="772" spans="2:4">
      <c r="B772" s="121"/>
      <c r="C772" s="122"/>
      <c r="D772" s="122"/>
    </row>
    <row r="773" spans="2:4">
      <c r="B773" s="121"/>
      <c r="C773" s="122"/>
      <c r="D773" s="122"/>
    </row>
    <row r="774" spans="2:4">
      <c r="B774" s="121"/>
      <c r="C774" s="122"/>
      <c r="D774" s="122"/>
    </row>
    <row r="775" spans="2:4">
      <c r="B775" s="121"/>
      <c r="C775" s="122"/>
      <c r="D775" s="122"/>
    </row>
    <row r="776" spans="2:4">
      <c r="B776" s="121"/>
      <c r="C776" s="122"/>
      <c r="D776" s="122"/>
    </row>
    <row r="777" spans="2:4">
      <c r="B777" s="121"/>
      <c r="C777" s="122"/>
      <c r="D777" s="122"/>
    </row>
    <row r="778" spans="2:4">
      <c r="B778" s="121"/>
      <c r="C778" s="122"/>
      <c r="D778" s="122"/>
    </row>
    <row r="779" spans="2:4">
      <c r="B779" s="121"/>
      <c r="C779" s="122"/>
      <c r="D779" s="122"/>
    </row>
    <row r="780" spans="2:4">
      <c r="B780" s="121"/>
      <c r="C780" s="122"/>
      <c r="D780" s="122"/>
    </row>
    <row r="781" spans="2:4">
      <c r="B781" s="121"/>
      <c r="C781" s="122"/>
      <c r="D781" s="122"/>
    </row>
    <row r="782" spans="2:4">
      <c r="B782" s="121"/>
      <c r="C782" s="122"/>
      <c r="D782" s="122"/>
    </row>
    <row r="783" spans="2:4">
      <c r="B783" s="121"/>
      <c r="C783" s="122"/>
      <c r="D783" s="122"/>
    </row>
    <row r="784" spans="2:4">
      <c r="B784" s="121"/>
      <c r="C784" s="122"/>
      <c r="D784" s="122"/>
    </row>
    <row r="785" spans="2:4">
      <c r="B785" s="121"/>
      <c r="C785" s="122"/>
      <c r="D785" s="122"/>
    </row>
    <row r="786" spans="2:4">
      <c r="B786" s="121"/>
      <c r="C786" s="122"/>
      <c r="D786" s="122"/>
    </row>
    <row r="787" spans="2:4">
      <c r="B787" s="121"/>
      <c r="C787" s="122"/>
      <c r="D787" s="122"/>
    </row>
    <row r="788" spans="2:4">
      <c r="B788" s="121"/>
      <c r="C788" s="122"/>
      <c r="D788" s="122"/>
    </row>
    <row r="789" spans="2:4">
      <c r="B789" s="121"/>
      <c r="C789" s="122"/>
      <c r="D789" s="122"/>
    </row>
    <row r="790" spans="2:4">
      <c r="B790" s="121"/>
      <c r="C790" s="122"/>
      <c r="D790" s="122"/>
    </row>
    <row r="791" spans="2:4">
      <c r="B791" s="121"/>
      <c r="C791" s="122"/>
      <c r="D791" s="122"/>
    </row>
    <row r="792" spans="2:4">
      <c r="B792" s="121"/>
      <c r="C792" s="122"/>
      <c r="D792" s="122"/>
    </row>
    <row r="793" spans="2:4">
      <c r="B793" s="121"/>
      <c r="C793" s="122"/>
      <c r="D793" s="122"/>
    </row>
    <row r="794" spans="2:4">
      <c r="B794" s="121"/>
      <c r="C794" s="122"/>
      <c r="D794" s="122"/>
    </row>
    <row r="795" spans="2:4">
      <c r="B795" s="121"/>
      <c r="C795" s="122"/>
      <c r="D795" s="122"/>
    </row>
    <row r="796" spans="2:4">
      <c r="B796" s="121"/>
      <c r="C796" s="122"/>
      <c r="D796" s="122"/>
    </row>
    <row r="797" spans="2:4">
      <c r="B797" s="121"/>
      <c r="C797" s="122"/>
      <c r="D797" s="122"/>
    </row>
    <row r="798" spans="2:4">
      <c r="B798" s="121"/>
      <c r="C798" s="122"/>
      <c r="D798" s="122"/>
    </row>
    <row r="799" spans="2:4">
      <c r="B799" s="121"/>
      <c r="C799" s="122"/>
      <c r="D799" s="122"/>
    </row>
    <row r="800" spans="2:4">
      <c r="B800" s="121"/>
      <c r="C800" s="122"/>
      <c r="D800" s="122"/>
    </row>
    <row r="801" spans="2:4">
      <c r="B801" s="121"/>
      <c r="C801" s="122"/>
      <c r="D801" s="122"/>
    </row>
    <row r="802" spans="2:4">
      <c r="B802" s="121"/>
      <c r="C802" s="122"/>
      <c r="D802" s="122"/>
    </row>
    <row r="803" spans="2:4">
      <c r="B803" s="121"/>
      <c r="C803" s="122"/>
      <c r="D803" s="122"/>
    </row>
    <row r="804" spans="2:4">
      <c r="B804" s="121"/>
      <c r="C804" s="122"/>
      <c r="D804" s="122"/>
    </row>
    <row r="805" spans="2:4">
      <c r="B805" s="121"/>
      <c r="C805" s="122"/>
      <c r="D805" s="122"/>
    </row>
    <row r="806" spans="2:4">
      <c r="B806" s="121"/>
      <c r="C806" s="122"/>
      <c r="D806" s="122"/>
    </row>
    <row r="807" spans="2:4">
      <c r="B807" s="121"/>
      <c r="C807" s="122"/>
      <c r="D807" s="122"/>
    </row>
    <row r="808" spans="2:4">
      <c r="B808" s="121"/>
      <c r="C808" s="122"/>
      <c r="D808" s="122"/>
    </row>
    <row r="809" spans="2:4">
      <c r="B809" s="121"/>
      <c r="C809" s="122"/>
      <c r="D809" s="122"/>
    </row>
    <row r="810" spans="2:4">
      <c r="B810" s="121"/>
      <c r="C810" s="122"/>
      <c r="D810" s="122"/>
    </row>
    <row r="811" spans="2:4">
      <c r="B811" s="121"/>
      <c r="C811" s="122"/>
      <c r="D811" s="122"/>
    </row>
    <row r="812" spans="2:4">
      <c r="B812" s="121"/>
      <c r="C812" s="122"/>
      <c r="D812" s="122"/>
    </row>
    <row r="813" spans="2:4">
      <c r="B813" s="121"/>
      <c r="C813" s="122"/>
      <c r="D813" s="122"/>
    </row>
    <row r="814" spans="2:4">
      <c r="B814" s="121"/>
      <c r="C814" s="122"/>
      <c r="D814" s="122"/>
    </row>
    <row r="815" spans="2:4">
      <c r="B815" s="121"/>
      <c r="C815" s="122"/>
      <c r="D815" s="122"/>
    </row>
    <row r="816" spans="2:4">
      <c r="B816" s="121"/>
      <c r="C816" s="122"/>
      <c r="D816" s="122"/>
    </row>
    <row r="817" spans="2:4">
      <c r="B817" s="121"/>
      <c r="C817" s="122"/>
      <c r="D817" s="122"/>
    </row>
    <row r="818" spans="2:4">
      <c r="B818" s="121"/>
      <c r="C818" s="122"/>
      <c r="D818" s="122"/>
    </row>
    <row r="819" spans="2:4">
      <c r="B819" s="121"/>
      <c r="C819" s="122"/>
      <c r="D819" s="122"/>
    </row>
    <row r="820" spans="2:4">
      <c r="B820" s="121"/>
      <c r="C820" s="122"/>
      <c r="D820" s="122"/>
    </row>
    <row r="821" spans="2:4">
      <c r="B821" s="121"/>
      <c r="C821" s="122"/>
      <c r="D821" s="122"/>
    </row>
    <row r="822" spans="2:4">
      <c r="B822" s="121"/>
      <c r="C822" s="122"/>
      <c r="D822" s="122"/>
    </row>
    <row r="823" spans="2:4">
      <c r="B823" s="121"/>
      <c r="C823" s="122"/>
      <c r="D823" s="122"/>
    </row>
    <row r="824" spans="2:4">
      <c r="B824" s="121"/>
      <c r="C824" s="122"/>
      <c r="D824" s="122"/>
    </row>
    <row r="825" spans="2:4">
      <c r="B825" s="121"/>
      <c r="C825" s="122"/>
      <c r="D825" s="122"/>
    </row>
    <row r="826" spans="2:4">
      <c r="B826" s="121"/>
      <c r="C826" s="122"/>
      <c r="D826" s="122"/>
    </row>
    <row r="827" spans="2:4">
      <c r="B827" s="121"/>
      <c r="C827" s="122"/>
      <c r="D827" s="122"/>
    </row>
    <row r="828" spans="2:4">
      <c r="B828" s="121"/>
      <c r="C828" s="122"/>
      <c r="D828" s="122"/>
    </row>
    <row r="829" spans="2:4">
      <c r="B829" s="121"/>
      <c r="C829" s="122"/>
      <c r="D829" s="122"/>
    </row>
    <row r="830" spans="2:4">
      <c r="B830" s="121"/>
      <c r="C830" s="122"/>
      <c r="D830" s="122"/>
    </row>
    <row r="831" spans="2:4">
      <c r="B831" s="121"/>
      <c r="C831" s="122"/>
      <c r="D831" s="122"/>
    </row>
    <row r="832" spans="2:4">
      <c r="B832" s="121"/>
      <c r="C832" s="122"/>
      <c r="D832" s="122"/>
    </row>
    <row r="833" spans="2:4">
      <c r="B833" s="121"/>
      <c r="C833" s="122"/>
      <c r="D833" s="122"/>
    </row>
    <row r="834" spans="2:4">
      <c r="B834" s="121"/>
      <c r="C834" s="122"/>
      <c r="D834" s="122"/>
    </row>
    <row r="835" spans="2:4">
      <c r="B835" s="121"/>
      <c r="C835" s="122"/>
      <c r="D835" s="122"/>
    </row>
    <row r="836" spans="2:4">
      <c r="B836" s="121"/>
      <c r="C836" s="122"/>
      <c r="D836" s="122"/>
    </row>
    <row r="837" spans="2:4">
      <c r="B837" s="121"/>
      <c r="C837" s="122"/>
      <c r="D837" s="122"/>
    </row>
    <row r="838" spans="2:4">
      <c r="B838" s="121"/>
      <c r="C838" s="122"/>
      <c r="D838" s="122"/>
    </row>
    <row r="839" spans="2:4">
      <c r="B839" s="121"/>
      <c r="C839" s="122"/>
      <c r="D839" s="122"/>
    </row>
    <row r="840" spans="2:4">
      <c r="B840" s="121"/>
      <c r="C840" s="122"/>
      <c r="D840" s="122"/>
    </row>
    <row r="841" spans="2:4">
      <c r="B841" s="121"/>
      <c r="C841" s="122"/>
      <c r="D841" s="122"/>
    </row>
    <row r="842" spans="2:4">
      <c r="B842" s="121"/>
      <c r="C842" s="122"/>
      <c r="D842" s="122"/>
    </row>
    <row r="843" spans="2:4">
      <c r="B843" s="121"/>
      <c r="C843" s="122"/>
      <c r="D843" s="122"/>
    </row>
    <row r="844" spans="2:4">
      <c r="B844" s="121"/>
      <c r="C844" s="122"/>
      <c r="D844" s="122"/>
    </row>
    <row r="845" spans="2:4">
      <c r="B845" s="121"/>
      <c r="C845" s="122"/>
      <c r="D845" s="122"/>
    </row>
    <row r="846" spans="2:4">
      <c r="B846" s="121"/>
      <c r="C846" s="122"/>
      <c r="D846" s="122"/>
    </row>
    <row r="847" spans="2:4">
      <c r="B847" s="121"/>
      <c r="C847" s="122"/>
      <c r="D847" s="122"/>
    </row>
    <row r="848" spans="2:4">
      <c r="B848" s="121"/>
      <c r="C848" s="122"/>
      <c r="D848" s="122"/>
    </row>
    <row r="849" spans="2:4">
      <c r="B849" s="121"/>
      <c r="C849" s="122"/>
      <c r="D849" s="122"/>
    </row>
    <row r="850" spans="2:4">
      <c r="B850" s="121"/>
      <c r="C850" s="122"/>
      <c r="D850" s="122"/>
    </row>
    <row r="851" spans="2:4">
      <c r="B851" s="121"/>
      <c r="C851" s="122"/>
      <c r="D851" s="122"/>
    </row>
    <row r="852" spans="2:4">
      <c r="B852" s="121"/>
      <c r="C852" s="122"/>
      <c r="D852" s="122"/>
    </row>
    <row r="853" spans="2:4">
      <c r="B853" s="121"/>
      <c r="C853" s="122"/>
      <c r="D853" s="122"/>
    </row>
    <row r="854" spans="2:4">
      <c r="B854" s="121"/>
      <c r="C854" s="122"/>
      <c r="D854" s="122"/>
    </row>
    <row r="855" spans="2:4">
      <c r="B855" s="121"/>
      <c r="C855" s="122"/>
      <c r="D855" s="122"/>
    </row>
    <row r="856" spans="2:4">
      <c r="B856" s="121"/>
      <c r="C856" s="122"/>
      <c r="D856" s="122"/>
    </row>
    <row r="857" spans="2:4">
      <c r="B857" s="121"/>
      <c r="C857" s="122"/>
      <c r="D857" s="122"/>
    </row>
    <row r="858" spans="2:4">
      <c r="B858" s="121"/>
      <c r="C858" s="122"/>
      <c r="D858" s="122"/>
    </row>
    <row r="859" spans="2:4">
      <c r="B859" s="121"/>
      <c r="C859" s="122"/>
      <c r="D859" s="122"/>
    </row>
    <row r="860" spans="2:4">
      <c r="B860" s="121"/>
      <c r="C860" s="122"/>
      <c r="D860" s="122"/>
    </row>
    <row r="861" spans="2:4">
      <c r="B861" s="121"/>
      <c r="C861" s="122"/>
      <c r="D861" s="122"/>
    </row>
    <row r="862" spans="2:4">
      <c r="B862" s="121"/>
      <c r="C862" s="122"/>
      <c r="D862" s="122"/>
    </row>
    <row r="863" spans="2:4">
      <c r="B863" s="121"/>
      <c r="C863" s="122"/>
      <c r="D863" s="122"/>
    </row>
    <row r="864" spans="2:4">
      <c r="B864" s="121"/>
      <c r="C864" s="122"/>
      <c r="D864" s="122"/>
    </row>
    <row r="865" spans="2:4">
      <c r="B865" s="121"/>
      <c r="C865" s="122"/>
      <c r="D865" s="122"/>
    </row>
    <row r="866" spans="2:4">
      <c r="B866" s="121"/>
      <c r="C866" s="122"/>
      <c r="D866" s="122"/>
    </row>
    <row r="867" spans="2:4">
      <c r="B867" s="121"/>
      <c r="C867" s="122"/>
      <c r="D867" s="122"/>
    </row>
    <row r="868" spans="2:4">
      <c r="B868" s="121"/>
      <c r="C868" s="122"/>
      <c r="D868" s="122"/>
    </row>
    <row r="869" spans="2:4">
      <c r="B869" s="121"/>
      <c r="C869" s="122"/>
      <c r="D869" s="122"/>
    </row>
    <row r="870" spans="2:4">
      <c r="B870" s="121"/>
      <c r="C870" s="122"/>
      <c r="D870" s="122"/>
    </row>
    <row r="871" spans="2:4">
      <c r="B871" s="121"/>
      <c r="C871" s="122"/>
      <c r="D871" s="122"/>
    </row>
    <row r="872" spans="2:4">
      <c r="B872" s="121"/>
      <c r="C872" s="122"/>
      <c r="D872" s="122"/>
    </row>
    <row r="873" spans="2:4">
      <c r="B873" s="121"/>
      <c r="C873" s="122"/>
      <c r="D873" s="122"/>
    </row>
    <row r="874" spans="2:4">
      <c r="B874" s="121"/>
      <c r="C874" s="122"/>
      <c r="D874" s="122"/>
    </row>
    <row r="875" spans="2:4">
      <c r="B875" s="121"/>
      <c r="C875" s="122"/>
      <c r="D875" s="122"/>
    </row>
    <row r="876" spans="2:4">
      <c r="B876" s="121"/>
      <c r="C876" s="122"/>
      <c r="D876" s="122"/>
    </row>
    <row r="877" spans="2:4">
      <c r="B877" s="121"/>
      <c r="C877" s="122"/>
      <c r="D877" s="122"/>
    </row>
    <row r="878" spans="2:4">
      <c r="B878" s="121"/>
      <c r="C878" s="122"/>
      <c r="D878" s="122"/>
    </row>
    <row r="879" spans="2:4">
      <c r="B879" s="121"/>
      <c r="C879" s="122"/>
      <c r="D879" s="122"/>
    </row>
    <row r="880" spans="2:4">
      <c r="B880" s="121"/>
      <c r="C880" s="122"/>
      <c r="D880" s="122"/>
    </row>
    <row r="881" spans="2:4">
      <c r="B881" s="121"/>
      <c r="C881" s="122"/>
      <c r="D881" s="122"/>
    </row>
    <row r="882" spans="2:4">
      <c r="B882" s="121"/>
      <c r="C882" s="122"/>
      <c r="D882" s="122"/>
    </row>
    <row r="883" spans="2:4">
      <c r="B883" s="121"/>
      <c r="C883" s="122"/>
      <c r="D883" s="122"/>
    </row>
    <row r="884" spans="2:4">
      <c r="B884" s="121"/>
      <c r="C884" s="122"/>
      <c r="D884" s="122"/>
    </row>
    <row r="885" spans="2:4">
      <c r="B885" s="121"/>
      <c r="C885" s="122"/>
      <c r="D885" s="122"/>
    </row>
    <row r="886" spans="2:4">
      <c r="B886" s="121"/>
      <c r="C886" s="122"/>
      <c r="D886" s="122"/>
    </row>
    <row r="887" spans="2:4">
      <c r="B887" s="121"/>
      <c r="C887" s="122"/>
      <c r="D887" s="122"/>
    </row>
    <row r="888" spans="2:4">
      <c r="B888" s="121"/>
      <c r="C888" s="122"/>
      <c r="D888" s="122"/>
    </row>
    <row r="889" spans="2:4">
      <c r="B889" s="121"/>
      <c r="C889" s="122"/>
      <c r="D889" s="122"/>
    </row>
    <row r="890" spans="2:4">
      <c r="B890" s="121"/>
      <c r="C890" s="122"/>
      <c r="D890" s="122"/>
    </row>
    <row r="891" spans="2:4">
      <c r="B891" s="121"/>
      <c r="C891" s="122"/>
      <c r="D891" s="122"/>
    </row>
    <row r="892" spans="2:4">
      <c r="B892" s="121"/>
      <c r="C892" s="122"/>
      <c r="D892" s="122"/>
    </row>
    <row r="893" spans="2:4">
      <c r="B893" s="121"/>
      <c r="C893" s="122"/>
      <c r="D893" s="122"/>
    </row>
    <row r="894" spans="2:4">
      <c r="B894" s="121"/>
      <c r="C894" s="122"/>
      <c r="D894" s="122"/>
    </row>
    <row r="895" spans="2:4">
      <c r="B895" s="121"/>
      <c r="C895" s="122"/>
      <c r="D895" s="122"/>
    </row>
    <row r="896" spans="2:4">
      <c r="B896" s="121"/>
      <c r="C896" s="122"/>
      <c r="D896" s="122"/>
    </row>
    <row r="897" spans="2:4">
      <c r="B897" s="121"/>
      <c r="C897" s="122"/>
      <c r="D897" s="122"/>
    </row>
    <row r="898" spans="2:4">
      <c r="B898" s="121"/>
      <c r="C898" s="122"/>
      <c r="D898" s="122"/>
    </row>
    <row r="899" spans="2:4">
      <c r="B899" s="121"/>
      <c r="C899" s="122"/>
      <c r="D899" s="122"/>
    </row>
    <row r="900" spans="2:4">
      <c r="B900" s="121"/>
      <c r="C900" s="122"/>
      <c r="D900" s="122"/>
    </row>
    <row r="901" spans="2:4">
      <c r="B901" s="121"/>
      <c r="C901" s="122"/>
      <c r="D901" s="122"/>
    </row>
    <row r="902" spans="2:4">
      <c r="B902" s="121"/>
      <c r="C902" s="122"/>
      <c r="D902" s="122"/>
    </row>
    <row r="903" spans="2:4">
      <c r="B903" s="121"/>
      <c r="C903" s="122"/>
      <c r="D903" s="122"/>
    </row>
    <row r="904" spans="2:4">
      <c r="B904" s="121"/>
      <c r="C904" s="122"/>
      <c r="D904" s="122"/>
    </row>
    <row r="905" spans="2:4">
      <c r="B905" s="121"/>
      <c r="C905" s="122"/>
      <c r="D905" s="122"/>
    </row>
    <row r="906" spans="2:4">
      <c r="B906" s="121"/>
      <c r="C906" s="122"/>
      <c r="D906" s="122"/>
    </row>
    <row r="907" spans="2:4">
      <c r="B907" s="121"/>
      <c r="C907" s="122"/>
      <c r="D907" s="122"/>
    </row>
    <row r="908" spans="2:4">
      <c r="B908" s="121"/>
      <c r="C908" s="122"/>
      <c r="D908" s="122"/>
    </row>
    <row r="909" spans="2:4">
      <c r="B909" s="121"/>
      <c r="C909" s="122"/>
      <c r="D909" s="122"/>
    </row>
    <row r="910" spans="2:4">
      <c r="B910" s="121"/>
      <c r="C910" s="122"/>
      <c r="D910" s="122"/>
    </row>
    <row r="911" spans="2:4">
      <c r="B911" s="121"/>
      <c r="C911" s="122"/>
      <c r="D911" s="122"/>
    </row>
    <row r="912" spans="2:4">
      <c r="B912" s="121"/>
      <c r="C912" s="122"/>
      <c r="D912" s="122"/>
    </row>
    <row r="913" spans="2:4">
      <c r="B913" s="121"/>
      <c r="C913" s="122"/>
      <c r="D913" s="122"/>
    </row>
    <row r="914" spans="2:4">
      <c r="B914" s="121"/>
      <c r="C914" s="122"/>
      <c r="D914" s="122"/>
    </row>
    <row r="915" spans="2:4">
      <c r="B915" s="121"/>
      <c r="C915" s="122"/>
      <c r="D915" s="122"/>
    </row>
    <row r="916" spans="2:4">
      <c r="B916" s="121"/>
      <c r="C916" s="122"/>
      <c r="D916" s="122"/>
    </row>
    <row r="917" spans="2:4">
      <c r="B917" s="121"/>
      <c r="C917" s="122"/>
      <c r="D917" s="122"/>
    </row>
    <row r="918" spans="2:4">
      <c r="B918" s="121"/>
      <c r="C918" s="122"/>
      <c r="D918" s="122"/>
    </row>
    <row r="919" spans="2:4">
      <c r="B919" s="121"/>
      <c r="C919" s="122"/>
      <c r="D919" s="122"/>
    </row>
    <row r="920" spans="2:4">
      <c r="B920" s="121"/>
      <c r="C920" s="122"/>
      <c r="D920" s="122"/>
    </row>
    <row r="921" spans="2:4">
      <c r="B921" s="121"/>
      <c r="C921" s="122"/>
      <c r="D921" s="122"/>
    </row>
    <row r="922" spans="2:4">
      <c r="B922" s="121"/>
      <c r="C922" s="122"/>
      <c r="D922" s="122"/>
    </row>
    <row r="923" spans="2:4">
      <c r="B923" s="121"/>
      <c r="C923" s="122"/>
      <c r="D923" s="122"/>
    </row>
    <row r="924" spans="2:4">
      <c r="B924" s="121"/>
      <c r="C924" s="122"/>
      <c r="D924" s="122"/>
    </row>
    <row r="925" spans="2:4">
      <c r="B925" s="121"/>
      <c r="C925" s="122"/>
      <c r="D925" s="122"/>
    </row>
    <row r="926" spans="2:4">
      <c r="B926" s="121"/>
      <c r="C926" s="122"/>
      <c r="D926" s="122"/>
    </row>
    <row r="927" spans="2:4">
      <c r="B927" s="121"/>
      <c r="C927" s="122"/>
      <c r="D927" s="122"/>
    </row>
    <row r="928" spans="2:4">
      <c r="B928" s="121"/>
      <c r="C928" s="122"/>
      <c r="D928" s="122"/>
    </row>
    <row r="929" spans="2:4">
      <c r="B929" s="121"/>
      <c r="C929" s="122"/>
      <c r="D929" s="122"/>
    </row>
    <row r="930" spans="2:4">
      <c r="B930" s="121"/>
      <c r="C930" s="122"/>
      <c r="D930" s="122"/>
    </row>
    <row r="931" spans="2:4">
      <c r="B931" s="121"/>
      <c r="C931" s="122"/>
      <c r="D931" s="122"/>
    </row>
    <row r="932" spans="2:4">
      <c r="B932" s="121"/>
      <c r="C932" s="122"/>
      <c r="D932" s="122"/>
    </row>
    <row r="933" spans="2:4">
      <c r="B933" s="121"/>
      <c r="C933" s="122"/>
      <c r="D933" s="122"/>
    </row>
    <row r="934" spans="2:4">
      <c r="B934" s="121"/>
      <c r="C934" s="122"/>
      <c r="D934" s="122"/>
    </row>
    <row r="935" spans="2:4">
      <c r="B935" s="121"/>
      <c r="C935" s="122"/>
      <c r="D935" s="122"/>
    </row>
    <row r="936" spans="2:4">
      <c r="B936" s="121"/>
      <c r="C936" s="122"/>
      <c r="D936" s="122"/>
    </row>
    <row r="937" spans="2:4">
      <c r="B937" s="121"/>
      <c r="C937" s="122"/>
      <c r="D937" s="122"/>
    </row>
    <row r="938" spans="2:4">
      <c r="B938" s="121"/>
      <c r="C938" s="122"/>
      <c r="D938" s="122"/>
    </row>
    <row r="939" spans="2:4">
      <c r="B939" s="121"/>
      <c r="C939" s="122"/>
      <c r="D939" s="122"/>
    </row>
    <row r="940" spans="2:4">
      <c r="B940" s="121"/>
      <c r="C940" s="122"/>
      <c r="D940" s="122"/>
    </row>
    <row r="941" spans="2:4">
      <c r="B941" s="121"/>
      <c r="C941" s="122"/>
      <c r="D941" s="122"/>
    </row>
    <row r="942" spans="2:4">
      <c r="B942" s="121"/>
      <c r="C942" s="122"/>
      <c r="D942" s="122"/>
    </row>
    <row r="943" spans="2:4">
      <c r="B943" s="121"/>
      <c r="C943" s="122"/>
      <c r="D943" s="122"/>
    </row>
    <row r="944" spans="2:4">
      <c r="B944" s="121"/>
      <c r="C944" s="122"/>
      <c r="D944" s="122"/>
    </row>
    <row r="945" spans="2:4">
      <c r="B945" s="121"/>
      <c r="C945" s="122"/>
      <c r="D945" s="122"/>
    </row>
    <row r="946" spans="2:4">
      <c r="B946" s="121"/>
      <c r="C946" s="122"/>
      <c r="D946" s="122"/>
    </row>
    <row r="947" spans="2:4">
      <c r="B947" s="121"/>
      <c r="C947" s="122"/>
      <c r="D947" s="122"/>
    </row>
    <row r="948" spans="2:4">
      <c r="B948" s="121"/>
      <c r="C948" s="122"/>
      <c r="D948" s="122"/>
    </row>
    <row r="949" spans="2:4">
      <c r="B949" s="121"/>
      <c r="C949" s="122"/>
      <c r="D949" s="122"/>
    </row>
    <row r="950" spans="2:4">
      <c r="B950" s="121"/>
      <c r="C950" s="122"/>
      <c r="D950" s="122"/>
    </row>
    <row r="951" spans="2:4">
      <c r="B951" s="121"/>
      <c r="C951" s="122"/>
      <c r="D951" s="122"/>
    </row>
    <row r="952" spans="2:4">
      <c r="B952" s="121"/>
      <c r="C952" s="122"/>
      <c r="D952" s="122"/>
    </row>
    <row r="953" spans="2:4">
      <c r="B953" s="121"/>
      <c r="C953" s="122"/>
      <c r="D953" s="122"/>
    </row>
    <row r="954" spans="2:4">
      <c r="B954" s="121"/>
      <c r="C954" s="122"/>
      <c r="D954" s="122"/>
    </row>
    <row r="955" spans="2:4">
      <c r="B955" s="121"/>
      <c r="C955" s="122"/>
      <c r="D955" s="122"/>
    </row>
    <row r="956" spans="2:4">
      <c r="B956" s="121"/>
      <c r="C956" s="122"/>
      <c r="D956" s="122"/>
    </row>
    <row r="957" spans="2:4">
      <c r="B957" s="121"/>
      <c r="C957" s="122"/>
      <c r="D957" s="122"/>
    </row>
    <row r="958" spans="2:4">
      <c r="B958" s="121"/>
      <c r="C958" s="122"/>
      <c r="D958" s="122"/>
    </row>
    <row r="959" spans="2:4">
      <c r="B959" s="121"/>
      <c r="C959" s="122"/>
      <c r="D959" s="122"/>
    </row>
    <row r="960" spans="2:4">
      <c r="B960" s="121"/>
      <c r="C960" s="122"/>
      <c r="D960" s="122"/>
    </row>
    <row r="961" spans="2:4">
      <c r="B961" s="121"/>
      <c r="C961" s="122"/>
      <c r="D961" s="122"/>
    </row>
    <row r="962" spans="2:4">
      <c r="B962" s="121"/>
      <c r="C962" s="122"/>
      <c r="D962" s="122"/>
    </row>
    <row r="963" spans="2:4">
      <c r="B963" s="121"/>
      <c r="C963" s="122"/>
      <c r="D963" s="122"/>
    </row>
    <row r="964" spans="2:4">
      <c r="B964" s="121"/>
      <c r="C964" s="122"/>
      <c r="D964" s="122"/>
    </row>
    <row r="965" spans="2:4">
      <c r="B965" s="121"/>
      <c r="C965" s="122"/>
      <c r="D965" s="122"/>
    </row>
    <row r="966" spans="2:4">
      <c r="B966" s="121"/>
      <c r="C966" s="122"/>
      <c r="D966" s="122"/>
    </row>
    <row r="967" spans="2:4">
      <c r="B967" s="121"/>
      <c r="C967" s="122"/>
      <c r="D967" s="12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132</v>
      </c>
      <c r="C1" s="67" t="s" vm="1">
        <v>205</v>
      </c>
    </row>
    <row r="2" spans="2:16">
      <c r="B2" s="46" t="s">
        <v>131</v>
      </c>
      <c r="C2" s="67" t="s">
        <v>206</v>
      </c>
    </row>
    <row r="3" spans="2:16">
      <c r="B3" s="46" t="s">
        <v>133</v>
      </c>
      <c r="C3" s="67" t="s">
        <v>207</v>
      </c>
    </row>
    <row r="4" spans="2:16">
      <c r="B4" s="46" t="s">
        <v>134</v>
      </c>
      <c r="C4" s="67">
        <v>12148</v>
      </c>
    </row>
    <row r="6" spans="2:16" ht="26.25" customHeight="1">
      <c r="B6" s="132" t="s">
        <v>168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106</v>
      </c>
      <c r="C7" s="29" t="s">
        <v>40</v>
      </c>
      <c r="D7" s="29" t="s">
        <v>59</v>
      </c>
      <c r="E7" s="29" t="s">
        <v>14</v>
      </c>
      <c r="F7" s="29" t="s">
        <v>60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166</v>
      </c>
      <c r="L7" s="29" t="s">
        <v>188</v>
      </c>
      <c r="M7" s="29" t="s">
        <v>167</v>
      </c>
      <c r="N7" s="29" t="s">
        <v>52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1409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126">
        <v>0</v>
      </c>
      <c r="P10" s="126">
        <v>0</v>
      </c>
    </row>
    <row r="11" spans="2:16" ht="20.25" customHeight="1">
      <c r="B11" s="11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  <row r="201" spans="2:16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</row>
    <row r="202" spans="2:16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</row>
    <row r="203" spans="2:16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</row>
    <row r="204" spans="2:16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</row>
    <row r="205" spans="2:16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</row>
    <row r="206" spans="2:16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</row>
    <row r="207" spans="2:16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2:16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</row>
    <row r="209" spans="2:16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</row>
    <row r="210" spans="2:16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</row>
    <row r="211" spans="2:16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</row>
    <row r="212" spans="2:16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</row>
    <row r="213" spans="2:16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</row>
    <row r="214" spans="2:16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</row>
    <row r="215" spans="2:16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</row>
    <row r="216" spans="2:16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</row>
    <row r="217" spans="2:16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132</v>
      </c>
      <c r="C1" s="67" t="s" vm="1">
        <v>205</v>
      </c>
    </row>
    <row r="2" spans="2:16">
      <c r="B2" s="46" t="s">
        <v>131</v>
      </c>
      <c r="C2" s="67" t="s">
        <v>206</v>
      </c>
    </row>
    <row r="3" spans="2:16">
      <c r="B3" s="46" t="s">
        <v>133</v>
      </c>
      <c r="C3" s="67" t="s">
        <v>207</v>
      </c>
    </row>
    <row r="4" spans="2:16">
      <c r="B4" s="46" t="s">
        <v>134</v>
      </c>
      <c r="C4" s="67">
        <v>12148</v>
      </c>
    </row>
    <row r="6" spans="2:16" ht="26.25" customHeight="1">
      <c r="B6" s="132" t="s">
        <v>169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106</v>
      </c>
      <c r="C7" s="29" t="s">
        <v>40</v>
      </c>
      <c r="D7" s="29" t="s">
        <v>59</v>
      </c>
      <c r="E7" s="29" t="s">
        <v>14</v>
      </c>
      <c r="F7" s="29" t="s">
        <v>60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52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1410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126">
        <v>0</v>
      </c>
      <c r="P10" s="126">
        <v>0</v>
      </c>
    </row>
    <row r="11" spans="2:16" ht="20.25" customHeight="1">
      <c r="B11" s="11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  <row r="201" spans="2:16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</row>
    <row r="202" spans="2:16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</row>
    <row r="203" spans="2:16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</row>
    <row r="204" spans="2:16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</row>
    <row r="205" spans="2:16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</row>
    <row r="206" spans="2:16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</row>
    <row r="207" spans="2:16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2:16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</row>
    <row r="209" spans="2:16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</row>
    <row r="210" spans="2:16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</row>
    <row r="211" spans="2:16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</row>
    <row r="212" spans="2:16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</row>
    <row r="213" spans="2:16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</row>
    <row r="214" spans="2:16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</row>
    <row r="215" spans="2:16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</row>
    <row r="216" spans="2:16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</row>
    <row r="217" spans="2:16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</row>
    <row r="218" spans="2:16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</row>
    <row r="219" spans="2:16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</row>
    <row r="220" spans="2:16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</row>
    <row r="221" spans="2:16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</row>
    <row r="222" spans="2:16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</row>
    <row r="223" spans="2:16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</row>
    <row r="224" spans="2:16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</row>
    <row r="225" spans="2:16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</row>
    <row r="226" spans="2:16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</row>
    <row r="227" spans="2:16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</row>
    <row r="228" spans="2:16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</row>
    <row r="229" spans="2:16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</row>
    <row r="230" spans="2:16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</row>
    <row r="231" spans="2:16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</row>
    <row r="232" spans="2:16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</row>
    <row r="233" spans="2:16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</row>
    <row r="234" spans="2:16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</row>
    <row r="235" spans="2:16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</row>
    <row r="236" spans="2:16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</row>
    <row r="237" spans="2:16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</row>
    <row r="238" spans="2:16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</row>
    <row r="239" spans="2:16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</row>
    <row r="240" spans="2:16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</row>
    <row r="241" spans="2:16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</row>
    <row r="242" spans="2:16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</row>
    <row r="243" spans="2:16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</row>
    <row r="244" spans="2:16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</row>
    <row r="245" spans="2:16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</row>
    <row r="246" spans="2:16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</row>
    <row r="247" spans="2:16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</row>
    <row r="248" spans="2:16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</row>
    <row r="249" spans="2:16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</row>
    <row r="250" spans="2:16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</row>
    <row r="251" spans="2:16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</row>
    <row r="252" spans="2:16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</row>
    <row r="253" spans="2:16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</row>
    <row r="254" spans="2:16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</row>
    <row r="255" spans="2:16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</row>
    <row r="256" spans="2:16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</row>
    <row r="257" spans="2:16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</row>
    <row r="258" spans="2:16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2:16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2:16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2:16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2:16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2:16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2:16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2:16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2:16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2:16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2:16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2:16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2:16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2:16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2:16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2:16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2:16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2:16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2:16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2:16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2:16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2:16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2:16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2:16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2:16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2:16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2:16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2:16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2:16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2:16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2:16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2:16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2:16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2:16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2:16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2:16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2:16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2:16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2:16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2:16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2:16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2:16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2:16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2:16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2:16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2:16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2:16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2:16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2:16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2:16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2:16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2:16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2:16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2:16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2:16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2:16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2:16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2:16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2:16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2:16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2:16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2:16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2:16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2:16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2:16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2:16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2:16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2:16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2:16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2:16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2:16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2:16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2:16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2:16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2:16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2:16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2:16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2:16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2:16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2:16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2:16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2:16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2:16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2:16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2:16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2:16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2:16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2:16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2:16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2:16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2:16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2:16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2:16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2:16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2:16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2:16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2:16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2:16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2:16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2:16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2:16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2:16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2:16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2:16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2:16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2:16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2:16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2:16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2:16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2:16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2:16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2:16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2:16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2:16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2:16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2:16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2:16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2:16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2:16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2:16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2:16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2:16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2:16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2:16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2:16">
      <c r="B382" s="121"/>
      <c r="C382" s="121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</row>
    <row r="383" spans="2:16">
      <c r="B383" s="121"/>
      <c r="C383" s="121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</row>
    <row r="384" spans="2:16">
      <c r="B384" s="121"/>
      <c r="C384" s="121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</row>
    <row r="385" spans="2:16">
      <c r="B385" s="121"/>
      <c r="C385" s="121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</row>
    <row r="386" spans="2:16">
      <c r="B386" s="121"/>
      <c r="C386" s="121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</row>
    <row r="387" spans="2:16">
      <c r="B387" s="121"/>
      <c r="C387" s="121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</row>
    <row r="388" spans="2:16">
      <c r="B388" s="121"/>
      <c r="C388" s="121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</row>
    <row r="389" spans="2:16">
      <c r="B389" s="121"/>
      <c r="C389" s="121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</row>
    <row r="390" spans="2:16">
      <c r="B390" s="121"/>
      <c r="C390" s="121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</row>
    <row r="391" spans="2:16">
      <c r="B391" s="121"/>
      <c r="C391" s="121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</row>
    <row r="392" spans="2:16">
      <c r="B392" s="121"/>
      <c r="C392" s="121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</row>
    <row r="393" spans="2:16">
      <c r="B393" s="121"/>
      <c r="C393" s="121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</row>
    <row r="394" spans="2:16">
      <c r="B394" s="121"/>
      <c r="C394" s="121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</row>
    <row r="395" spans="2:16">
      <c r="B395" s="121"/>
      <c r="C395" s="121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</row>
    <row r="396" spans="2:16">
      <c r="B396" s="121"/>
      <c r="C396" s="121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</row>
    <row r="397" spans="2:16">
      <c r="B397" s="127"/>
      <c r="C397" s="121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</row>
    <row r="398" spans="2:16">
      <c r="B398" s="127"/>
      <c r="C398" s="121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</row>
    <row r="399" spans="2:16">
      <c r="B399" s="128"/>
      <c r="C399" s="121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</row>
    <row r="400" spans="2:16">
      <c r="B400" s="121"/>
      <c r="C400" s="121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</row>
    <row r="401" spans="2:16">
      <c r="B401" s="121"/>
      <c r="C401" s="121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</row>
    <row r="402" spans="2:16">
      <c r="B402" s="121"/>
      <c r="C402" s="121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</row>
    <row r="403" spans="2:16">
      <c r="B403" s="121"/>
      <c r="C403" s="121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</row>
    <row r="404" spans="2:16">
      <c r="B404" s="121"/>
      <c r="C404" s="121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</row>
    <row r="405" spans="2:16">
      <c r="B405" s="121"/>
      <c r="C405" s="121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</row>
    <row r="406" spans="2:16">
      <c r="B406" s="121"/>
      <c r="C406" s="121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</row>
    <row r="407" spans="2:16">
      <c r="B407" s="121"/>
      <c r="C407" s="121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</row>
    <row r="408" spans="2:16">
      <c r="B408" s="121"/>
      <c r="C408" s="121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</row>
    <row r="409" spans="2:16">
      <c r="B409" s="121"/>
      <c r="C409" s="121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</row>
    <row r="410" spans="2:16">
      <c r="B410" s="121"/>
      <c r="C410" s="121"/>
      <c r="D410" s="121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</row>
    <row r="411" spans="2:16">
      <c r="B411" s="121"/>
      <c r="C411" s="121"/>
      <c r="D411" s="121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3.28515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132</v>
      </c>
      <c r="C1" s="67" t="s" vm="1">
        <v>205</v>
      </c>
    </row>
    <row r="2" spans="2:18">
      <c r="B2" s="46" t="s">
        <v>131</v>
      </c>
      <c r="C2" s="67" t="s">
        <v>206</v>
      </c>
    </row>
    <row r="3" spans="2:18">
      <c r="B3" s="46" t="s">
        <v>133</v>
      </c>
      <c r="C3" s="67" t="s">
        <v>207</v>
      </c>
    </row>
    <row r="4" spans="2:18">
      <c r="B4" s="46" t="s">
        <v>134</v>
      </c>
      <c r="C4" s="67">
        <v>12148</v>
      </c>
    </row>
    <row r="6" spans="2:18" ht="21.7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ht="27.75" customHeight="1">
      <c r="B7" s="138" t="s">
        <v>79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</row>
    <row r="8" spans="2:18" s="3" customFormat="1" ht="66" customHeight="1">
      <c r="B8" s="21" t="s">
        <v>105</v>
      </c>
      <c r="C8" s="29" t="s">
        <v>40</v>
      </c>
      <c r="D8" s="29" t="s">
        <v>109</v>
      </c>
      <c r="E8" s="29" t="s">
        <v>14</v>
      </c>
      <c r="F8" s="29" t="s">
        <v>60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197</v>
      </c>
      <c r="O8" s="29" t="s">
        <v>55</v>
      </c>
      <c r="P8" s="29" t="s">
        <v>185</v>
      </c>
      <c r="Q8" s="29" t="s">
        <v>135</v>
      </c>
      <c r="R8" s="59" t="s">
        <v>137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9" t="s">
        <v>104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7">
        <v>7.9378341742193035</v>
      </c>
      <c r="I11" s="69"/>
      <c r="J11" s="69"/>
      <c r="K11" s="78">
        <v>2.936421925908453E-3</v>
      </c>
      <c r="L11" s="77"/>
      <c r="M11" s="79"/>
      <c r="N11" s="69"/>
      <c r="O11" s="77">
        <v>1567.2910500169999</v>
      </c>
      <c r="P11" s="69"/>
      <c r="Q11" s="78">
        <f>IFERROR(O11/$O$11,0)</f>
        <v>1</v>
      </c>
      <c r="R11" s="78">
        <f>O11/'סכום נכסי הקרן'!$C$42</f>
        <v>0.15297176699025702</v>
      </c>
    </row>
    <row r="12" spans="2:18" ht="22.5" customHeight="1">
      <c r="B12" s="70" t="s">
        <v>179</v>
      </c>
      <c r="C12" s="71"/>
      <c r="D12" s="71"/>
      <c r="E12" s="71"/>
      <c r="F12" s="71"/>
      <c r="G12" s="71"/>
      <c r="H12" s="80">
        <v>7.8838890355274129</v>
      </c>
      <c r="I12" s="71"/>
      <c r="J12" s="71"/>
      <c r="K12" s="81">
        <v>2.8414811857071132E-3</v>
      </c>
      <c r="L12" s="80"/>
      <c r="M12" s="82"/>
      <c r="N12" s="71"/>
      <c r="O12" s="80">
        <v>1561.9684709950002</v>
      </c>
      <c r="P12" s="71"/>
      <c r="Q12" s="81">
        <f t="shared" ref="Q12:Q50" si="0">IFERROR(O12/$O$11,0)</f>
        <v>0.99660396260034667</v>
      </c>
      <c r="R12" s="81">
        <f>O12/'סכום נכסי הקרן'!$C$42</f>
        <v>0.15245226914846705</v>
      </c>
    </row>
    <row r="13" spans="2:18">
      <c r="B13" s="72" t="s">
        <v>24</v>
      </c>
      <c r="C13" s="73"/>
      <c r="D13" s="73"/>
      <c r="E13" s="73"/>
      <c r="F13" s="73"/>
      <c r="G13" s="73"/>
      <c r="H13" s="83">
        <v>7.5712691813179305</v>
      </c>
      <c r="I13" s="73"/>
      <c r="J13" s="73"/>
      <c r="K13" s="84">
        <v>-5.4440254078737069E-3</v>
      </c>
      <c r="L13" s="83"/>
      <c r="M13" s="85"/>
      <c r="N13" s="73"/>
      <c r="O13" s="83">
        <v>546.57918105900012</v>
      </c>
      <c r="P13" s="73"/>
      <c r="Q13" s="84">
        <f t="shared" si="0"/>
        <v>0.34874134006767382</v>
      </c>
      <c r="R13" s="84">
        <f>O13/'סכום נכסי הקרן'!$C$42</f>
        <v>5.3347579012702179E-2</v>
      </c>
    </row>
    <row r="14" spans="2:18">
      <c r="B14" s="74" t="s">
        <v>23</v>
      </c>
      <c r="C14" s="71"/>
      <c r="D14" s="71"/>
      <c r="E14" s="71"/>
      <c r="F14" s="71"/>
      <c r="G14" s="71"/>
      <c r="H14" s="80">
        <v>7.5712691813179305</v>
      </c>
      <c r="I14" s="71"/>
      <c r="J14" s="71"/>
      <c r="K14" s="81">
        <v>-5.4440254078737069E-3</v>
      </c>
      <c r="L14" s="80"/>
      <c r="M14" s="82"/>
      <c r="N14" s="71"/>
      <c r="O14" s="80">
        <v>546.57918105900012</v>
      </c>
      <c r="P14" s="71"/>
      <c r="Q14" s="81">
        <f t="shared" si="0"/>
        <v>0.34874134006767382</v>
      </c>
      <c r="R14" s="81">
        <f>O14/'סכום נכסי הקרן'!$C$42</f>
        <v>5.3347579012702179E-2</v>
      </c>
    </row>
    <row r="15" spans="2:18">
      <c r="B15" s="75" t="s">
        <v>208</v>
      </c>
      <c r="C15" s="73" t="s">
        <v>209</v>
      </c>
      <c r="D15" s="86" t="s">
        <v>110</v>
      </c>
      <c r="E15" s="73" t="s">
        <v>210</v>
      </c>
      <c r="F15" s="73"/>
      <c r="G15" s="73"/>
      <c r="H15" s="83">
        <v>0.57999999999490348</v>
      </c>
      <c r="I15" s="86" t="s">
        <v>119</v>
      </c>
      <c r="J15" s="87">
        <v>0.04</v>
      </c>
      <c r="K15" s="84">
        <v>-3.1000000000842875E-3</v>
      </c>
      <c r="L15" s="83">
        <v>37511.543253999997</v>
      </c>
      <c r="M15" s="85">
        <v>136</v>
      </c>
      <c r="N15" s="73"/>
      <c r="O15" s="83">
        <v>51.015696546999997</v>
      </c>
      <c r="P15" s="84">
        <v>2.412658148766575E-6</v>
      </c>
      <c r="Q15" s="84">
        <f t="shared" si="0"/>
        <v>3.2550237906639384E-2</v>
      </c>
      <c r="R15" s="84">
        <f>O15/'סכום נכסי הקרן'!$C$42</f>
        <v>4.9792674085318714E-3</v>
      </c>
    </row>
    <row r="16" spans="2:18">
      <c r="B16" s="75" t="s">
        <v>211</v>
      </c>
      <c r="C16" s="73" t="s">
        <v>212</v>
      </c>
      <c r="D16" s="86" t="s">
        <v>110</v>
      </c>
      <c r="E16" s="73" t="s">
        <v>210</v>
      </c>
      <c r="F16" s="73"/>
      <c r="G16" s="73"/>
      <c r="H16" s="83">
        <v>3.3799999999623687</v>
      </c>
      <c r="I16" s="86" t="s">
        <v>119</v>
      </c>
      <c r="J16" s="87">
        <v>0.04</v>
      </c>
      <c r="K16" s="84">
        <v>-8.8999999999241769E-3</v>
      </c>
      <c r="L16" s="83">
        <v>24102.385098000002</v>
      </c>
      <c r="M16" s="85">
        <v>147.74</v>
      </c>
      <c r="N16" s="73"/>
      <c r="O16" s="83">
        <v>35.608862942999998</v>
      </c>
      <c r="P16" s="84">
        <v>1.90087238237919E-6</v>
      </c>
      <c r="Q16" s="84">
        <f t="shared" si="0"/>
        <v>2.2720006563307919E-2</v>
      </c>
      <c r="R16" s="84">
        <f>O16/'סכום נכסי הקרן'!$C$42</f>
        <v>3.4755195500194491E-3</v>
      </c>
    </row>
    <row r="17" spans="2:18">
      <c r="B17" s="75" t="s">
        <v>213</v>
      </c>
      <c r="C17" s="73" t="s">
        <v>214</v>
      </c>
      <c r="D17" s="86" t="s">
        <v>110</v>
      </c>
      <c r="E17" s="73" t="s">
        <v>210</v>
      </c>
      <c r="F17" s="73"/>
      <c r="G17" s="73"/>
      <c r="H17" s="83">
        <v>6.2700000000568412</v>
      </c>
      <c r="I17" s="86" t="s">
        <v>119</v>
      </c>
      <c r="J17" s="87">
        <v>7.4999999999999997E-3</v>
      </c>
      <c r="K17" s="84">
        <v>-8.6999999999835525E-3</v>
      </c>
      <c r="L17" s="83">
        <v>48687.990842000007</v>
      </c>
      <c r="M17" s="85">
        <v>112.38</v>
      </c>
      <c r="N17" s="73"/>
      <c r="O17" s="83">
        <v>54.71556640699999</v>
      </c>
      <c r="P17" s="84">
        <v>2.5098503353456939E-6</v>
      </c>
      <c r="Q17" s="84">
        <f t="shared" si="0"/>
        <v>3.4910916135459658E-2</v>
      </c>
      <c r="R17" s="84">
        <f>O17/'סכום נכסי הקרן'!$C$42</f>
        <v>5.3403845284899385E-3</v>
      </c>
    </row>
    <row r="18" spans="2:18">
      <c r="B18" s="75" t="s">
        <v>215</v>
      </c>
      <c r="C18" s="73" t="s">
        <v>216</v>
      </c>
      <c r="D18" s="86" t="s">
        <v>110</v>
      </c>
      <c r="E18" s="73" t="s">
        <v>210</v>
      </c>
      <c r="F18" s="73"/>
      <c r="G18" s="73"/>
      <c r="H18" s="83">
        <v>12.550000000108771</v>
      </c>
      <c r="I18" s="86" t="s">
        <v>119</v>
      </c>
      <c r="J18" s="87">
        <v>0.04</v>
      </c>
      <c r="K18" s="84">
        <v>-2.6999999998837789E-3</v>
      </c>
      <c r="L18" s="83">
        <v>16619.617416000001</v>
      </c>
      <c r="M18" s="85">
        <v>201.91</v>
      </c>
      <c r="N18" s="73"/>
      <c r="O18" s="83">
        <v>33.556668357</v>
      </c>
      <c r="P18" s="84">
        <v>1.0038787588559457E-6</v>
      </c>
      <c r="Q18" s="84">
        <f t="shared" si="0"/>
        <v>2.1410616972920266E-2</v>
      </c>
      <c r="R18" s="84">
        <f>O18/'סכום נכסי הקרן'!$C$42</f>
        <v>3.2752199106992007E-3</v>
      </c>
    </row>
    <row r="19" spans="2:18">
      <c r="B19" s="75" t="s">
        <v>217</v>
      </c>
      <c r="C19" s="73" t="s">
        <v>218</v>
      </c>
      <c r="D19" s="86" t="s">
        <v>110</v>
      </c>
      <c r="E19" s="73" t="s">
        <v>210</v>
      </c>
      <c r="F19" s="73"/>
      <c r="G19" s="73"/>
      <c r="H19" s="83">
        <v>17.030000000066011</v>
      </c>
      <c r="I19" s="86" t="s">
        <v>119</v>
      </c>
      <c r="J19" s="87">
        <v>2.75E-2</v>
      </c>
      <c r="K19" s="84">
        <v>-6.0000000011563748E-4</v>
      </c>
      <c r="L19" s="83">
        <v>24304.156425000001</v>
      </c>
      <c r="M19" s="85">
        <v>170.79</v>
      </c>
      <c r="N19" s="73"/>
      <c r="O19" s="83">
        <v>41.509070141999999</v>
      </c>
      <c r="P19" s="84">
        <v>1.3550891328895982E-6</v>
      </c>
      <c r="Q19" s="84">
        <f t="shared" si="0"/>
        <v>2.648459591570421E-2</v>
      </c>
      <c r="R19" s="84">
        <f>O19/'סכום נכסי הקרן'!$C$42</f>
        <v>4.051395435248217E-3</v>
      </c>
    </row>
    <row r="20" spans="2:18">
      <c r="B20" s="75" t="s">
        <v>219</v>
      </c>
      <c r="C20" s="73" t="s">
        <v>220</v>
      </c>
      <c r="D20" s="86" t="s">
        <v>110</v>
      </c>
      <c r="E20" s="73" t="s">
        <v>210</v>
      </c>
      <c r="F20" s="73"/>
      <c r="G20" s="73"/>
      <c r="H20" s="83">
        <v>2.6900000000188222</v>
      </c>
      <c r="I20" s="86" t="s">
        <v>119</v>
      </c>
      <c r="J20" s="87">
        <v>1.7500000000000002E-2</v>
      </c>
      <c r="K20" s="84">
        <v>-7.8000000001571621E-3</v>
      </c>
      <c r="L20" s="83">
        <v>50010.304828</v>
      </c>
      <c r="M20" s="85">
        <v>109.42</v>
      </c>
      <c r="N20" s="73"/>
      <c r="O20" s="83">
        <v>54.721276113000002</v>
      </c>
      <c r="P20" s="84">
        <v>2.8368841721604374E-6</v>
      </c>
      <c r="Q20" s="84">
        <f t="shared" si="0"/>
        <v>3.4914559176744138E-2</v>
      </c>
      <c r="R20" s="84">
        <f>O20/'סכום נכסי הקרן'!$C$42</f>
        <v>5.3409418109524442E-3</v>
      </c>
    </row>
    <row r="21" spans="2:18">
      <c r="B21" s="75" t="s">
        <v>221</v>
      </c>
      <c r="C21" s="73" t="s">
        <v>222</v>
      </c>
      <c r="D21" s="86" t="s">
        <v>110</v>
      </c>
      <c r="E21" s="73" t="s">
        <v>210</v>
      </c>
      <c r="F21" s="73"/>
      <c r="G21" s="73"/>
      <c r="H21" s="83">
        <v>4.75999999995312</v>
      </c>
      <c r="I21" s="86" t="s">
        <v>119</v>
      </c>
      <c r="J21" s="87">
        <v>7.4999999999999997E-3</v>
      </c>
      <c r="K21" s="84">
        <v>-9.4999999998647677E-3</v>
      </c>
      <c r="L21" s="83">
        <v>40659.436489</v>
      </c>
      <c r="M21" s="85">
        <v>109.12</v>
      </c>
      <c r="N21" s="73"/>
      <c r="O21" s="83">
        <v>44.367576007999986</v>
      </c>
      <c r="P21" s="84">
        <v>1.8580185037664608E-6</v>
      </c>
      <c r="Q21" s="84">
        <f t="shared" si="0"/>
        <v>2.8308447245659157E-2</v>
      </c>
      <c r="R21" s="84">
        <f>O21/'סכום נכסי הקרן'!$C$42</f>
        <v>4.3303931959189556E-3</v>
      </c>
    </row>
    <row r="22" spans="2:18">
      <c r="B22" s="75" t="s">
        <v>223</v>
      </c>
      <c r="C22" s="73" t="s">
        <v>224</v>
      </c>
      <c r="D22" s="86" t="s">
        <v>110</v>
      </c>
      <c r="E22" s="73" t="s">
        <v>210</v>
      </c>
      <c r="F22" s="73"/>
      <c r="G22" s="73"/>
      <c r="H22" s="83">
        <v>28.770000001451141</v>
      </c>
      <c r="I22" s="86" t="s">
        <v>119</v>
      </c>
      <c r="J22" s="87">
        <v>5.0000000000000001E-3</v>
      </c>
      <c r="K22" s="84">
        <v>3.8000000007464268E-3</v>
      </c>
      <c r="L22" s="83">
        <v>4401</v>
      </c>
      <c r="M22" s="85">
        <v>103.5</v>
      </c>
      <c r="N22" s="73"/>
      <c r="O22" s="83">
        <v>4.5550348070000002</v>
      </c>
      <c r="P22" s="84">
        <v>1.3552589034135527E-6</v>
      </c>
      <c r="Q22" s="84">
        <f t="shared" si="0"/>
        <v>2.9063107372115683E-3</v>
      </c>
      <c r="R22" s="84">
        <f>O22/'סכום נכסי הקרן'!$C$42</f>
        <v>4.4458348889401015E-4</v>
      </c>
    </row>
    <row r="23" spans="2:18">
      <c r="B23" s="75" t="s">
        <v>225</v>
      </c>
      <c r="C23" s="73" t="s">
        <v>226</v>
      </c>
      <c r="D23" s="86" t="s">
        <v>110</v>
      </c>
      <c r="E23" s="73" t="s">
        <v>210</v>
      </c>
      <c r="F23" s="73"/>
      <c r="G23" s="73"/>
      <c r="H23" s="83">
        <v>8.2500000000500826</v>
      </c>
      <c r="I23" s="86" t="s">
        <v>119</v>
      </c>
      <c r="J23" s="87">
        <v>5.0000000000000001E-3</v>
      </c>
      <c r="K23" s="84">
        <v>-7.4000000000267107E-3</v>
      </c>
      <c r="L23" s="83">
        <v>53862.415365000001</v>
      </c>
      <c r="M23" s="85">
        <v>111.21</v>
      </c>
      <c r="N23" s="73"/>
      <c r="O23" s="83">
        <v>59.900394315999996</v>
      </c>
      <c r="P23" s="84">
        <v>2.9113649849089843E-6</v>
      </c>
      <c r="Q23" s="84">
        <f t="shared" si="0"/>
        <v>3.8219062321162539E-2</v>
      </c>
      <c r="R23" s="84">
        <f>O23/'סכום נכסי הקרן'!$C$42</f>
        <v>5.8464374959789874E-3</v>
      </c>
    </row>
    <row r="24" spans="2:18">
      <c r="B24" s="75" t="s">
        <v>227</v>
      </c>
      <c r="C24" s="73" t="s">
        <v>228</v>
      </c>
      <c r="D24" s="86" t="s">
        <v>110</v>
      </c>
      <c r="E24" s="73" t="s">
        <v>210</v>
      </c>
      <c r="F24" s="73"/>
      <c r="G24" s="73"/>
      <c r="H24" s="83">
        <v>21.960000000113613</v>
      </c>
      <c r="I24" s="86" t="s">
        <v>119</v>
      </c>
      <c r="J24" s="87">
        <v>0.01</v>
      </c>
      <c r="K24" s="84">
        <v>1.8E-3</v>
      </c>
      <c r="L24" s="83">
        <v>50835.125460000003</v>
      </c>
      <c r="M24" s="85">
        <v>121.2</v>
      </c>
      <c r="N24" s="73"/>
      <c r="O24" s="83">
        <v>61.612171650000001</v>
      </c>
      <c r="P24" s="84">
        <v>2.8710152067701914E-6</v>
      </c>
      <c r="Q24" s="84">
        <f t="shared" si="0"/>
        <v>3.9311250867751536E-2</v>
      </c>
      <c r="R24" s="84">
        <f>O24/'סכום נכסי הקרן'!$C$42</f>
        <v>6.0135115078372263E-3</v>
      </c>
    </row>
    <row r="25" spans="2:18">
      <c r="B25" s="75" t="s">
        <v>229</v>
      </c>
      <c r="C25" s="73" t="s">
        <v>230</v>
      </c>
      <c r="D25" s="86" t="s">
        <v>110</v>
      </c>
      <c r="E25" s="73" t="s">
        <v>210</v>
      </c>
      <c r="F25" s="73"/>
      <c r="G25" s="73"/>
      <c r="H25" s="83">
        <v>1.7200000000030473</v>
      </c>
      <c r="I25" s="86" t="s">
        <v>119</v>
      </c>
      <c r="J25" s="87">
        <v>2.75E-2</v>
      </c>
      <c r="K25" s="84">
        <v>-7.1000000000009519E-3</v>
      </c>
      <c r="L25" s="83">
        <v>94849.046046999996</v>
      </c>
      <c r="M25" s="85">
        <v>110.72</v>
      </c>
      <c r="N25" s="73"/>
      <c r="O25" s="83">
        <v>105.016863769</v>
      </c>
      <c r="P25" s="84">
        <v>5.4206888971630389E-6</v>
      </c>
      <c r="Q25" s="84">
        <f t="shared" si="0"/>
        <v>6.7005336225113329E-2</v>
      </c>
      <c r="R25" s="84">
        <f>O25/'סכום נכסי הקרן'!$C$42</f>
        <v>1.0249924680131865E-2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41</v>
      </c>
      <c r="C27" s="73"/>
      <c r="D27" s="73"/>
      <c r="E27" s="73"/>
      <c r="F27" s="73"/>
      <c r="G27" s="73"/>
      <c r="H27" s="83">
        <v>8.0521708025208127</v>
      </c>
      <c r="I27" s="73"/>
      <c r="J27" s="73"/>
      <c r="K27" s="84">
        <v>7.3015296158651611E-3</v>
      </c>
      <c r="L27" s="83"/>
      <c r="M27" s="85"/>
      <c r="N27" s="73"/>
      <c r="O27" s="83">
        <v>1015.3892899360001</v>
      </c>
      <c r="P27" s="73"/>
      <c r="Q27" s="84">
        <f t="shared" si="0"/>
        <v>0.6478626225326729</v>
      </c>
      <c r="R27" s="84">
        <f>O27/'סכום נכסי הקרן'!$C$42</f>
        <v>9.9104690135764867E-2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8.0521708025208127</v>
      </c>
      <c r="I28" s="71"/>
      <c r="J28" s="71"/>
      <c r="K28" s="81">
        <v>7.3015296158651611E-3</v>
      </c>
      <c r="L28" s="80"/>
      <c r="M28" s="82"/>
      <c r="N28" s="71"/>
      <c r="O28" s="80">
        <v>1015.3892899360001</v>
      </c>
      <c r="P28" s="71"/>
      <c r="Q28" s="81">
        <f t="shared" si="0"/>
        <v>0.6478626225326729</v>
      </c>
      <c r="R28" s="81">
        <f>O28/'סכום נכסי הקרן'!$C$42</f>
        <v>9.9104690135764867E-2</v>
      </c>
    </row>
    <row r="29" spans="2:18">
      <c r="B29" s="75" t="s">
        <v>231</v>
      </c>
      <c r="C29" s="73" t="s">
        <v>232</v>
      </c>
      <c r="D29" s="86" t="s">
        <v>110</v>
      </c>
      <c r="E29" s="73" t="s">
        <v>210</v>
      </c>
      <c r="F29" s="73"/>
      <c r="G29" s="73"/>
      <c r="H29" s="83">
        <v>5.1400000000464638</v>
      </c>
      <c r="I29" s="86" t="s">
        <v>119</v>
      </c>
      <c r="J29" s="87">
        <v>6.25E-2</v>
      </c>
      <c r="K29" s="84">
        <v>3.5000000000968011E-3</v>
      </c>
      <c r="L29" s="83">
        <v>38249.735321</v>
      </c>
      <c r="M29" s="85">
        <v>135.04</v>
      </c>
      <c r="N29" s="73"/>
      <c r="O29" s="83">
        <v>51.65244379</v>
      </c>
      <c r="P29" s="84">
        <v>2.3118914812156412E-6</v>
      </c>
      <c r="Q29" s="84">
        <f t="shared" si="0"/>
        <v>3.2956510400183645E-2</v>
      </c>
      <c r="R29" s="84">
        <f>O29/'סכום נכסי הקרן'!$C$42</f>
        <v>5.0414156297488742E-3</v>
      </c>
    </row>
    <row r="30" spans="2:18">
      <c r="B30" s="75" t="s">
        <v>233</v>
      </c>
      <c r="C30" s="73" t="s">
        <v>234</v>
      </c>
      <c r="D30" s="86" t="s">
        <v>110</v>
      </c>
      <c r="E30" s="73" t="s">
        <v>210</v>
      </c>
      <c r="F30" s="73"/>
      <c r="G30" s="73"/>
      <c r="H30" s="83">
        <v>3.0500000000217025</v>
      </c>
      <c r="I30" s="86" t="s">
        <v>119</v>
      </c>
      <c r="J30" s="87">
        <v>3.7499999999999999E-2</v>
      </c>
      <c r="K30" s="84">
        <v>1.9000000000806091E-3</v>
      </c>
      <c r="L30" s="83">
        <v>28206.703236000001</v>
      </c>
      <c r="M30" s="85">
        <v>114.35</v>
      </c>
      <c r="N30" s="73"/>
      <c r="O30" s="83">
        <v>32.254365845999999</v>
      </c>
      <c r="P30" s="84">
        <v>1.3459146399519976E-6</v>
      </c>
      <c r="Q30" s="84">
        <f t="shared" si="0"/>
        <v>2.0579691210289339E-2</v>
      </c>
      <c r="R30" s="84">
        <f>O30/'סכום נכסי הקרן'!$C$42</f>
        <v>3.1481117285518207E-3</v>
      </c>
    </row>
    <row r="31" spans="2:18">
      <c r="B31" s="75" t="s">
        <v>235</v>
      </c>
      <c r="C31" s="73" t="s">
        <v>236</v>
      </c>
      <c r="D31" s="86" t="s">
        <v>110</v>
      </c>
      <c r="E31" s="73" t="s">
        <v>210</v>
      </c>
      <c r="F31" s="73"/>
      <c r="G31" s="73"/>
      <c r="H31" s="83">
        <v>18.299999999961582</v>
      </c>
      <c r="I31" s="86" t="s">
        <v>119</v>
      </c>
      <c r="J31" s="87">
        <v>3.7499999999999999E-2</v>
      </c>
      <c r="K31" s="84">
        <v>1.8299999999945575E-2</v>
      </c>
      <c r="L31" s="83">
        <v>131494.930265</v>
      </c>
      <c r="M31" s="85">
        <v>142.52000000000001</v>
      </c>
      <c r="N31" s="73"/>
      <c r="O31" s="83">
        <v>187.40657479399999</v>
      </c>
      <c r="P31" s="84">
        <v>6.2732284907628516E-6</v>
      </c>
      <c r="Q31" s="84">
        <f t="shared" si="0"/>
        <v>0.1195735627993073</v>
      </c>
      <c r="R31" s="84">
        <f>O31/'סכום נכסי הקרן'!$C$42</f>
        <v>1.8291379186730499E-2</v>
      </c>
    </row>
    <row r="32" spans="2:18">
      <c r="B32" s="75" t="s">
        <v>237</v>
      </c>
      <c r="C32" s="73" t="s">
        <v>238</v>
      </c>
      <c r="D32" s="86" t="s">
        <v>110</v>
      </c>
      <c r="E32" s="73" t="s">
        <v>210</v>
      </c>
      <c r="F32" s="73"/>
      <c r="G32" s="73"/>
      <c r="H32" s="83">
        <v>2.5700000000091054</v>
      </c>
      <c r="I32" s="86" t="s">
        <v>119</v>
      </c>
      <c r="J32" s="87">
        <v>1.5E-3</v>
      </c>
      <c r="K32" s="84">
        <v>1.5999999999785739E-3</v>
      </c>
      <c r="L32" s="83">
        <v>130628.888496</v>
      </c>
      <c r="M32" s="85">
        <v>100.04</v>
      </c>
      <c r="N32" s="73"/>
      <c r="O32" s="83">
        <v>130.681142233</v>
      </c>
      <c r="P32" s="84">
        <v>1.2341972046796908E-5</v>
      </c>
      <c r="Q32" s="84">
        <f t="shared" si="0"/>
        <v>8.338026445795281E-2</v>
      </c>
      <c r="R32" s="84">
        <f>O32/'סכום נכסי הקרן'!$C$42</f>
        <v>1.2754826386247966E-2</v>
      </c>
    </row>
    <row r="33" spans="2:18">
      <c r="B33" s="75" t="s">
        <v>239</v>
      </c>
      <c r="C33" s="73" t="s">
        <v>240</v>
      </c>
      <c r="D33" s="86" t="s">
        <v>110</v>
      </c>
      <c r="E33" s="73" t="s">
        <v>210</v>
      </c>
      <c r="F33" s="73"/>
      <c r="G33" s="73"/>
      <c r="H33" s="83">
        <v>1.9000000000087451</v>
      </c>
      <c r="I33" s="86" t="s">
        <v>119</v>
      </c>
      <c r="J33" s="87">
        <v>1.2500000000000001E-2</v>
      </c>
      <c r="K33" s="84">
        <v>5.000000000109318E-4</v>
      </c>
      <c r="L33" s="83">
        <v>89322.860503999997</v>
      </c>
      <c r="M33" s="85">
        <v>102.41</v>
      </c>
      <c r="N33" s="73"/>
      <c r="O33" s="83">
        <v>91.475545358000005</v>
      </c>
      <c r="P33" s="84">
        <v>5.8554505961918742E-6</v>
      </c>
      <c r="Q33" s="84">
        <f t="shared" si="0"/>
        <v>5.8365384883048876E-2</v>
      </c>
      <c r="R33" s="84">
        <f>O33/'סכום נכסי הקרן'!$C$42</f>
        <v>8.9282560566264213E-3</v>
      </c>
    </row>
    <row r="34" spans="2:18">
      <c r="B34" s="75" t="s">
        <v>241</v>
      </c>
      <c r="C34" s="73" t="s">
        <v>242</v>
      </c>
      <c r="D34" s="86" t="s">
        <v>110</v>
      </c>
      <c r="E34" s="73" t="s">
        <v>210</v>
      </c>
      <c r="F34" s="73"/>
      <c r="G34" s="73"/>
      <c r="H34" s="83">
        <v>2.8700000000003909</v>
      </c>
      <c r="I34" s="86" t="s">
        <v>119</v>
      </c>
      <c r="J34" s="87">
        <v>1.4999999999999999E-2</v>
      </c>
      <c r="K34" s="84">
        <v>1.6999999999647802E-3</v>
      </c>
      <c r="L34" s="83">
        <v>49142.435341999997</v>
      </c>
      <c r="M34" s="85">
        <v>104</v>
      </c>
      <c r="N34" s="73"/>
      <c r="O34" s="83">
        <v>51.108132354000006</v>
      </c>
      <c r="P34" s="84">
        <v>2.922159661650422E-6</v>
      </c>
      <c r="Q34" s="84">
        <f t="shared" si="0"/>
        <v>3.2609215980302864E-2</v>
      </c>
      <c r="R34" s="84">
        <f>O34/'סכום נכסי הקרן'!$C$42</f>
        <v>4.9882893886738552E-3</v>
      </c>
    </row>
    <row r="35" spans="2:18">
      <c r="B35" s="75" t="s">
        <v>243</v>
      </c>
      <c r="C35" s="73" t="s">
        <v>244</v>
      </c>
      <c r="D35" s="86" t="s">
        <v>110</v>
      </c>
      <c r="E35" s="73" t="s">
        <v>210</v>
      </c>
      <c r="F35" s="73"/>
      <c r="G35" s="73"/>
      <c r="H35" s="83">
        <v>7.9999999817240638E-2</v>
      </c>
      <c r="I35" s="86" t="s">
        <v>119</v>
      </c>
      <c r="J35" s="87">
        <v>5.0000000000000001E-3</v>
      </c>
      <c r="K35" s="84">
        <v>2.6000000054827795E-3</v>
      </c>
      <c r="L35" s="83">
        <v>435.64301999999998</v>
      </c>
      <c r="M35" s="85">
        <v>100.48</v>
      </c>
      <c r="N35" s="73"/>
      <c r="O35" s="83">
        <v>0.43773412600000006</v>
      </c>
      <c r="P35" s="84">
        <v>1.0628775171815903E-7</v>
      </c>
      <c r="Q35" s="84">
        <f t="shared" si="0"/>
        <v>2.7929345094853449E-4</v>
      </c>
      <c r="R35" s="84">
        <f>O35/'סכום נכסי הקרן'!$C$42</f>
        <v>4.2724012700403994E-5</v>
      </c>
    </row>
    <row r="36" spans="2:18">
      <c r="B36" s="75" t="s">
        <v>245</v>
      </c>
      <c r="C36" s="73" t="s">
        <v>246</v>
      </c>
      <c r="D36" s="86" t="s">
        <v>110</v>
      </c>
      <c r="E36" s="73" t="s">
        <v>210</v>
      </c>
      <c r="F36" s="73"/>
      <c r="G36" s="73"/>
      <c r="H36" s="83">
        <v>1.0299999999827307</v>
      </c>
      <c r="I36" s="86" t="s">
        <v>119</v>
      </c>
      <c r="J36" s="87">
        <v>5.5E-2</v>
      </c>
      <c r="K36" s="84">
        <v>4.0000000021254555E-4</v>
      </c>
      <c r="L36" s="83">
        <v>13567.266369999999</v>
      </c>
      <c r="M36" s="85">
        <v>110.97</v>
      </c>
      <c r="N36" s="73"/>
      <c r="O36" s="83">
        <v>15.055594842</v>
      </c>
      <c r="P36" s="84">
        <v>7.6558072453570502E-7</v>
      </c>
      <c r="Q36" s="84">
        <f t="shared" si="0"/>
        <v>9.6061257044992993E-3</v>
      </c>
      <c r="R36" s="84">
        <f>O36/'סכום נכסי הקרן'!$C$42</f>
        <v>1.4694660229477854E-3</v>
      </c>
    </row>
    <row r="37" spans="2:18">
      <c r="B37" s="75" t="s">
        <v>247</v>
      </c>
      <c r="C37" s="73" t="s">
        <v>248</v>
      </c>
      <c r="D37" s="86" t="s">
        <v>110</v>
      </c>
      <c r="E37" s="73" t="s">
        <v>210</v>
      </c>
      <c r="F37" s="73"/>
      <c r="G37" s="73"/>
      <c r="H37" s="83">
        <v>14.560000000101025</v>
      </c>
      <c r="I37" s="86" t="s">
        <v>119</v>
      </c>
      <c r="J37" s="87">
        <v>5.5E-2</v>
      </c>
      <c r="K37" s="84">
        <v>1.520000000015952E-2</v>
      </c>
      <c r="L37" s="83">
        <v>42659.991655999998</v>
      </c>
      <c r="M37" s="85">
        <v>176.34</v>
      </c>
      <c r="N37" s="73"/>
      <c r="O37" s="83">
        <v>75.226627239999999</v>
      </c>
      <c r="P37" s="84">
        <v>2.192906949892015E-6</v>
      </c>
      <c r="Q37" s="84">
        <f t="shared" si="0"/>
        <v>4.7997866917688356E-2</v>
      </c>
      <c r="R37" s="84">
        <f>O37/'סכום נכסי הקרן'!$C$42</f>
        <v>7.3423185141619886E-3</v>
      </c>
    </row>
    <row r="38" spans="2:18">
      <c r="B38" s="75" t="s">
        <v>249</v>
      </c>
      <c r="C38" s="73" t="s">
        <v>250</v>
      </c>
      <c r="D38" s="86" t="s">
        <v>110</v>
      </c>
      <c r="E38" s="73" t="s">
        <v>210</v>
      </c>
      <c r="F38" s="73"/>
      <c r="G38" s="73"/>
      <c r="H38" s="83">
        <v>2.1300000000016346</v>
      </c>
      <c r="I38" s="86" t="s">
        <v>119</v>
      </c>
      <c r="J38" s="87">
        <v>4.2500000000000003E-2</v>
      </c>
      <c r="K38" s="84">
        <v>1.000000000025811E-3</v>
      </c>
      <c r="L38" s="83">
        <v>103314.71198599999</v>
      </c>
      <c r="M38" s="85">
        <v>112.5</v>
      </c>
      <c r="N38" s="73"/>
      <c r="O38" s="83">
        <v>116.229055937</v>
      </c>
      <c r="P38" s="84">
        <v>5.6164445773015272E-6</v>
      </c>
      <c r="Q38" s="84">
        <f t="shared" si="0"/>
        <v>7.4159203509609334E-2</v>
      </c>
      <c r="R38" s="84">
        <f>O38/'סכום נכסי הקרן'!$C$42</f>
        <v>1.1344264399455009E-2</v>
      </c>
    </row>
    <row r="39" spans="2:18">
      <c r="B39" s="75" t="s">
        <v>251</v>
      </c>
      <c r="C39" s="73" t="s">
        <v>252</v>
      </c>
      <c r="D39" s="86" t="s">
        <v>110</v>
      </c>
      <c r="E39" s="73" t="s">
        <v>210</v>
      </c>
      <c r="F39" s="73"/>
      <c r="G39" s="73"/>
      <c r="H39" s="83">
        <v>5.8699999999483055</v>
      </c>
      <c r="I39" s="86" t="s">
        <v>119</v>
      </c>
      <c r="J39" s="87">
        <v>0.02</v>
      </c>
      <c r="K39" s="84">
        <v>4.0999999996758144E-3</v>
      </c>
      <c r="L39" s="83">
        <v>10252.638299</v>
      </c>
      <c r="M39" s="85">
        <v>111.32</v>
      </c>
      <c r="N39" s="73"/>
      <c r="O39" s="83">
        <v>11.413236757</v>
      </c>
      <c r="P39" s="84">
        <v>5.4758204713177233E-7</v>
      </c>
      <c r="Q39" s="84">
        <f t="shared" si="0"/>
        <v>7.2821424947690505E-3</v>
      </c>
      <c r="R39" s="84">
        <f>O39/'סכום נכסי הקרן'!$C$42</f>
        <v>1.11396220489966E-3</v>
      </c>
    </row>
    <row r="40" spans="2:18">
      <c r="B40" s="75" t="s">
        <v>253</v>
      </c>
      <c r="C40" s="73" t="s">
        <v>254</v>
      </c>
      <c r="D40" s="86" t="s">
        <v>110</v>
      </c>
      <c r="E40" s="73" t="s">
        <v>210</v>
      </c>
      <c r="F40" s="73"/>
      <c r="G40" s="73"/>
      <c r="H40" s="83">
        <v>8.8199999995249421</v>
      </c>
      <c r="I40" s="86" t="s">
        <v>119</v>
      </c>
      <c r="J40" s="87">
        <v>0.01</v>
      </c>
      <c r="K40" s="84">
        <v>7.6999999994910081E-3</v>
      </c>
      <c r="L40" s="83">
        <v>5734.0335699999996</v>
      </c>
      <c r="M40" s="85">
        <v>102.79</v>
      </c>
      <c r="N40" s="73"/>
      <c r="O40" s="83">
        <v>5.8940133900000005</v>
      </c>
      <c r="P40" s="84">
        <v>3.4808458503024081E-7</v>
      </c>
      <c r="Q40" s="84">
        <f t="shared" si="0"/>
        <v>3.7606374322982769E-3</v>
      </c>
      <c r="R40" s="84">
        <f>O40/'סכום נכסי הקרן'!$C$42</f>
        <v>5.7527135302837045E-4</v>
      </c>
    </row>
    <row r="41" spans="2:18">
      <c r="B41" s="75" t="s">
        <v>255</v>
      </c>
      <c r="C41" s="73" t="s">
        <v>256</v>
      </c>
      <c r="D41" s="86" t="s">
        <v>110</v>
      </c>
      <c r="E41" s="73" t="s">
        <v>210</v>
      </c>
      <c r="F41" s="73"/>
      <c r="G41" s="73"/>
      <c r="H41" s="83">
        <v>0.32999999978854511</v>
      </c>
      <c r="I41" s="86" t="s">
        <v>119</v>
      </c>
      <c r="J41" s="87">
        <v>0.01</v>
      </c>
      <c r="K41" s="84">
        <v>-5.9999999841408832E-4</v>
      </c>
      <c r="L41" s="83">
        <v>749.02248899999995</v>
      </c>
      <c r="M41" s="85">
        <v>101.02</v>
      </c>
      <c r="N41" s="73"/>
      <c r="O41" s="83">
        <v>0.75666255199999999</v>
      </c>
      <c r="P41" s="84">
        <v>6.8169605122708463E-8</v>
      </c>
      <c r="Q41" s="84">
        <f t="shared" si="0"/>
        <v>4.8278368717271291E-4</v>
      </c>
      <c r="R41" s="84">
        <f>O41/'סכום נכסי הקרן'!$C$42</f>
        <v>7.3852273700881373E-5</v>
      </c>
    </row>
    <row r="42" spans="2:18">
      <c r="B42" s="75" t="s">
        <v>257</v>
      </c>
      <c r="C42" s="73" t="s">
        <v>258</v>
      </c>
      <c r="D42" s="86" t="s">
        <v>110</v>
      </c>
      <c r="E42" s="73" t="s">
        <v>210</v>
      </c>
      <c r="F42" s="73"/>
      <c r="G42" s="73"/>
      <c r="H42" s="83">
        <v>14.560000000019988</v>
      </c>
      <c r="I42" s="86" t="s">
        <v>119</v>
      </c>
      <c r="J42" s="87">
        <v>1.4999999999999999E-2</v>
      </c>
      <c r="K42" s="84">
        <v>1.4300000000055612E-2</v>
      </c>
      <c r="L42" s="83">
        <v>121760.89756200001</v>
      </c>
      <c r="M42" s="85">
        <v>101.9</v>
      </c>
      <c r="N42" s="73"/>
      <c r="O42" s="83">
        <v>124.07435661699999</v>
      </c>
      <c r="P42" s="84">
        <v>1.0266720930979663E-5</v>
      </c>
      <c r="Q42" s="84">
        <f t="shared" si="0"/>
        <v>7.9164847279421524E-2</v>
      </c>
      <c r="R42" s="84">
        <f>O42/'סכום נכסי הקרן'!$C$42</f>
        <v>1.2109986571846951E-2</v>
      </c>
    </row>
    <row r="43" spans="2:18">
      <c r="B43" s="75" t="s">
        <v>259</v>
      </c>
      <c r="C43" s="73" t="s">
        <v>260</v>
      </c>
      <c r="D43" s="86" t="s">
        <v>110</v>
      </c>
      <c r="E43" s="73" t="s">
        <v>210</v>
      </c>
      <c r="F43" s="73"/>
      <c r="G43" s="73"/>
      <c r="H43" s="83">
        <v>1.5700000000042205</v>
      </c>
      <c r="I43" s="86" t="s">
        <v>119</v>
      </c>
      <c r="J43" s="87">
        <v>7.4999999999999997E-3</v>
      </c>
      <c r="K43" s="84">
        <v>3.9999999992891523E-4</v>
      </c>
      <c r="L43" s="83">
        <v>44377.599716999997</v>
      </c>
      <c r="M43" s="85">
        <v>101.44</v>
      </c>
      <c r="N43" s="73"/>
      <c r="O43" s="83">
        <v>45.016638733000001</v>
      </c>
      <c r="P43" s="84">
        <v>2.8685856666254261E-6</v>
      </c>
      <c r="Q43" s="84">
        <f t="shared" si="0"/>
        <v>2.8722577553487415E-2</v>
      </c>
      <c r="R43" s="84">
        <f>O43/'סכום נכסי הקרן'!$C$42</f>
        <v>4.3937434408716633E-3</v>
      </c>
    </row>
    <row r="44" spans="2:18">
      <c r="B44" s="75" t="s">
        <v>261</v>
      </c>
      <c r="C44" s="73" t="s">
        <v>262</v>
      </c>
      <c r="D44" s="86" t="s">
        <v>110</v>
      </c>
      <c r="E44" s="73" t="s">
        <v>210</v>
      </c>
      <c r="F44" s="73"/>
      <c r="G44" s="73"/>
      <c r="H44" s="83">
        <v>4.5</v>
      </c>
      <c r="I44" s="86" t="s">
        <v>119</v>
      </c>
      <c r="J44" s="87">
        <v>1.7500000000000002E-2</v>
      </c>
      <c r="K44" s="84">
        <v>2.8999999999701305E-3</v>
      </c>
      <c r="L44" s="83">
        <v>62373.656876999994</v>
      </c>
      <c r="M44" s="85">
        <v>107.35</v>
      </c>
      <c r="N44" s="73"/>
      <c r="O44" s="83">
        <v>66.95811818</v>
      </c>
      <c r="P44" s="84">
        <v>3.1975887829707335E-6</v>
      </c>
      <c r="Q44" s="84">
        <f t="shared" si="0"/>
        <v>4.2722197755977569E-2</v>
      </c>
      <c r="R44" s="84">
        <f>O44/'סכום נכסי הקרן'!$C$42</f>
        <v>6.5352900804390816E-3</v>
      </c>
    </row>
    <row r="45" spans="2:18">
      <c r="B45" s="75" t="s">
        <v>263</v>
      </c>
      <c r="C45" s="73" t="s">
        <v>264</v>
      </c>
      <c r="D45" s="86" t="s">
        <v>110</v>
      </c>
      <c r="E45" s="73" t="s">
        <v>210</v>
      </c>
      <c r="F45" s="73"/>
      <c r="G45" s="73"/>
      <c r="H45" s="83">
        <v>7.2000000000615438</v>
      </c>
      <c r="I45" s="86" t="s">
        <v>119</v>
      </c>
      <c r="J45" s="87">
        <v>2.2499999999999999E-2</v>
      </c>
      <c r="K45" s="84">
        <v>5.7000000004205544E-3</v>
      </c>
      <c r="L45" s="83">
        <v>8607.6698789999991</v>
      </c>
      <c r="M45" s="85">
        <v>113.26</v>
      </c>
      <c r="N45" s="73"/>
      <c r="O45" s="83">
        <v>9.7490471870000004</v>
      </c>
      <c r="P45" s="84">
        <v>4.8574208662330217E-7</v>
      </c>
      <c r="Q45" s="84">
        <f t="shared" si="0"/>
        <v>6.2203170157159107E-3</v>
      </c>
      <c r="R45" s="84">
        <f>O45/'סכום נכסי הקרן'!$C$42</f>
        <v>9.5153288513362508E-4</v>
      </c>
    </row>
    <row r="46" spans="2:18">
      <c r="B46" s="76"/>
      <c r="C46" s="73"/>
      <c r="D46" s="73"/>
      <c r="E46" s="73"/>
      <c r="F46" s="73"/>
      <c r="G46" s="73"/>
      <c r="H46" s="73"/>
      <c r="I46" s="73"/>
      <c r="J46" s="73"/>
      <c r="K46" s="84"/>
      <c r="L46" s="83"/>
      <c r="M46" s="85"/>
      <c r="N46" s="73"/>
      <c r="O46" s="73"/>
      <c r="P46" s="73"/>
      <c r="Q46" s="84"/>
      <c r="R46" s="73"/>
    </row>
    <row r="47" spans="2:18">
      <c r="B47" s="70" t="s">
        <v>178</v>
      </c>
      <c r="C47" s="71"/>
      <c r="D47" s="71"/>
      <c r="E47" s="71"/>
      <c r="F47" s="71"/>
      <c r="G47" s="71"/>
      <c r="H47" s="80">
        <v>23.768619485608454</v>
      </c>
      <c r="I47" s="71"/>
      <c r="J47" s="71"/>
      <c r="K47" s="81">
        <v>3.0797810586268085E-2</v>
      </c>
      <c r="L47" s="80"/>
      <c r="M47" s="82"/>
      <c r="N47" s="71"/>
      <c r="O47" s="80">
        <v>5.3225790220000002</v>
      </c>
      <c r="P47" s="71"/>
      <c r="Q47" s="81">
        <f t="shared" si="0"/>
        <v>3.3960373996535409E-3</v>
      </c>
      <c r="R47" s="81">
        <f>O47/'סכום נכסי הקרן'!$C$42</f>
        <v>5.1949784178999985E-4</v>
      </c>
    </row>
    <row r="48" spans="2:18">
      <c r="B48" s="74" t="s">
        <v>56</v>
      </c>
      <c r="C48" s="71"/>
      <c r="D48" s="71"/>
      <c r="E48" s="71"/>
      <c r="F48" s="71"/>
      <c r="G48" s="71"/>
      <c r="H48" s="80">
        <v>23.768619485608454</v>
      </c>
      <c r="I48" s="71"/>
      <c r="J48" s="71"/>
      <c r="K48" s="81">
        <v>3.0797810586268085E-2</v>
      </c>
      <c r="L48" s="80"/>
      <c r="M48" s="82"/>
      <c r="N48" s="71"/>
      <c r="O48" s="80">
        <v>5.3225790220000002</v>
      </c>
      <c r="P48" s="71"/>
      <c r="Q48" s="81">
        <f t="shared" si="0"/>
        <v>3.3960373996535409E-3</v>
      </c>
      <c r="R48" s="81">
        <f>O48/'סכום נכסי הקרן'!$C$42</f>
        <v>5.1949784178999985E-4</v>
      </c>
    </row>
    <row r="49" spans="2:18">
      <c r="B49" s="75" t="s">
        <v>265</v>
      </c>
      <c r="C49" s="73" t="s">
        <v>266</v>
      </c>
      <c r="D49" s="86" t="s">
        <v>26</v>
      </c>
      <c r="E49" s="73" t="s">
        <v>267</v>
      </c>
      <c r="F49" s="73" t="s">
        <v>268</v>
      </c>
      <c r="G49" s="73"/>
      <c r="H49" s="83">
        <v>22.180000002802572</v>
      </c>
      <c r="I49" s="86" t="s">
        <v>118</v>
      </c>
      <c r="J49" s="87">
        <v>3.7999999999999999E-2</v>
      </c>
      <c r="K49" s="84">
        <v>2.9800000002547792E-2</v>
      </c>
      <c r="L49" s="83">
        <v>1025.1158</v>
      </c>
      <c r="M49" s="85">
        <v>119.09187</v>
      </c>
      <c r="N49" s="73"/>
      <c r="O49" s="83">
        <v>3.9249670000000001</v>
      </c>
      <c r="P49" s="84">
        <v>2.0502316000000002E-7</v>
      </c>
      <c r="Q49" s="84">
        <f t="shared" si="0"/>
        <v>2.5043000149572903E-3</v>
      </c>
      <c r="R49" s="84">
        <f>O49/'סכום נכסי הקרן'!$C$42</f>
        <v>3.8308719836174375E-4</v>
      </c>
    </row>
    <row r="50" spans="2:18">
      <c r="B50" s="75" t="s">
        <v>269</v>
      </c>
      <c r="C50" s="73" t="s">
        <v>270</v>
      </c>
      <c r="D50" s="86" t="s">
        <v>26</v>
      </c>
      <c r="E50" s="73" t="s">
        <v>267</v>
      </c>
      <c r="F50" s="73" t="s">
        <v>268</v>
      </c>
      <c r="G50" s="73"/>
      <c r="H50" s="83">
        <v>28.230000002819093</v>
      </c>
      <c r="I50" s="86" t="s">
        <v>118</v>
      </c>
      <c r="J50" s="87">
        <v>4.4999999999999998E-2</v>
      </c>
      <c r="K50" s="84">
        <v>3.3600000000572408E-2</v>
      </c>
      <c r="L50" s="83">
        <v>326.47000000000003</v>
      </c>
      <c r="M50" s="85">
        <v>133.15649999999999</v>
      </c>
      <c r="N50" s="73"/>
      <c r="O50" s="83">
        <v>1.3976120220000001</v>
      </c>
      <c r="P50" s="84">
        <v>3.2647000000000004E-7</v>
      </c>
      <c r="Q50" s="84">
        <f t="shared" si="0"/>
        <v>8.9173738469625074E-4</v>
      </c>
      <c r="R50" s="84">
        <f>O50/'סכום נכסי הקרן'!$C$42</f>
        <v>1.3641064342825605E-4</v>
      </c>
    </row>
    <row r="51" spans="2:18"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</row>
    <row r="52" spans="2:18"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</row>
    <row r="53" spans="2:18"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2:18">
      <c r="B54" s="119" t="s">
        <v>102</v>
      </c>
      <c r="C54" s="123"/>
      <c r="D54" s="123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</row>
    <row r="55" spans="2:18">
      <c r="B55" s="119" t="s">
        <v>181</v>
      </c>
      <c r="C55" s="123"/>
      <c r="D55" s="123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2:18">
      <c r="B56" s="141" t="s">
        <v>189</v>
      </c>
      <c r="C56" s="141"/>
      <c r="D56" s="141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</row>
    <row r="57" spans="2:18"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2:18"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</row>
    <row r="59" spans="2:18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2:18"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</row>
    <row r="61" spans="2:18"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</row>
    <row r="62" spans="2:18"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2:18"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2:18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2:18"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</row>
    <row r="66" spans="2:18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</row>
    <row r="67" spans="2:18"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</row>
    <row r="68" spans="2:18"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</row>
    <row r="69" spans="2:18"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</row>
    <row r="70" spans="2:18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</row>
    <row r="71" spans="2:18"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</row>
    <row r="72" spans="2:18"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</row>
    <row r="73" spans="2:18"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</row>
    <row r="74" spans="2:18"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</row>
    <row r="75" spans="2:18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</row>
    <row r="76" spans="2:18"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</row>
    <row r="77" spans="2:18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</row>
    <row r="78" spans="2:18"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</row>
    <row r="79" spans="2:18"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</row>
    <row r="80" spans="2:18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</row>
    <row r="81" spans="2:18"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</row>
    <row r="82" spans="2:18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</row>
    <row r="83" spans="2:18"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</row>
    <row r="84" spans="2:18"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</row>
    <row r="85" spans="2:18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</row>
    <row r="86" spans="2:18"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</row>
    <row r="87" spans="2:18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</row>
    <row r="88" spans="2:18"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</row>
    <row r="89" spans="2:18"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</row>
    <row r="90" spans="2:18"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</row>
    <row r="91" spans="2:18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</row>
    <row r="92" spans="2:18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</row>
    <row r="93" spans="2:18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</row>
    <row r="94" spans="2:18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  <row r="95" spans="2:18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</row>
    <row r="96" spans="2:18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</row>
    <row r="97" spans="2:18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</row>
    <row r="98" spans="2:18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</row>
    <row r="99" spans="2:18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</row>
    <row r="100" spans="2:18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</row>
    <row r="101" spans="2:18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</row>
    <row r="102" spans="2:18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</row>
    <row r="103" spans="2:18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</row>
    <row r="104" spans="2:18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</row>
    <row r="105" spans="2:18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</row>
    <row r="106" spans="2:18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</row>
    <row r="107" spans="2:18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</row>
    <row r="108" spans="2:18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</row>
    <row r="109" spans="2:18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</row>
    <row r="110" spans="2:18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</row>
    <row r="111" spans="2:18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</row>
    <row r="112" spans="2:18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</row>
    <row r="113" spans="2:18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</row>
    <row r="114" spans="2:18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</row>
    <row r="115" spans="2:18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</row>
    <row r="116" spans="2:18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</row>
    <row r="117" spans="2:18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</row>
    <row r="118" spans="2:18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</row>
    <row r="119" spans="2:18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</row>
    <row r="120" spans="2:18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</row>
    <row r="121" spans="2:18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</row>
    <row r="122" spans="2:18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</row>
    <row r="123" spans="2:18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</row>
    <row r="124" spans="2:18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</row>
    <row r="125" spans="2:18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</row>
    <row r="126" spans="2:18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</row>
    <row r="127" spans="2:18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</row>
    <row r="128" spans="2:18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</row>
    <row r="129" spans="2:18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</row>
    <row r="130" spans="2:18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</row>
    <row r="131" spans="2:18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</row>
    <row r="132" spans="2:18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</row>
    <row r="133" spans="2:18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</row>
    <row r="134" spans="2:18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</row>
    <row r="135" spans="2:18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</row>
    <row r="136" spans="2:18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</row>
    <row r="137" spans="2:18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</row>
    <row r="138" spans="2:18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</row>
    <row r="139" spans="2:18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</row>
    <row r="140" spans="2:18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</row>
    <row r="141" spans="2:18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</row>
    <row r="142" spans="2:18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</row>
    <row r="143" spans="2:18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</row>
    <row r="144" spans="2:18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</row>
    <row r="145" spans="2:18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</row>
    <row r="146" spans="2:18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</row>
    <row r="147" spans="2:18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</row>
    <row r="148" spans="2:18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</row>
    <row r="149" spans="2:18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</row>
    <row r="150" spans="2:18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</row>
    <row r="151" spans="2:18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</row>
    <row r="152" spans="2:18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</row>
    <row r="153" spans="2:18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</row>
    <row r="154" spans="2:18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</row>
    <row r="155" spans="2:18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</row>
    <row r="156" spans="2:18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</row>
    <row r="157" spans="2:18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</row>
    <row r="158" spans="2:18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</row>
    <row r="159" spans="2:18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</row>
    <row r="160" spans="2:18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</row>
    <row r="161" spans="2:18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</row>
    <row r="162" spans="2:18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</row>
    <row r="163" spans="2:18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</row>
    <row r="164" spans="2:18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</row>
    <row r="165" spans="2:18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</row>
    <row r="166" spans="2:18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</row>
    <row r="167" spans="2:18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</row>
    <row r="168" spans="2:18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</row>
    <row r="169" spans="2:18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</row>
    <row r="170" spans="2:18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</row>
    <row r="171" spans="2:18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</row>
    <row r="172" spans="2:18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</row>
    <row r="173" spans="2:18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2:18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</row>
    <row r="175" spans="2:18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</row>
    <row r="176" spans="2:18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</row>
    <row r="177" spans="2:18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</row>
    <row r="178" spans="2:18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</row>
    <row r="179" spans="2:18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</row>
    <row r="180" spans="2:18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</row>
    <row r="181" spans="2:18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</row>
    <row r="182" spans="2:18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</row>
    <row r="183" spans="2:18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</row>
    <row r="184" spans="2:18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</row>
    <row r="185" spans="2:18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</row>
    <row r="186" spans="2:18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</row>
    <row r="187" spans="2:18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</row>
    <row r="188" spans="2:18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</row>
    <row r="189" spans="2:18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</row>
    <row r="190" spans="2:18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</row>
    <row r="191" spans="2:18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</row>
    <row r="192" spans="2:18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</row>
    <row r="193" spans="2:18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</row>
    <row r="194" spans="2:18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</row>
    <row r="195" spans="2:18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</row>
    <row r="196" spans="2:18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</row>
    <row r="197" spans="2:18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2:18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</row>
    <row r="199" spans="2:18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</row>
    <row r="200" spans="2:18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</row>
    <row r="201" spans="2:18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</row>
    <row r="202" spans="2:18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</row>
    <row r="203" spans="2:18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2:18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</row>
    <row r="205" spans="2:18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</row>
    <row r="206" spans="2:18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</row>
    <row r="207" spans="2:18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</row>
    <row r="208" spans="2:18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</row>
    <row r="209" spans="2:18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</row>
    <row r="210" spans="2:18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</row>
    <row r="211" spans="2:18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</row>
    <row r="212" spans="2:18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</row>
    <row r="213" spans="2:18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</row>
    <row r="214" spans="2:18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</row>
    <row r="215" spans="2:18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</row>
    <row r="216" spans="2:18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</row>
    <row r="217" spans="2:18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</row>
    <row r="218" spans="2:18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</row>
    <row r="219" spans="2:18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</row>
    <row r="220" spans="2:18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</row>
    <row r="221" spans="2:18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</row>
    <row r="222" spans="2:18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</row>
    <row r="223" spans="2:18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</row>
    <row r="224" spans="2:18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</row>
    <row r="225" spans="2:18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</row>
    <row r="226" spans="2:18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</row>
    <row r="227" spans="2:18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</row>
    <row r="228" spans="2:18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</row>
    <row r="229" spans="2:18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</row>
    <row r="230" spans="2:18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</row>
    <row r="231" spans="2:18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</row>
    <row r="232" spans="2:18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</row>
    <row r="233" spans="2:18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</row>
    <row r="234" spans="2:18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</row>
    <row r="235" spans="2:18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</row>
    <row r="236" spans="2:18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</row>
    <row r="237" spans="2:18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</row>
    <row r="238" spans="2:18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</row>
    <row r="239" spans="2:18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</row>
    <row r="240" spans="2:18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</row>
    <row r="241" spans="2:18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</row>
    <row r="242" spans="2:18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</row>
    <row r="243" spans="2:18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</row>
    <row r="244" spans="2:18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</row>
    <row r="245" spans="2:18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</row>
    <row r="246" spans="2:18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</row>
    <row r="247" spans="2:18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</row>
    <row r="248" spans="2:18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</row>
    <row r="249" spans="2:18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</row>
    <row r="250" spans="2:18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</row>
    <row r="251" spans="2:18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</row>
    <row r="252" spans="2:18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</row>
    <row r="253" spans="2:18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</row>
    <row r="254" spans="2:18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</row>
    <row r="255" spans="2:18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</row>
    <row r="256" spans="2:18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</row>
    <row r="257" spans="2:18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</row>
    <row r="258" spans="2:18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</row>
    <row r="259" spans="2:18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</row>
    <row r="260" spans="2:18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</row>
    <row r="261" spans="2:18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</row>
    <row r="262" spans="2:18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</row>
    <row r="263" spans="2:18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</row>
    <row r="264" spans="2:18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</row>
    <row r="265" spans="2:18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</row>
    <row r="266" spans="2:18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</row>
    <row r="267" spans="2:18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</row>
    <row r="268" spans="2:18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</row>
    <row r="269" spans="2:18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</row>
    <row r="270" spans="2:18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</row>
    <row r="271" spans="2:18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</row>
    <row r="272" spans="2:18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</row>
    <row r="273" spans="2:18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</row>
    <row r="274" spans="2:18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</row>
    <row r="275" spans="2:18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</row>
    <row r="276" spans="2:18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</row>
    <row r="277" spans="2:18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</row>
    <row r="278" spans="2:18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</row>
    <row r="279" spans="2:18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</row>
    <row r="280" spans="2:18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</row>
    <row r="281" spans="2:18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</row>
    <row r="282" spans="2:18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</row>
    <row r="283" spans="2:18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</row>
    <row r="284" spans="2:18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</row>
    <row r="285" spans="2:18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</row>
    <row r="286" spans="2:18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</row>
    <row r="287" spans="2:18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</row>
    <row r="288" spans="2:18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</row>
    <row r="289" spans="2:18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</row>
    <row r="290" spans="2:18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</row>
    <row r="291" spans="2:18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</row>
    <row r="292" spans="2:18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</row>
    <row r="293" spans="2:18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</row>
    <row r="294" spans="2:18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</row>
    <row r="295" spans="2:18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</row>
    <row r="296" spans="2:18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</row>
    <row r="297" spans="2:18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</row>
    <row r="298" spans="2:18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</row>
    <row r="299" spans="2:18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</row>
    <row r="300" spans="2:18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</row>
    <row r="301" spans="2:18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</row>
    <row r="302" spans="2:18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</row>
    <row r="303" spans="2:18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</row>
    <row r="304" spans="2:18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</row>
    <row r="305" spans="2:18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</row>
    <row r="306" spans="2:18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</row>
    <row r="307" spans="2:18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</row>
    <row r="308" spans="2:18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</row>
    <row r="309" spans="2:18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</row>
    <row r="310" spans="2:18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</row>
    <row r="311" spans="2:18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</row>
    <row r="312" spans="2:18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</row>
    <row r="313" spans="2:18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</row>
    <row r="314" spans="2:18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</row>
    <row r="315" spans="2:18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</row>
    <row r="316" spans="2:18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</row>
    <row r="317" spans="2:18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</row>
    <row r="318" spans="2:18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</row>
    <row r="319" spans="2:18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</row>
    <row r="320" spans="2:18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</row>
    <row r="321" spans="2:18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</row>
    <row r="322" spans="2:18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</row>
    <row r="323" spans="2:18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</row>
    <row r="324" spans="2:18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</row>
    <row r="325" spans="2:18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</row>
    <row r="326" spans="2:18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</row>
    <row r="327" spans="2:18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</row>
    <row r="328" spans="2:18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</row>
    <row r="329" spans="2:18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</row>
    <row r="330" spans="2:18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</row>
    <row r="331" spans="2:18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</row>
    <row r="332" spans="2:18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</row>
    <row r="333" spans="2:18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</row>
    <row r="334" spans="2:18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</row>
    <row r="335" spans="2:18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</row>
    <row r="336" spans="2:18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</row>
    <row r="337" spans="2:18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</row>
    <row r="338" spans="2:18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</row>
    <row r="339" spans="2:18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</row>
    <row r="340" spans="2:18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</row>
    <row r="341" spans="2:18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</row>
    <row r="342" spans="2:18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</row>
    <row r="343" spans="2:18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</row>
    <row r="344" spans="2:18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</row>
    <row r="345" spans="2:18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</row>
    <row r="346" spans="2:18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</row>
    <row r="347" spans="2:18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</row>
    <row r="348" spans="2:18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</row>
    <row r="349" spans="2:18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</row>
    <row r="350" spans="2:18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</row>
    <row r="351" spans="2:18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</row>
    <row r="352" spans="2:18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</row>
    <row r="353" spans="2:18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</row>
    <row r="354" spans="2:18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</row>
    <row r="355" spans="2:18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</row>
    <row r="356" spans="2:18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</row>
    <row r="357" spans="2:18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</row>
    <row r="358" spans="2:18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</row>
    <row r="359" spans="2:18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</row>
    <row r="360" spans="2:18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</row>
    <row r="361" spans="2:18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</row>
    <row r="362" spans="2:18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</row>
    <row r="363" spans="2:18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</row>
    <row r="364" spans="2:18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</row>
    <row r="365" spans="2:18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</row>
    <row r="366" spans="2:18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</row>
    <row r="367" spans="2:18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</row>
    <row r="368" spans="2:18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</row>
    <row r="369" spans="2:18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</row>
    <row r="370" spans="2:18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</row>
    <row r="371" spans="2:18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</row>
    <row r="372" spans="2:18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</row>
    <row r="373" spans="2:18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</row>
    <row r="374" spans="2:18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</row>
    <row r="375" spans="2:18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</row>
    <row r="376" spans="2:18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</row>
    <row r="377" spans="2:18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</row>
    <row r="378" spans="2:18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</row>
    <row r="379" spans="2:18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</row>
    <row r="380" spans="2:18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</row>
    <row r="381" spans="2:18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</row>
    <row r="382" spans="2:18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</row>
    <row r="383" spans="2:18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</row>
    <row r="384" spans="2:18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</row>
    <row r="385" spans="2:18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</row>
    <row r="386" spans="2:18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</row>
    <row r="387" spans="2:18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</row>
    <row r="388" spans="2:18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</row>
    <row r="389" spans="2:18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</row>
    <row r="390" spans="2:18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</row>
    <row r="391" spans="2:18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</row>
    <row r="392" spans="2:18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</row>
    <row r="393" spans="2:18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</row>
    <row r="394" spans="2:18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</row>
    <row r="395" spans="2:18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</row>
    <row r="396" spans="2:18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</row>
    <row r="397" spans="2:18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</row>
    <row r="398" spans="2:18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</row>
    <row r="399" spans="2:18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</row>
    <row r="400" spans="2:18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</row>
    <row r="401" spans="2:18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</row>
    <row r="402" spans="2:18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</row>
    <row r="403" spans="2:18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</row>
    <row r="404" spans="2:18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</row>
    <row r="405" spans="2:18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</row>
    <row r="406" spans="2:18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</row>
    <row r="407" spans="2:18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</row>
    <row r="408" spans="2:18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</row>
    <row r="409" spans="2:18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</row>
    <row r="410" spans="2:18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</row>
    <row r="411" spans="2:18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</row>
    <row r="412" spans="2:18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</row>
    <row r="413" spans="2:18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</row>
    <row r="414" spans="2:18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</row>
    <row r="415" spans="2:18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</row>
    <row r="416" spans="2:18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</row>
    <row r="417" spans="2:18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</row>
    <row r="418" spans="2:18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</row>
    <row r="419" spans="2:18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</row>
    <row r="420" spans="2:18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</row>
    <row r="421" spans="2:18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</row>
    <row r="422" spans="2:18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</row>
    <row r="423" spans="2:18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</row>
    <row r="424" spans="2:18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</row>
    <row r="425" spans="2:18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</row>
    <row r="426" spans="2:18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</row>
    <row r="427" spans="2:18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</row>
    <row r="428" spans="2:18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</row>
    <row r="429" spans="2:18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</row>
    <row r="430" spans="2:18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</row>
    <row r="431" spans="2:18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</row>
    <row r="432" spans="2:18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</row>
    <row r="433" spans="2:18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</row>
    <row r="434" spans="2:18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</row>
    <row r="435" spans="2:18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</row>
    <row r="436" spans="2:18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</row>
    <row r="437" spans="2:18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</row>
    <row r="438" spans="2:18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</row>
    <row r="439" spans="2:18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</row>
    <row r="440" spans="2:18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</row>
    <row r="441" spans="2:18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</row>
    <row r="442" spans="2:18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</row>
    <row r="443" spans="2:18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</row>
    <row r="444" spans="2:18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</row>
    <row r="445" spans="2:18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</row>
    <row r="446" spans="2:18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</row>
    <row r="447" spans="2:18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</row>
    <row r="448" spans="2:18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</row>
    <row r="449" spans="2:18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</row>
    <row r="450" spans="2:18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</row>
    <row r="451" spans="2:18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</row>
    <row r="452" spans="2:18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</row>
    <row r="453" spans="2:18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</row>
    <row r="454" spans="2:18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</row>
    <row r="455" spans="2:18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</row>
    <row r="456" spans="2:18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</row>
    <row r="457" spans="2:18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</row>
    <row r="458" spans="2:18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</row>
    <row r="459" spans="2:18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</row>
    <row r="460" spans="2:18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</row>
    <row r="461" spans="2:18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</row>
    <row r="462" spans="2:18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</row>
    <row r="463" spans="2:18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</row>
    <row r="464" spans="2:18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</row>
    <row r="465" spans="2:18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</row>
    <row r="466" spans="2:18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</row>
    <row r="467" spans="2:18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</row>
    <row r="468" spans="2:18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</row>
    <row r="469" spans="2:18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</row>
    <row r="470" spans="2:18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</row>
    <row r="471" spans="2:18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</row>
    <row r="472" spans="2:18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</row>
    <row r="473" spans="2:18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</row>
    <row r="474" spans="2:18"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</row>
    <row r="475" spans="2:18"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</row>
    <row r="476" spans="2:18"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</row>
    <row r="477" spans="2:18"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</row>
    <row r="478" spans="2:18"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</row>
    <row r="479" spans="2:18"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</row>
    <row r="480" spans="2:18"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</row>
    <row r="481" spans="2:18"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</row>
    <row r="482" spans="2:18"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</row>
    <row r="483" spans="2:18"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</row>
    <row r="484" spans="2:18"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</row>
    <row r="485" spans="2:18"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</row>
    <row r="486" spans="2:18"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</row>
    <row r="487" spans="2:18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</row>
    <row r="488" spans="2:18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</row>
    <row r="489" spans="2:18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</row>
    <row r="490" spans="2:18"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</row>
    <row r="491" spans="2:18"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</row>
    <row r="492" spans="2:18"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</row>
    <row r="493" spans="2:18"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</row>
    <row r="494" spans="2:18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</row>
    <row r="495" spans="2:18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</row>
    <row r="496" spans="2:18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</row>
    <row r="497" spans="2:18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</row>
    <row r="498" spans="2:18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</row>
    <row r="499" spans="2:18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</row>
    <row r="500" spans="2:18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</row>
    <row r="501" spans="2:18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</row>
    <row r="502" spans="2:18"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</row>
    <row r="503" spans="2:18"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</row>
    <row r="504" spans="2:18"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</row>
    <row r="505" spans="2:18"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</row>
    <row r="506" spans="2:18"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</row>
    <row r="507" spans="2:18"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</row>
    <row r="508" spans="2:18"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</row>
    <row r="509" spans="2:18"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</row>
    <row r="510" spans="2:18"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</row>
    <row r="511" spans="2:18"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132</v>
      </c>
      <c r="C1" s="67" t="s" vm="1">
        <v>205</v>
      </c>
    </row>
    <row r="2" spans="2:16">
      <c r="B2" s="46" t="s">
        <v>131</v>
      </c>
      <c r="C2" s="67" t="s">
        <v>206</v>
      </c>
    </row>
    <row r="3" spans="2:16">
      <c r="B3" s="46" t="s">
        <v>133</v>
      </c>
      <c r="C3" s="67" t="s">
        <v>207</v>
      </c>
    </row>
    <row r="4" spans="2:16">
      <c r="B4" s="46" t="s">
        <v>134</v>
      </c>
      <c r="C4" s="67">
        <v>12148</v>
      </c>
    </row>
    <row r="6" spans="2:16" ht="26.25" customHeight="1">
      <c r="B6" s="132" t="s">
        <v>171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106</v>
      </c>
      <c r="C7" s="29" t="s">
        <v>40</v>
      </c>
      <c r="D7" s="29" t="s">
        <v>59</v>
      </c>
      <c r="E7" s="29" t="s">
        <v>14</v>
      </c>
      <c r="F7" s="29" t="s">
        <v>60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52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1411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126">
        <v>0</v>
      </c>
      <c r="P10" s="126">
        <v>0</v>
      </c>
    </row>
    <row r="11" spans="2:16" ht="20.25" customHeight="1">
      <c r="B11" s="119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9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9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  <row r="201" spans="2:16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</row>
    <row r="202" spans="2:16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</row>
    <row r="203" spans="2:16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</row>
    <row r="204" spans="2:16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</row>
    <row r="205" spans="2:16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</row>
    <row r="206" spans="2:16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</row>
    <row r="207" spans="2:16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2:16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</row>
    <row r="209" spans="2:16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</row>
    <row r="210" spans="2:16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</row>
    <row r="211" spans="2:16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</row>
    <row r="212" spans="2:16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</row>
    <row r="213" spans="2:16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</row>
    <row r="214" spans="2:16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</row>
    <row r="215" spans="2:16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</row>
    <row r="216" spans="2:16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</row>
    <row r="217" spans="2:16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</row>
    <row r="218" spans="2:16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</row>
    <row r="219" spans="2:16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</row>
    <row r="220" spans="2:16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</row>
    <row r="221" spans="2:16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</row>
    <row r="222" spans="2:16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</row>
    <row r="223" spans="2:16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</row>
    <row r="224" spans="2:16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</row>
    <row r="225" spans="2:16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</row>
    <row r="226" spans="2:16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</row>
    <row r="227" spans="2:16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</row>
    <row r="228" spans="2:16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</row>
    <row r="229" spans="2:16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</row>
    <row r="230" spans="2:16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</row>
    <row r="231" spans="2:16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</row>
    <row r="232" spans="2:16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</row>
    <row r="233" spans="2:16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</row>
    <row r="234" spans="2:16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</row>
    <row r="235" spans="2:16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</row>
    <row r="236" spans="2:16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</row>
    <row r="237" spans="2:16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</row>
    <row r="238" spans="2:16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</row>
    <row r="239" spans="2:16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</row>
    <row r="240" spans="2:16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</row>
    <row r="241" spans="2:16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</row>
    <row r="242" spans="2:16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</row>
    <row r="243" spans="2:16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</row>
    <row r="244" spans="2:16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</row>
    <row r="245" spans="2:16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</row>
    <row r="246" spans="2:16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</row>
    <row r="247" spans="2:16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</row>
    <row r="248" spans="2:16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</row>
    <row r="249" spans="2:16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</row>
    <row r="250" spans="2:16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</row>
    <row r="251" spans="2:16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</row>
    <row r="252" spans="2:16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</row>
    <row r="253" spans="2:16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</row>
    <row r="254" spans="2:16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</row>
    <row r="255" spans="2:16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</row>
    <row r="256" spans="2:16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</row>
    <row r="257" spans="2:16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</row>
    <row r="258" spans="2:16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2:16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2:16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2:16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2:16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2:16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2:16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2:16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2:16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2:16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2:16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2:16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2:16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2:16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2:16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2:16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2:16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2:16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2:16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2:16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2:16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2:16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2:16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2:16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2:16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2:16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2:16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2:16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2:16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2:16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2:16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2:16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2:16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2:16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2:16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2:16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2:16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2:16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2:16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2:16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2:16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2:16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2:16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2:16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2:16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2:16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2:16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2:16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2:16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2:16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2:16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2:16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2:16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2:16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2:16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2:16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2:16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2:16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2:16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2:16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2:16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2:16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2:16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2:16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2:16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2:16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2:16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2:16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2:16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2:16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2:16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2:16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2:16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2:16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2:16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2:16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2:16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2:16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2:16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2:16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2:16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2:16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2:16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2:16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2:16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2:16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2:16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2:16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2:16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2:16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2:16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2:16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2:16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2:16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2:16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2:16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2:16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2:16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2:16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2:16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2:16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2:16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2:16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2:16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2:16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2:16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2:16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2:16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2:16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2:16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2:16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2:16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2:16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2:16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2:16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2:16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2:16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2:16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2:16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2:16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2:16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2:16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2:16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2:16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2:16">
      <c r="B382" s="121"/>
      <c r="C382" s="121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</row>
    <row r="383" spans="2:16">
      <c r="B383" s="121"/>
      <c r="C383" s="121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</row>
    <row r="384" spans="2:16">
      <c r="B384" s="121"/>
      <c r="C384" s="121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</row>
    <row r="385" spans="2:16">
      <c r="B385" s="121"/>
      <c r="C385" s="121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</row>
    <row r="386" spans="2:16">
      <c r="B386" s="121"/>
      <c r="C386" s="121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</row>
    <row r="387" spans="2:16">
      <c r="B387" s="121"/>
      <c r="C387" s="121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</row>
    <row r="388" spans="2:16">
      <c r="B388" s="121"/>
      <c r="C388" s="121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</row>
    <row r="389" spans="2:16">
      <c r="B389" s="121"/>
      <c r="C389" s="121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</row>
    <row r="390" spans="2:16">
      <c r="B390" s="121"/>
      <c r="C390" s="121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</row>
    <row r="391" spans="2:16">
      <c r="B391" s="121"/>
      <c r="C391" s="121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</row>
    <row r="392" spans="2:16">
      <c r="B392" s="121"/>
      <c r="C392" s="121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</row>
    <row r="393" spans="2:16">
      <c r="B393" s="121"/>
      <c r="C393" s="121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</row>
    <row r="394" spans="2:16">
      <c r="B394" s="121"/>
      <c r="C394" s="121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</row>
    <row r="395" spans="2:16">
      <c r="B395" s="121"/>
      <c r="C395" s="121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</row>
    <row r="396" spans="2:16">
      <c r="B396" s="121"/>
      <c r="C396" s="121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</row>
    <row r="397" spans="2:16">
      <c r="B397" s="127"/>
      <c r="C397" s="121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</row>
    <row r="398" spans="2:16">
      <c r="B398" s="127"/>
      <c r="C398" s="121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</row>
    <row r="399" spans="2:16">
      <c r="B399" s="128"/>
      <c r="C399" s="121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</row>
    <row r="400" spans="2:16">
      <c r="B400" s="121"/>
      <c r="C400" s="121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</row>
    <row r="401" spans="2:16">
      <c r="B401" s="121"/>
      <c r="C401" s="121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</row>
    <row r="402" spans="2:16">
      <c r="B402" s="121"/>
      <c r="C402" s="121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</row>
    <row r="403" spans="2:16">
      <c r="B403" s="121"/>
      <c r="C403" s="121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</row>
    <row r="404" spans="2:16">
      <c r="B404" s="121"/>
      <c r="C404" s="121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</row>
    <row r="405" spans="2:16">
      <c r="B405" s="121"/>
      <c r="C405" s="121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</row>
    <row r="406" spans="2:16">
      <c r="B406" s="121"/>
      <c r="C406" s="121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</row>
    <row r="407" spans="2:16">
      <c r="B407" s="121"/>
      <c r="C407" s="121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</row>
    <row r="408" spans="2:16">
      <c r="B408" s="121"/>
      <c r="C408" s="121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</row>
    <row r="409" spans="2:16">
      <c r="B409" s="121"/>
      <c r="C409" s="121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</row>
    <row r="410" spans="2:16">
      <c r="B410" s="121"/>
      <c r="C410" s="121"/>
      <c r="D410" s="121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</row>
    <row r="411" spans="2:16">
      <c r="B411" s="121"/>
      <c r="C411" s="121"/>
      <c r="D411" s="121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</row>
    <row r="412" spans="2:16">
      <c r="B412" s="121"/>
      <c r="C412" s="121"/>
      <c r="D412" s="121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</row>
    <row r="413" spans="2:16">
      <c r="B413" s="121"/>
      <c r="C413" s="121"/>
      <c r="D413" s="121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</row>
    <row r="414" spans="2:16">
      <c r="B414" s="121"/>
      <c r="C414" s="121"/>
      <c r="D414" s="121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</row>
    <row r="415" spans="2:16">
      <c r="B415" s="121"/>
      <c r="C415" s="121"/>
      <c r="D415" s="121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</row>
    <row r="416" spans="2:16">
      <c r="B416" s="121"/>
      <c r="C416" s="121"/>
      <c r="D416" s="121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</row>
    <row r="417" spans="2:16">
      <c r="B417" s="121"/>
      <c r="C417" s="121"/>
      <c r="D417" s="121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</row>
    <row r="418" spans="2:16">
      <c r="B418" s="121"/>
      <c r="C418" s="121"/>
      <c r="D418" s="121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</row>
    <row r="419" spans="2:16">
      <c r="B419" s="121"/>
      <c r="C419" s="121"/>
      <c r="D419" s="121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</row>
    <row r="420" spans="2:16">
      <c r="B420" s="121"/>
      <c r="C420" s="121"/>
      <c r="D420" s="121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</row>
    <row r="421" spans="2:16">
      <c r="B421" s="121"/>
      <c r="C421" s="121"/>
      <c r="D421" s="121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</row>
    <row r="422" spans="2:16">
      <c r="B422" s="121"/>
      <c r="C422" s="121"/>
      <c r="D422" s="121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</row>
    <row r="423" spans="2:16">
      <c r="B423" s="121"/>
      <c r="C423" s="121"/>
      <c r="D423" s="121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</row>
    <row r="424" spans="2:16">
      <c r="B424" s="121"/>
      <c r="C424" s="121"/>
      <c r="D424" s="121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</row>
    <row r="425" spans="2:16">
      <c r="B425" s="121"/>
      <c r="C425" s="121"/>
      <c r="D425" s="121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</row>
    <row r="426" spans="2:16">
      <c r="B426" s="121"/>
      <c r="C426" s="121"/>
      <c r="D426" s="121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</row>
    <row r="427" spans="2:16">
      <c r="B427" s="121"/>
      <c r="C427" s="121"/>
      <c r="D427" s="121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</row>
    <row r="428" spans="2:16">
      <c r="B428" s="121"/>
      <c r="C428" s="121"/>
      <c r="D428" s="121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</row>
    <row r="429" spans="2:16">
      <c r="B429" s="121"/>
      <c r="C429" s="121"/>
      <c r="D429" s="121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</row>
    <row r="430" spans="2:16">
      <c r="B430" s="121"/>
      <c r="C430" s="121"/>
      <c r="D430" s="121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</row>
    <row r="431" spans="2:16">
      <c r="B431" s="121"/>
      <c r="C431" s="121"/>
      <c r="D431" s="121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</row>
    <row r="432" spans="2:16">
      <c r="B432" s="121"/>
      <c r="C432" s="121"/>
      <c r="D432" s="121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</row>
    <row r="433" spans="2:16">
      <c r="B433" s="121"/>
      <c r="C433" s="121"/>
      <c r="D433" s="121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</row>
    <row r="434" spans="2:16">
      <c r="B434" s="121"/>
      <c r="C434" s="121"/>
      <c r="D434" s="121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</row>
    <row r="435" spans="2:16">
      <c r="B435" s="121"/>
      <c r="C435" s="121"/>
      <c r="D435" s="121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</row>
    <row r="436" spans="2:16">
      <c r="B436" s="121"/>
      <c r="C436" s="121"/>
      <c r="D436" s="121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</row>
    <row r="437" spans="2:16">
      <c r="B437" s="121"/>
      <c r="C437" s="121"/>
      <c r="D437" s="121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</row>
    <row r="438" spans="2:16">
      <c r="B438" s="121"/>
      <c r="C438" s="121"/>
      <c r="D438" s="121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</row>
    <row r="439" spans="2:16">
      <c r="B439" s="121"/>
      <c r="C439" s="121"/>
      <c r="D439" s="121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</row>
    <row r="440" spans="2:16">
      <c r="B440" s="121"/>
      <c r="C440" s="121"/>
      <c r="D440" s="121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</row>
    <row r="441" spans="2:16">
      <c r="B441" s="121"/>
      <c r="C441" s="121"/>
      <c r="D441" s="121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</row>
    <row r="442" spans="2:16">
      <c r="B442" s="121"/>
      <c r="C442" s="121"/>
      <c r="D442" s="121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</row>
    <row r="443" spans="2:16">
      <c r="B443" s="121"/>
      <c r="C443" s="121"/>
      <c r="D443" s="121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</row>
    <row r="444" spans="2:16">
      <c r="B444" s="121"/>
      <c r="C444" s="121"/>
      <c r="D444" s="121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</row>
    <row r="445" spans="2:16">
      <c r="B445" s="121"/>
      <c r="C445" s="121"/>
      <c r="D445" s="121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</row>
    <row r="446" spans="2:16">
      <c r="B446" s="121"/>
      <c r="C446" s="121"/>
      <c r="D446" s="121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</row>
    <row r="447" spans="2:16">
      <c r="B447" s="121"/>
      <c r="C447" s="121"/>
      <c r="D447" s="121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</row>
    <row r="448" spans="2:16">
      <c r="B448" s="121"/>
      <c r="C448" s="121"/>
      <c r="D448" s="121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</row>
    <row r="449" spans="2:16">
      <c r="B449" s="121"/>
      <c r="C449" s="121"/>
      <c r="D449" s="121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</row>
    <row r="450" spans="2:16">
      <c r="B450" s="121"/>
      <c r="C450" s="121"/>
      <c r="D450" s="121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</row>
    <row r="451" spans="2:16">
      <c r="B451" s="121"/>
      <c r="C451" s="121"/>
      <c r="D451" s="121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</row>
    <row r="452" spans="2:16">
      <c r="B452" s="121"/>
      <c r="C452" s="121"/>
      <c r="D452" s="121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</row>
    <row r="453" spans="2:16">
      <c r="B453" s="121"/>
      <c r="C453" s="121"/>
      <c r="D453" s="121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</row>
    <row r="454" spans="2:16">
      <c r="B454" s="121"/>
      <c r="C454" s="121"/>
      <c r="D454" s="121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</row>
    <row r="455" spans="2:16">
      <c r="B455" s="121"/>
      <c r="C455" s="121"/>
      <c r="D455" s="121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</row>
    <row r="456" spans="2:16">
      <c r="B456" s="121"/>
      <c r="C456" s="121"/>
      <c r="D456" s="121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</row>
    <row r="457" spans="2:16">
      <c r="B457" s="121"/>
      <c r="C457" s="121"/>
      <c r="D457" s="121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</row>
    <row r="458" spans="2:16">
      <c r="B458" s="121"/>
      <c r="C458" s="121"/>
      <c r="D458" s="121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</row>
    <row r="459" spans="2:16">
      <c r="B459" s="121"/>
      <c r="C459" s="121"/>
      <c r="D459" s="121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</row>
    <row r="460" spans="2:16">
      <c r="B460" s="121"/>
      <c r="C460" s="121"/>
      <c r="D460" s="121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</row>
    <row r="461" spans="2:16">
      <c r="B461" s="121"/>
      <c r="C461" s="121"/>
      <c r="D461" s="121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</row>
    <row r="462" spans="2:16">
      <c r="B462" s="121"/>
      <c r="C462" s="121"/>
      <c r="D462" s="121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</row>
    <row r="463" spans="2:16">
      <c r="B463" s="121"/>
      <c r="C463" s="121"/>
      <c r="D463" s="121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132</v>
      </c>
      <c r="C1" s="67" t="s" vm="1">
        <v>205</v>
      </c>
    </row>
    <row r="2" spans="2:20">
      <c r="B2" s="46" t="s">
        <v>131</v>
      </c>
      <c r="C2" s="67" t="s">
        <v>206</v>
      </c>
    </row>
    <row r="3" spans="2:20">
      <c r="B3" s="46" t="s">
        <v>133</v>
      </c>
      <c r="C3" s="67" t="s">
        <v>207</v>
      </c>
    </row>
    <row r="4" spans="2:20">
      <c r="B4" s="46" t="s">
        <v>134</v>
      </c>
      <c r="C4" s="67">
        <v>12148</v>
      </c>
    </row>
    <row r="6" spans="2:20" ht="26.25" customHeight="1">
      <c r="B6" s="138" t="s">
        <v>158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</row>
    <row r="7" spans="2:20" ht="26.25" customHeight="1">
      <c r="B7" s="138" t="s">
        <v>80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</row>
    <row r="8" spans="2:20" s="3" customFormat="1" ht="78.75">
      <c r="B8" s="36" t="s">
        <v>105</v>
      </c>
      <c r="C8" s="12" t="s">
        <v>40</v>
      </c>
      <c r="D8" s="12" t="s">
        <v>109</v>
      </c>
      <c r="E8" s="12" t="s">
        <v>174</v>
      </c>
      <c r="F8" s="12" t="s">
        <v>107</v>
      </c>
      <c r="G8" s="12" t="s">
        <v>59</v>
      </c>
      <c r="H8" s="12" t="s">
        <v>14</v>
      </c>
      <c r="I8" s="12" t="s">
        <v>60</v>
      </c>
      <c r="J8" s="12" t="s">
        <v>94</v>
      </c>
      <c r="K8" s="12" t="s">
        <v>17</v>
      </c>
      <c r="L8" s="12" t="s">
        <v>93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55</v>
      </c>
      <c r="R8" s="12" t="s">
        <v>52</v>
      </c>
      <c r="S8" s="12" t="s">
        <v>135</v>
      </c>
      <c r="T8" s="37" t="s">
        <v>137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43" t="s">
        <v>138</v>
      </c>
      <c r="T10" s="60" t="s">
        <v>175</v>
      </c>
    </row>
    <row r="11" spans="2:20" s="4" customFormat="1" ht="18" customHeight="1">
      <c r="B11" s="124" t="s">
        <v>1399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5">
        <v>0</v>
      </c>
      <c r="R11" s="88"/>
      <c r="S11" s="126">
        <v>0</v>
      </c>
      <c r="T11" s="126">
        <v>0</v>
      </c>
    </row>
    <row r="12" spans="2:20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4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1.28515625" style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132</v>
      </c>
      <c r="C1" s="67" t="s" vm="1">
        <v>205</v>
      </c>
    </row>
    <row r="2" spans="2:21">
      <c r="B2" s="46" t="s">
        <v>131</v>
      </c>
      <c r="C2" s="67" t="s">
        <v>206</v>
      </c>
    </row>
    <row r="3" spans="2:21">
      <c r="B3" s="46" t="s">
        <v>133</v>
      </c>
      <c r="C3" s="67" t="s">
        <v>207</v>
      </c>
    </row>
    <row r="4" spans="2:21">
      <c r="B4" s="46" t="s">
        <v>134</v>
      </c>
      <c r="C4" s="67">
        <v>12148</v>
      </c>
    </row>
    <row r="6" spans="2:21" ht="26.25" customHeight="1">
      <c r="B6" s="132" t="s">
        <v>158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2:21" ht="26.25" customHeight="1"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</row>
    <row r="8" spans="2:21" s="3" customFormat="1" ht="78.75">
      <c r="B8" s="21" t="s">
        <v>105</v>
      </c>
      <c r="C8" s="29" t="s">
        <v>40</v>
      </c>
      <c r="D8" s="29" t="s">
        <v>109</v>
      </c>
      <c r="E8" s="29" t="s">
        <v>174</v>
      </c>
      <c r="F8" s="29" t="s">
        <v>107</v>
      </c>
      <c r="G8" s="29" t="s">
        <v>59</v>
      </c>
      <c r="H8" s="29" t="s">
        <v>14</v>
      </c>
      <c r="I8" s="29" t="s">
        <v>60</v>
      </c>
      <c r="J8" s="29" t="s">
        <v>94</v>
      </c>
      <c r="K8" s="29" t="s">
        <v>17</v>
      </c>
      <c r="L8" s="29" t="s">
        <v>93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197</v>
      </c>
      <c r="R8" s="29" t="s">
        <v>55</v>
      </c>
      <c r="S8" s="12" t="s">
        <v>52</v>
      </c>
      <c r="T8" s="29" t="s">
        <v>135</v>
      </c>
      <c r="U8" s="13" t="s">
        <v>137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103</v>
      </c>
      <c r="R10" s="18" t="s">
        <v>104</v>
      </c>
      <c r="S10" s="18" t="s">
        <v>138</v>
      </c>
      <c r="T10" s="18" t="s">
        <v>175</v>
      </c>
      <c r="U10" s="19" t="s">
        <v>192</v>
      </c>
    </row>
    <row r="11" spans="2:21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69"/>
      <c r="K11" s="77">
        <v>4.985798496676221</v>
      </c>
      <c r="L11" s="69"/>
      <c r="M11" s="69"/>
      <c r="N11" s="90">
        <v>1.3855708330356169E-2</v>
      </c>
      <c r="O11" s="77"/>
      <c r="P11" s="79"/>
      <c r="Q11" s="77">
        <v>9.6871747230000018</v>
      </c>
      <c r="R11" s="77">
        <f>R12+R248</f>
        <v>1795.7015513749998</v>
      </c>
      <c r="S11" s="69"/>
      <c r="T11" s="78">
        <f>IFERROR(R11/$R$11,0)</f>
        <v>1</v>
      </c>
      <c r="U11" s="78">
        <f>R11/'סכום נכסי הקרן'!$C$42</f>
        <v>0.17526523825807594</v>
      </c>
    </row>
    <row r="12" spans="2:21">
      <c r="B12" s="70" t="s">
        <v>179</v>
      </c>
      <c r="C12" s="71"/>
      <c r="D12" s="71"/>
      <c r="E12" s="71"/>
      <c r="F12" s="71"/>
      <c r="G12" s="71"/>
      <c r="H12" s="71"/>
      <c r="I12" s="71"/>
      <c r="J12" s="71"/>
      <c r="K12" s="80">
        <v>4.5255110600323487</v>
      </c>
      <c r="L12" s="71"/>
      <c r="M12" s="71"/>
      <c r="N12" s="91">
        <v>1.0988406520474097E-2</v>
      </c>
      <c r="O12" s="80"/>
      <c r="P12" s="82"/>
      <c r="Q12" s="80">
        <v>9.6871747230000018</v>
      </c>
      <c r="R12" s="80">
        <f>R13+R154+R239</f>
        <v>1494.4123844389997</v>
      </c>
      <c r="S12" s="71"/>
      <c r="T12" s="81">
        <f t="shared" ref="T12:T75" si="0">IFERROR(R12/$R$11,0)</f>
        <v>0.83221645784885701</v>
      </c>
      <c r="U12" s="81">
        <f>R12/'סכום נכסי הקרן'!$C$42</f>
        <v>0.14585861576717193</v>
      </c>
    </row>
    <row r="13" spans="2:21">
      <c r="B13" s="89" t="s">
        <v>28</v>
      </c>
      <c r="C13" s="71"/>
      <c r="D13" s="71"/>
      <c r="E13" s="71"/>
      <c r="F13" s="71"/>
      <c r="G13" s="71"/>
      <c r="H13" s="71"/>
      <c r="I13" s="71"/>
      <c r="J13" s="71"/>
      <c r="K13" s="80">
        <v>4.4843745673480191</v>
      </c>
      <c r="L13" s="71"/>
      <c r="M13" s="71"/>
      <c r="N13" s="91">
        <v>5.7698164889004224E-3</v>
      </c>
      <c r="O13" s="80"/>
      <c r="P13" s="82"/>
      <c r="Q13" s="80">
        <v>8.566651534</v>
      </c>
      <c r="R13" s="80">
        <f>SUM(R14:R152)</f>
        <v>1142.3848722699995</v>
      </c>
      <c r="S13" s="71"/>
      <c r="T13" s="81">
        <f t="shared" si="0"/>
        <v>0.6361774713594559</v>
      </c>
      <c r="U13" s="81">
        <f>R13/'סכום נכסי הקרן'!$C$42</f>
        <v>0.11149979609223533</v>
      </c>
    </row>
    <row r="14" spans="2:21">
      <c r="B14" s="76" t="s">
        <v>271</v>
      </c>
      <c r="C14" s="73" t="s">
        <v>272</v>
      </c>
      <c r="D14" s="86" t="s">
        <v>110</v>
      </c>
      <c r="E14" s="86" t="s">
        <v>273</v>
      </c>
      <c r="F14" s="73" t="s">
        <v>274</v>
      </c>
      <c r="G14" s="86" t="s">
        <v>275</v>
      </c>
      <c r="H14" s="73" t="s">
        <v>276</v>
      </c>
      <c r="I14" s="73" t="s">
        <v>277</v>
      </c>
      <c r="J14" s="73"/>
      <c r="K14" s="83">
        <v>1.8300000000069914</v>
      </c>
      <c r="L14" s="86" t="s">
        <v>119</v>
      </c>
      <c r="M14" s="87">
        <v>6.1999999999999998E-3</v>
      </c>
      <c r="N14" s="87">
        <v>-6.0000000013982853E-4</v>
      </c>
      <c r="O14" s="83">
        <v>20982.738644000005</v>
      </c>
      <c r="P14" s="85">
        <v>102.25</v>
      </c>
      <c r="Q14" s="73"/>
      <c r="R14" s="83">
        <v>21.454849594999999</v>
      </c>
      <c r="S14" s="84">
        <v>4.2368768649264905E-6</v>
      </c>
      <c r="T14" s="84">
        <f t="shared" si="0"/>
        <v>1.194789277682121E-2</v>
      </c>
      <c r="U14" s="84">
        <f>R14/'סכום נכסי הקרן'!$C$42</f>
        <v>2.0940502742115138E-3</v>
      </c>
    </row>
    <row r="15" spans="2:21">
      <c r="B15" s="76" t="s">
        <v>278</v>
      </c>
      <c r="C15" s="73" t="s">
        <v>279</v>
      </c>
      <c r="D15" s="86" t="s">
        <v>110</v>
      </c>
      <c r="E15" s="86" t="s">
        <v>273</v>
      </c>
      <c r="F15" s="73" t="s">
        <v>274</v>
      </c>
      <c r="G15" s="86" t="s">
        <v>275</v>
      </c>
      <c r="H15" s="73" t="s">
        <v>276</v>
      </c>
      <c r="I15" s="73" t="s">
        <v>277</v>
      </c>
      <c r="J15" s="73"/>
      <c r="K15" s="83">
        <v>5.1199999997300294</v>
      </c>
      <c r="L15" s="86" t="s">
        <v>119</v>
      </c>
      <c r="M15" s="87">
        <v>5.0000000000000001E-4</v>
      </c>
      <c r="N15" s="87">
        <v>-1.699999999710746E-3</v>
      </c>
      <c r="O15" s="83">
        <v>10309.648205</v>
      </c>
      <c r="P15" s="85">
        <v>100.6</v>
      </c>
      <c r="Q15" s="73"/>
      <c r="R15" s="83">
        <v>10.37150669</v>
      </c>
      <c r="S15" s="84">
        <v>1.2930344584747441E-5</v>
      </c>
      <c r="T15" s="84">
        <f t="shared" si="0"/>
        <v>5.7757407861336188E-3</v>
      </c>
      <c r="U15" s="84">
        <f>R15/'סכום נכסי הקרן'!$C$42</f>
        <v>1.0122865849985956E-3</v>
      </c>
    </row>
    <row r="16" spans="2:21">
      <c r="B16" s="76" t="s">
        <v>280</v>
      </c>
      <c r="C16" s="73" t="s">
        <v>281</v>
      </c>
      <c r="D16" s="86" t="s">
        <v>110</v>
      </c>
      <c r="E16" s="86" t="s">
        <v>273</v>
      </c>
      <c r="F16" s="73" t="s">
        <v>282</v>
      </c>
      <c r="G16" s="86" t="s">
        <v>283</v>
      </c>
      <c r="H16" s="73" t="s">
        <v>276</v>
      </c>
      <c r="I16" s="73" t="s">
        <v>277</v>
      </c>
      <c r="J16" s="73"/>
      <c r="K16" s="83">
        <v>1.5600000000172896</v>
      </c>
      <c r="L16" s="86" t="s">
        <v>119</v>
      </c>
      <c r="M16" s="87">
        <v>3.5499999999999997E-2</v>
      </c>
      <c r="N16" s="87">
        <v>-2.4000000006915889E-3</v>
      </c>
      <c r="O16" s="83">
        <v>1994.4077789999999</v>
      </c>
      <c r="P16" s="85">
        <v>116</v>
      </c>
      <c r="Q16" s="73"/>
      <c r="R16" s="83">
        <v>2.3135129160000001</v>
      </c>
      <c r="S16" s="84">
        <v>9.3275026333466031E-6</v>
      </c>
      <c r="T16" s="84">
        <f t="shared" si="0"/>
        <v>1.2883615956273487E-3</v>
      </c>
      <c r="U16" s="84">
        <f>R16/'סכום נכסי הקרן'!$C$42</f>
        <v>2.2580500202018216E-4</v>
      </c>
    </row>
    <row r="17" spans="2:21">
      <c r="B17" s="76" t="s">
        <v>284</v>
      </c>
      <c r="C17" s="73" t="s">
        <v>285</v>
      </c>
      <c r="D17" s="86" t="s">
        <v>110</v>
      </c>
      <c r="E17" s="86" t="s">
        <v>273</v>
      </c>
      <c r="F17" s="73" t="s">
        <v>282</v>
      </c>
      <c r="G17" s="86" t="s">
        <v>283</v>
      </c>
      <c r="H17" s="73" t="s">
        <v>276</v>
      </c>
      <c r="I17" s="73" t="s">
        <v>277</v>
      </c>
      <c r="J17" s="73"/>
      <c r="K17" s="83">
        <v>4.5000000002480531</v>
      </c>
      <c r="L17" s="86" t="s">
        <v>119</v>
      </c>
      <c r="M17" s="87">
        <v>1.4999999999999999E-2</v>
      </c>
      <c r="N17" s="87">
        <v>-3.0999999995535051E-3</v>
      </c>
      <c r="O17" s="83">
        <v>7345.1736869999995</v>
      </c>
      <c r="P17" s="85">
        <v>109.77</v>
      </c>
      <c r="Q17" s="73"/>
      <c r="R17" s="83">
        <v>8.0627971560000002</v>
      </c>
      <c r="S17" s="84">
        <v>1.5803925636725269E-5</v>
      </c>
      <c r="T17" s="84">
        <f t="shared" si="0"/>
        <v>4.4900541238749704E-3</v>
      </c>
      <c r="U17" s="84">
        <f>R17/'סכום נכסי הקרן'!$C$42</f>
        <v>7.8695040581260316E-4</v>
      </c>
    </row>
    <row r="18" spans="2:21">
      <c r="B18" s="76" t="s">
        <v>286</v>
      </c>
      <c r="C18" s="73" t="s">
        <v>287</v>
      </c>
      <c r="D18" s="86" t="s">
        <v>110</v>
      </c>
      <c r="E18" s="86" t="s">
        <v>273</v>
      </c>
      <c r="F18" s="73" t="s">
        <v>288</v>
      </c>
      <c r="G18" s="86" t="s">
        <v>283</v>
      </c>
      <c r="H18" s="73" t="s">
        <v>289</v>
      </c>
      <c r="I18" s="73" t="s">
        <v>117</v>
      </c>
      <c r="J18" s="73"/>
      <c r="K18" s="83">
        <v>4.6800000001378326</v>
      </c>
      <c r="L18" s="86" t="s">
        <v>119</v>
      </c>
      <c r="M18" s="87">
        <v>1E-3</v>
      </c>
      <c r="N18" s="87">
        <v>-4.5000000000400674E-3</v>
      </c>
      <c r="O18" s="83">
        <v>12230.545866</v>
      </c>
      <c r="P18" s="85">
        <v>102.03</v>
      </c>
      <c r="Q18" s="73"/>
      <c r="R18" s="83">
        <v>12.478825971000003</v>
      </c>
      <c r="S18" s="84">
        <v>8.1536972440000001E-6</v>
      </c>
      <c r="T18" s="84">
        <f t="shared" si="0"/>
        <v>6.9492761541831653E-3</v>
      </c>
      <c r="U18" s="84">
        <f>R18/'סכום נכסי הקרן'!$C$42</f>
        <v>1.2179665408840782E-3</v>
      </c>
    </row>
    <row r="19" spans="2:21">
      <c r="B19" s="76" t="s">
        <v>290</v>
      </c>
      <c r="C19" s="73" t="s">
        <v>291</v>
      </c>
      <c r="D19" s="86" t="s">
        <v>110</v>
      </c>
      <c r="E19" s="86" t="s">
        <v>273</v>
      </c>
      <c r="F19" s="73" t="s">
        <v>288</v>
      </c>
      <c r="G19" s="86" t="s">
        <v>283</v>
      </c>
      <c r="H19" s="73" t="s">
        <v>289</v>
      </c>
      <c r="I19" s="73" t="s">
        <v>117</v>
      </c>
      <c r="J19" s="73"/>
      <c r="K19" s="83">
        <v>0.23999999990253254</v>
      </c>
      <c r="L19" s="86" t="s">
        <v>119</v>
      </c>
      <c r="M19" s="87">
        <v>8.0000000000000002E-3</v>
      </c>
      <c r="N19" s="87">
        <v>2.0299999998355234E-2</v>
      </c>
      <c r="O19" s="83">
        <v>3220.9828560000001</v>
      </c>
      <c r="P19" s="85">
        <v>101.93</v>
      </c>
      <c r="Q19" s="73"/>
      <c r="R19" s="83">
        <v>3.2831480180000003</v>
      </c>
      <c r="S19" s="84">
        <v>1.4991977624868618E-5</v>
      </c>
      <c r="T19" s="84">
        <f t="shared" si="0"/>
        <v>1.8283372398303253E-3</v>
      </c>
      <c r="U19" s="84">
        <f>R19/'סכום נכסי הקרן'!$C$42</f>
        <v>3.2044396195497494E-4</v>
      </c>
    </row>
    <row r="20" spans="2:21">
      <c r="B20" s="76" t="s">
        <v>292</v>
      </c>
      <c r="C20" s="73" t="s">
        <v>293</v>
      </c>
      <c r="D20" s="86" t="s">
        <v>110</v>
      </c>
      <c r="E20" s="86" t="s">
        <v>273</v>
      </c>
      <c r="F20" s="73" t="s">
        <v>294</v>
      </c>
      <c r="G20" s="86" t="s">
        <v>283</v>
      </c>
      <c r="H20" s="73" t="s">
        <v>289</v>
      </c>
      <c r="I20" s="73" t="s">
        <v>117</v>
      </c>
      <c r="J20" s="73"/>
      <c r="K20" s="83">
        <v>4.4299999996701382</v>
      </c>
      <c r="L20" s="86" t="s">
        <v>119</v>
      </c>
      <c r="M20" s="87">
        <v>8.3000000000000001E-3</v>
      </c>
      <c r="N20" s="87">
        <v>-5.2999999990476785E-3</v>
      </c>
      <c r="O20" s="83">
        <v>6795.5978210000003</v>
      </c>
      <c r="P20" s="85">
        <v>106.62</v>
      </c>
      <c r="Q20" s="73"/>
      <c r="R20" s="83">
        <v>7.2454662730000008</v>
      </c>
      <c r="S20" s="84">
        <v>5.2844139606678232E-6</v>
      </c>
      <c r="T20" s="84">
        <f t="shared" si="0"/>
        <v>4.0348944775661756E-3</v>
      </c>
      <c r="U20" s="84">
        <f>R20/'סכום נכסי הקרן'!$C$42</f>
        <v>7.0717674195683062E-4</v>
      </c>
    </row>
    <row r="21" spans="2:21">
      <c r="B21" s="76" t="s">
        <v>295</v>
      </c>
      <c r="C21" s="73" t="s">
        <v>296</v>
      </c>
      <c r="D21" s="86" t="s">
        <v>110</v>
      </c>
      <c r="E21" s="86" t="s">
        <v>273</v>
      </c>
      <c r="F21" s="73" t="s">
        <v>297</v>
      </c>
      <c r="G21" s="86" t="s">
        <v>283</v>
      </c>
      <c r="H21" s="73" t="s">
        <v>289</v>
      </c>
      <c r="I21" s="73" t="s">
        <v>117</v>
      </c>
      <c r="J21" s="73"/>
      <c r="K21" s="83">
        <v>1.719999999943632</v>
      </c>
      <c r="L21" s="86" t="s">
        <v>119</v>
      </c>
      <c r="M21" s="87">
        <v>9.8999999999999991E-3</v>
      </c>
      <c r="N21" s="87">
        <v>-1.6999999996711868E-3</v>
      </c>
      <c r="O21" s="83">
        <v>4125.7172629999995</v>
      </c>
      <c r="P21" s="85">
        <v>103.2</v>
      </c>
      <c r="Q21" s="73"/>
      <c r="R21" s="83">
        <v>4.257740042</v>
      </c>
      <c r="S21" s="84">
        <v>1.3689083428836107E-6</v>
      </c>
      <c r="T21" s="84">
        <f t="shared" si="0"/>
        <v>2.371073321588309E-3</v>
      </c>
      <c r="U21" s="84">
        <f>R21/'סכום נכסי הקרן'!$C$42</f>
        <v>4.1556673063554249E-4</v>
      </c>
    </row>
    <row r="22" spans="2:21">
      <c r="B22" s="76" t="s">
        <v>298</v>
      </c>
      <c r="C22" s="73" t="s">
        <v>299</v>
      </c>
      <c r="D22" s="86" t="s">
        <v>110</v>
      </c>
      <c r="E22" s="86" t="s">
        <v>273</v>
      </c>
      <c r="F22" s="73" t="s">
        <v>297</v>
      </c>
      <c r="G22" s="86" t="s">
        <v>283</v>
      </c>
      <c r="H22" s="73" t="s">
        <v>289</v>
      </c>
      <c r="I22" s="73" t="s">
        <v>117</v>
      </c>
      <c r="J22" s="73"/>
      <c r="K22" s="83">
        <v>3.6999999999303586</v>
      </c>
      <c r="L22" s="86" t="s">
        <v>119</v>
      </c>
      <c r="M22" s="87">
        <v>8.6E-3</v>
      </c>
      <c r="N22" s="87">
        <v>-3.5999999996750081E-3</v>
      </c>
      <c r="O22" s="83">
        <v>16275.831784000002</v>
      </c>
      <c r="P22" s="85">
        <v>105.87</v>
      </c>
      <c r="Q22" s="73"/>
      <c r="R22" s="83">
        <v>17.231222396</v>
      </c>
      <c r="S22" s="84">
        <v>6.506816430001228E-6</v>
      </c>
      <c r="T22" s="84">
        <f t="shared" si="0"/>
        <v>9.5958163998943781E-3</v>
      </c>
      <c r="U22" s="84">
        <f>R22/'סכום נכסי הקרן'!$C$42</f>
        <v>1.6818130476082406E-3</v>
      </c>
    </row>
    <row r="23" spans="2:21">
      <c r="B23" s="76" t="s">
        <v>300</v>
      </c>
      <c r="C23" s="73" t="s">
        <v>301</v>
      </c>
      <c r="D23" s="86" t="s">
        <v>110</v>
      </c>
      <c r="E23" s="86" t="s">
        <v>273</v>
      </c>
      <c r="F23" s="73" t="s">
        <v>297</v>
      </c>
      <c r="G23" s="86" t="s">
        <v>283</v>
      </c>
      <c r="H23" s="73" t="s">
        <v>289</v>
      </c>
      <c r="I23" s="73" t="s">
        <v>117</v>
      </c>
      <c r="J23" s="73"/>
      <c r="K23" s="83">
        <v>5.4199999999437196</v>
      </c>
      <c r="L23" s="86" t="s">
        <v>119</v>
      </c>
      <c r="M23" s="87">
        <v>3.8E-3</v>
      </c>
      <c r="N23" s="87">
        <v>-3.4999999999465684E-3</v>
      </c>
      <c r="O23" s="83">
        <v>27332.836468000001</v>
      </c>
      <c r="P23" s="85">
        <v>102.71</v>
      </c>
      <c r="Q23" s="73"/>
      <c r="R23" s="83">
        <v>28.073555649000003</v>
      </c>
      <c r="S23" s="84">
        <v>9.1109454893333333E-6</v>
      </c>
      <c r="T23" s="84">
        <f t="shared" si="0"/>
        <v>1.5633753630999312E-2</v>
      </c>
      <c r="U23" s="84">
        <f>R23/'סכום נכסי הקרן'!$C$42</f>
        <v>2.7400535550051544E-3</v>
      </c>
    </row>
    <row r="24" spans="2:21">
      <c r="B24" s="76" t="s">
        <v>302</v>
      </c>
      <c r="C24" s="73" t="s">
        <v>303</v>
      </c>
      <c r="D24" s="86" t="s">
        <v>110</v>
      </c>
      <c r="E24" s="86" t="s">
        <v>273</v>
      </c>
      <c r="F24" s="73" t="s">
        <v>297</v>
      </c>
      <c r="G24" s="86" t="s">
        <v>283</v>
      </c>
      <c r="H24" s="73" t="s">
        <v>289</v>
      </c>
      <c r="I24" s="73" t="s">
        <v>117</v>
      </c>
      <c r="J24" s="73"/>
      <c r="K24" s="83">
        <v>2.8199999996967002</v>
      </c>
      <c r="L24" s="86" t="s">
        <v>119</v>
      </c>
      <c r="M24" s="87">
        <v>1E-3</v>
      </c>
      <c r="N24" s="87">
        <v>-3.1000000006160778E-3</v>
      </c>
      <c r="O24" s="83">
        <v>4196.3285109999997</v>
      </c>
      <c r="P24" s="85">
        <v>100.57</v>
      </c>
      <c r="Q24" s="73"/>
      <c r="R24" s="83">
        <v>4.2202475539999993</v>
      </c>
      <c r="S24" s="84">
        <v>1.6494794526955634E-6</v>
      </c>
      <c r="T24" s="84">
        <f t="shared" si="0"/>
        <v>2.3501943019253297E-3</v>
      </c>
      <c r="U24" s="84">
        <f>R24/'סכום נכסי הקרן'!$C$42</f>
        <v>4.1190736427971537E-4</v>
      </c>
    </row>
    <row r="25" spans="2:21">
      <c r="B25" s="76" t="s">
        <v>304</v>
      </c>
      <c r="C25" s="73" t="s">
        <v>305</v>
      </c>
      <c r="D25" s="86" t="s">
        <v>110</v>
      </c>
      <c r="E25" s="86" t="s">
        <v>273</v>
      </c>
      <c r="F25" s="73" t="s">
        <v>306</v>
      </c>
      <c r="G25" s="86" t="s">
        <v>115</v>
      </c>
      <c r="H25" s="73" t="s">
        <v>276</v>
      </c>
      <c r="I25" s="73" t="s">
        <v>277</v>
      </c>
      <c r="J25" s="73"/>
      <c r="K25" s="83">
        <v>15.210000000183811</v>
      </c>
      <c r="L25" s="86" t="s">
        <v>119</v>
      </c>
      <c r="M25" s="87">
        <v>2.07E-2</v>
      </c>
      <c r="N25" s="87">
        <v>5.300000000017179E-3</v>
      </c>
      <c r="O25" s="83">
        <v>18935.204547000001</v>
      </c>
      <c r="P25" s="85">
        <v>122.97</v>
      </c>
      <c r="Q25" s="73"/>
      <c r="R25" s="83">
        <v>23.284621032</v>
      </c>
      <c r="S25" s="84">
        <v>1.2806950610411835E-5</v>
      </c>
      <c r="T25" s="84">
        <f t="shared" si="0"/>
        <v>1.2966865799147171E-2</v>
      </c>
      <c r="U25" s="84">
        <f>R25/'סכום נכסי הקרן'!$C$42</f>
        <v>2.2726408237480253E-3</v>
      </c>
    </row>
    <row r="26" spans="2:21">
      <c r="B26" s="76" t="s">
        <v>307</v>
      </c>
      <c r="C26" s="73" t="s">
        <v>308</v>
      </c>
      <c r="D26" s="86" t="s">
        <v>110</v>
      </c>
      <c r="E26" s="86" t="s">
        <v>273</v>
      </c>
      <c r="F26" s="73" t="s">
        <v>309</v>
      </c>
      <c r="G26" s="86" t="s">
        <v>283</v>
      </c>
      <c r="H26" s="73" t="s">
        <v>289</v>
      </c>
      <c r="I26" s="73" t="s">
        <v>117</v>
      </c>
      <c r="J26" s="73"/>
      <c r="K26" s="83">
        <v>1.5499999999337231</v>
      </c>
      <c r="L26" s="86" t="s">
        <v>119</v>
      </c>
      <c r="M26" s="87">
        <v>0.05</v>
      </c>
      <c r="N26" s="87">
        <v>-1.3000000002261231E-3</v>
      </c>
      <c r="O26" s="83">
        <v>11266.7053</v>
      </c>
      <c r="P26" s="85">
        <v>113.83</v>
      </c>
      <c r="Q26" s="73"/>
      <c r="R26" s="83">
        <v>12.824890466999998</v>
      </c>
      <c r="S26" s="84">
        <v>3.5749080707080544E-6</v>
      </c>
      <c r="T26" s="84">
        <f t="shared" si="0"/>
        <v>7.1419944239507708E-3</v>
      </c>
      <c r="U26" s="84">
        <f>R26/'סכום נכסי הקרן'!$C$42</f>
        <v>1.2517433543515818E-3</v>
      </c>
    </row>
    <row r="27" spans="2:21">
      <c r="B27" s="76" t="s">
        <v>310</v>
      </c>
      <c r="C27" s="73" t="s">
        <v>311</v>
      </c>
      <c r="D27" s="86" t="s">
        <v>110</v>
      </c>
      <c r="E27" s="86" t="s">
        <v>273</v>
      </c>
      <c r="F27" s="73" t="s">
        <v>309</v>
      </c>
      <c r="G27" s="86" t="s">
        <v>283</v>
      </c>
      <c r="H27" s="73" t="s">
        <v>289</v>
      </c>
      <c r="I27" s="73" t="s">
        <v>117</v>
      </c>
      <c r="J27" s="73"/>
      <c r="K27" s="83">
        <v>1.2300000002003131</v>
      </c>
      <c r="L27" s="86" t="s">
        <v>119</v>
      </c>
      <c r="M27" s="87">
        <v>6.9999999999999993E-3</v>
      </c>
      <c r="N27" s="87">
        <v>9.0000000004261975E-4</v>
      </c>
      <c r="O27" s="83">
        <v>4559.5158879999999</v>
      </c>
      <c r="P27" s="85">
        <v>102.92</v>
      </c>
      <c r="Q27" s="73"/>
      <c r="R27" s="83">
        <v>4.6926536219999999</v>
      </c>
      <c r="S27" s="84">
        <v>2.1384444094348512E-6</v>
      </c>
      <c r="T27" s="84">
        <f t="shared" si="0"/>
        <v>2.6132703501908507E-3</v>
      </c>
      <c r="U27" s="84">
        <f>R27/'סכום נכסי הקרן'!$C$42</f>
        <v>4.5801545055896501E-4</v>
      </c>
    </row>
    <row r="28" spans="2:21">
      <c r="B28" s="76" t="s">
        <v>312</v>
      </c>
      <c r="C28" s="73" t="s">
        <v>313</v>
      </c>
      <c r="D28" s="86" t="s">
        <v>110</v>
      </c>
      <c r="E28" s="86" t="s">
        <v>273</v>
      </c>
      <c r="F28" s="73" t="s">
        <v>309</v>
      </c>
      <c r="G28" s="86" t="s">
        <v>283</v>
      </c>
      <c r="H28" s="73" t="s">
        <v>289</v>
      </c>
      <c r="I28" s="73" t="s">
        <v>117</v>
      </c>
      <c r="J28" s="73"/>
      <c r="K28" s="83">
        <v>3.8199999999095291</v>
      </c>
      <c r="L28" s="86" t="s">
        <v>119</v>
      </c>
      <c r="M28" s="87">
        <v>6.0000000000000001E-3</v>
      </c>
      <c r="N28" s="87">
        <v>-4.2000000003877339E-3</v>
      </c>
      <c r="O28" s="83">
        <v>7348.5369889999993</v>
      </c>
      <c r="P28" s="85">
        <v>105.29</v>
      </c>
      <c r="Q28" s="73"/>
      <c r="R28" s="83">
        <v>7.7372745349999992</v>
      </c>
      <c r="S28" s="84">
        <v>4.1299785923354815E-6</v>
      </c>
      <c r="T28" s="84">
        <f t="shared" si="0"/>
        <v>4.3087753246498191E-3</v>
      </c>
      <c r="U28" s="84">
        <f>R28/'סכום נכסי הקרן'!$C$42</f>
        <v>7.5517853387526909E-4</v>
      </c>
    </row>
    <row r="29" spans="2:21">
      <c r="B29" s="76" t="s">
        <v>314</v>
      </c>
      <c r="C29" s="73" t="s">
        <v>315</v>
      </c>
      <c r="D29" s="86" t="s">
        <v>110</v>
      </c>
      <c r="E29" s="86" t="s">
        <v>273</v>
      </c>
      <c r="F29" s="73" t="s">
        <v>309</v>
      </c>
      <c r="G29" s="86" t="s">
        <v>283</v>
      </c>
      <c r="H29" s="73" t="s">
        <v>289</v>
      </c>
      <c r="I29" s="73" t="s">
        <v>117</v>
      </c>
      <c r="J29" s="73"/>
      <c r="K29" s="83">
        <v>5.3199999999205971</v>
      </c>
      <c r="L29" s="86" t="s">
        <v>119</v>
      </c>
      <c r="M29" s="87">
        <v>1.7500000000000002E-2</v>
      </c>
      <c r="N29" s="87">
        <v>-3.7999999998014925E-3</v>
      </c>
      <c r="O29" s="83">
        <v>27176.404584</v>
      </c>
      <c r="P29" s="85">
        <v>111.22</v>
      </c>
      <c r="Q29" s="73"/>
      <c r="R29" s="83">
        <v>30.225597520000001</v>
      </c>
      <c r="S29" s="84">
        <v>6.5851471615019375E-6</v>
      </c>
      <c r="T29" s="84">
        <f t="shared" si="0"/>
        <v>1.6832194357049888E-2</v>
      </c>
      <c r="U29" s="84">
        <f>R29/'סכום נכסי הקרן'!$C$42</f>
        <v>2.9500985543945901E-3</v>
      </c>
    </row>
    <row r="30" spans="2:21">
      <c r="B30" s="76" t="s">
        <v>316</v>
      </c>
      <c r="C30" s="73" t="s">
        <v>317</v>
      </c>
      <c r="D30" s="86" t="s">
        <v>110</v>
      </c>
      <c r="E30" s="86" t="s">
        <v>273</v>
      </c>
      <c r="F30" s="73" t="s">
        <v>288</v>
      </c>
      <c r="G30" s="86" t="s">
        <v>283</v>
      </c>
      <c r="H30" s="73" t="s">
        <v>318</v>
      </c>
      <c r="I30" s="73" t="s">
        <v>117</v>
      </c>
      <c r="J30" s="73"/>
      <c r="K30" s="83">
        <v>6.9999999942483779E-2</v>
      </c>
      <c r="L30" s="86" t="s">
        <v>119</v>
      </c>
      <c r="M30" s="87">
        <v>3.1E-2</v>
      </c>
      <c r="N30" s="87">
        <v>4.24000000055599E-2</v>
      </c>
      <c r="O30" s="83">
        <v>1916.736476</v>
      </c>
      <c r="P30" s="85">
        <v>108.85</v>
      </c>
      <c r="Q30" s="73"/>
      <c r="R30" s="83">
        <v>2.086367616</v>
      </c>
      <c r="S30" s="84">
        <v>1.1142689495365004E-5</v>
      </c>
      <c r="T30" s="84">
        <f t="shared" si="0"/>
        <v>1.1618676914337085E-3</v>
      </c>
      <c r="U30" s="84">
        <f>R30/'סכום נכסי הקרן'!$C$42</f>
        <v>2.036350177634896E-4</v>
      </c>
    </row>
    <row r="31" spans="2:21">
      <c r="B31" s="76" t="s">
        <v>319</v>
      </c>
      <c r="C31" s="73" t="s">
        <v>320</v>
      </c>
      <c r="D31" s="86" t="s">
        <v>110</v>
      </c>
      <c r="E31" s="86" t="s">
        <v>273</v>
      </c>
      <c r="F31" s="73" t="s">
        <v>288</v>
      </c>
      <c r="G31" s="86" t="s">
        <v>283</v>
      </c>
      <c r="H31" s="73" t="s">
        <v>318</v>
      </c>
      <c r="I31" s="73" t="s">
        <v>117</v>
      </c>
      <c r="J31" s="73"/>
      <c r="K31" s="83">
        <v>0.2200000036563412</v>
      </c>
      <c r="L31" s="86" t="s">
        <v>119</v>
      </c>
      <c r="M31" s="87">
        <v>4.2000000000000003E-2</v>
      </c>
      <c r="N31" s="87">
        <v>3.1200000073126823E-2</v>
      </c>
      <c r="O31" s="83">
        <v>111.114591</v>
      </c>
      <c r="P31" s="85">
        <v>123.07</v>
      </c>
      <c r="Q31" s="73"/>
      <c r="R31" s="83">
        <v>0.13674872500000002</v>
      </c>
      <c r="S31" s="84">
        <v>4.260038760878733E-6</v>
      </c>
      <c r="T31" s="84">
        <f t="shared" si="0"/>
        <v>7.6153370194111125E-5</v>
      </c>
      <c r="U31" s="84">
        <f>R31/'סכום נכסי הקרן'!$C$42</f>
        <v>1.3347038571226345E-5</v>
      </c>
    </row>
    <row r="32" spans="2:21">
      <c r="B32" s="76" t="s">
        <v>321</v>
      </c>
      <c r="C32" s="73" t="s">
        <v>322</v>
      </c>
      <c r="D32" s="86" t="s">
        <v>110</v>
      </c>
      <c r="E32" s="86" t="s">
        <v>273</v>
      </c>
      <c r="F32" s="73" t="s">
        <v>323</v>
      </c>
      <c r="G32" s="86" t="s">
        <v>283</v>
      </c>
      <c r="H32" s="73" t="s">
        <v>318</v>
      </c>
      <c r="I32" s="73" t="s">
        <v>117</v>
      </c>
      <c r="J32" s="73"/>
      <c r="K32" s="83">
        <v>0.9300000000753933</v>
      </c>
      <c r="L32" s="86" t="s">
        <v>119</v>
      </c>
      <c r="M32" s="87">
        <v>3.85E-2</v>
      </c>
      <c r="N32" s="87">
        <v>2.9999999698427304E-4</v>
      </c>
      <c r="O32" s="83">
        <v>1420.740851</v>
      </c>
      <c r="P32" s="85">
        <v>112.03</v>
      </c>
      <c r="Q32" s="73"/>
      <c r="R32" s="83">
        <v>1.591656016</v>
      </c>
      <c r="S32" s="84">
        <v>6.6711940657333431E-6</v>
      </c>
      <c r="T32" s="84">
        <f t="shared" si="0"/>
        <v>8.8637001776895573E-4</v>
      </c>
      <c r="U32" s="84">
        <f>R32/'סכום נכסי הקרן'!$C$42</f>
        <v>1.5534985234909104E-4</v>
      </c>
    </row>
    <row r="33" spans="2:21">
      <c r="B33" s="76" t="s">
        <v>324</v>
      </c>
      <c r="C33" s="73" t="s">
        <v>325</v>
      </c>
      <c r="D33" s="86" t="s">
        <v>110</v>
      </c>
      <c r="E33" s="86" t="s">
        <v>273</v>
      </c>
      <c r="F33" s="73" t="s">
        <v>326</v>
      </c>
      <c r="G33" s="86" t="s">
        <v>327</v>
      </c>
      <c r="H33" s="73" t="s">
        <v>328</v>
      </c>
      <c r="I33" s="73" t="s">
        <v>277</v>
      </c>
      <c r="J33" s="73"/>
      <c r="K33" s="83">
        <v>1.1499999992209504</v>
      </c>
      <c r="L33" s="86" t="s">
        <v>119</v>
      </c>
      <c r="M33" s="87">
        <v>3.6400000000000002E-2</v>
      </c>
      <c r="N33" s="87">
        <v>2.8999999953257024E-3</v>
      </c>
      <c r="O33" s="83">
        <v>223.99705800000001</v>
      </c>
      <c r="P33" s="85">
        <v>114.61</v>
      </c>
      <c r="Q33" s="73"/>
      <c r="R33" s="83">
        <v>0.25672302800000002</v>
      </c>
      <c r="S33" s="84">
        <v>6.0951580408163271E-6</v>
      </c>
      <c r="T33" s="84">
        <f t="shared" si="0"/>
        <v>1.4296530946549706E-4</v>
      </c>
      <c r="U33" s="84">
        <f>R33/'סכום נכסי הקרן'!$C$42</f>
        <v>2.5056849026109904E-5</v>
      </c>
    </row>
    <row r="34" spans="2:21">
      <c r="B34" s="76" t="s">
        <v>329</v>
      </c>
      <c r="C34" s="73" t="s">
        <v>330</v>
      </c>
      <c r="D34" s="86" t="s">
        <v>110</v>
      </c>
      <c r="E34" s="86" t="s">
        <v>273</v>
      </c>
      <c r="F34" s="73" t="s">
        <v>331</v>
      </c>
      <c r="G34" s="86" t="s">
        <v>327</v>
      </c>
      <c r="H34" s="73" t="s">
        <v>318</v>
      </c>
      <c r="I34" s="73" t="s">
        <v>117</v>
      </c>
      <c r="J34" s="73"/>
      <c r="K34" s="83">
        <v>4.5600000000164096</v>
      </c>
      <c r="L34" s="86" t="s">
        <v>119</v>
      </c>
      <c r="M34" s="87">
        <v>8.3000000000000001E-3</v>
      </c>
      <c r="N34" s="87">
        <v>-4.3000000001504274E-3</v>
      </c>
      <c r="O34" s="83">
        <v>13687.409449999999</v>
      </c>
      <c r="P34" s="85">
        <v>106.85</v>
      </c>
      <c r="Q34" s="73"/>
      <c r="R34" s="83">
        <v>14.624996946000001</v>
      </c>
      <c r="S34" s="84">
        <v>8.937712433280963E-6</v>
      </c>
      <c r="T34" s="84">
        <f t="shared" si="0"/>
        <v>8.1444474638903037E-3</v>
      </c>
      <c r="U34" s="84">
        <f>R34/'סכום נכסי הקרן'!$C$42</f>
        <v>1.4274385252391166E-3</v>
      </c>
    </row>
    <row r="35" spans="2:21">
      <c r="B35" s="76" t="s">
        <v>332</v>
      </c>
      <c r="C35" s="73" t="s">
        <v>333</v>
      </c>
      <c r="D35" s="86" t="s">
        <v>110</v>
      </c>
      <c r="E35" s="86" t="s">
        <v>273</v>
      </c>
      <c r="F35" s="73" t="s">
        <v>331</v>
      </c>
      <c r="G35" s="86" t="s">
        <v>327</v>
      </c>
      <c r="H35" s="73" t="s">
        <v>318</v>
      </c>
      <c r="I35" s="73" t="s">
        <v>117</v>
      </c>
      <c r="J35" s="73"/>
      <c r="K35" s="83">
        <v>8.4600000000074864</v>
      </c>
      <c r="L35" s="86" t="s">
        <v>119</v>
      </c>
      <c r="M35" s="87">
        <v>1.6500000000000001E-2</v>
      </c>
      <c r="N35" s="87">
        <v>5.9999999988773287E-4</v>
      </c>
      <c r="O35" s="83">
        <v>9274.4489570000005</v>
      </c>
      <c r="P35" s="85">
        <v>115.25</v>
      </c>
      <c r="Q35" s="73"/>
      <c r="R35" s="83">
        <v>10.688802451999999</v>
      </c>
      <c r="S35" s="84">
        <v>4.3837888760006507E-6</v>
      </c>
      <c r="T35" s="84">
        <f t="shared" si="0"/>
        <v>5.9524381675871464E-3</v>
      </c>
      <c r="U35" s="84">
        <f>R35/'סכום נכסי הקרן'!$C$42</f>
        <v>1.0432554936586262E-3</v>
      </c>
    </row>
    <row r="36" spans="2:21">
      <c r="B36" s="76" t="s">
        <v>334</v>
      </c>
      <c r="C36" s="73" t="s">
        <v>335</v>
      </c>
      <c r="D36" s="86" t="s">
        <v>110</v>
      </c>
      <c r="E36" s="86" t="s">
        <v>273</v>
      </c>
      <c r="F36" s="73" t="s">
        <v>336</v>
      </c>
      <c r="G36" s="86" t="s">
        <v>115</v>
      </c>
      <c r="H36" s="73" t="s">
        <v>318</v>
      </c>
      <c r="I36" s="73" t="s">
        <v>117</v>
      </c>
      <c r="J36" s="73"/>
      <c r="K36" s="83">
        <v>8.5199999985468313</v>
      </c>
      <c r="L36" s="86" t="s">
        <v>119</v>
      </c>
      <c r="M36" s="87">
        <v>2.6499999999999999E-2</v>
      </c>
      <c r="N36" s="87">
        <v>5.9999999818354237E-4</v>
      </c>
      <c r="O36" s="83">
        <v>2206.855102</v>
      </c>
      <c r="P36" s="85">
        <v>124.73</v>
      </c>
      <c r="Q36" s="73"/>
      <c r="R36" s="83">
        <v>2.7526103750000002</v>
      </c>
      <c r="S36" s="84">
        <v>1.4184594455103446E-6</v>
      </c>
      <c r="T36" s="84">
        <f t="shared" si="0"/>
        <v>1.5328885654146028E-3</v>
      </c>
      <c r="U36" s="84">
        <f>R36/'סכום נכסי הקרן'!$C$42</f>
        <v>2.6866207964047062E-4</v>
      </c>
    </row>
    <row r="37" spans="2:21">
      <c r="B37" s="76" t="s">
        <v>337</v>
      </c>
      <c r="C37" s="73" t="s">
        <v>338</v>
      </c>
      <c r="D37" s="86" t="s">
        <v>110</v>
      </c>
      <c r="E37" s="86" t="s">
        <v>273</v>
      </c>
      <c r="F37" s="73" t="s">
        <v>339</v>
      </c>
      <c r="G37" s="86" t="s">
        <v>327</v>
      </c>
      <c r="H37" s="73" t="s">
        <v>328</v>
      </c>
      <c r="I37" s="73" t="s">
        <v>277</v>
      </c>
      <c r="J37" s="73"/>
      <c r="K37" s="83">
        <v>2.2400000000723321</v>
      </c>
      <c r="L37" s="86" t="s">
        <v>119</v>
      </c>
      <c r="M37" s="87">
        <v>6.5000000000000006E-3</v>
      </c>
      <c r="N37" s="87">
        <v>1.0000000078360015E-4</v>
      </c>
      <c r="O37" s="83">
        <v>1632.883255</v>
      </c>
      <c r="P37" s="85">
        <v>101.6</v>
      </c>
      <c r="Q37" s="73"/>
      <c r="R37" s="83">
        <v>1.659009387</v>
      </c>
      <c r="S37" s="84">
        <v>2.1632800412549641E-6</v>
      </c>
      <c r="T37" s="84">
        <f t="shared" si="0"/>
        <v>9.2387812759289973E-4</v>
      </c>
      <c r="U37" s="84">
        <f>R37/'סכום נכסי הקרן'!$C$42</f>
        <v>1.6192372015399467E-4</v>
      </c>
    </row>
    <row r="38" spans="2:21">
      <c r="B38" s="76" t="s">
        <v>340</v>
      </c>
      <c r="C38" s="73" t="s">
        <v>341</v>
      </c>
      <c r="D38" s="86" t="s">
        <v>110</v>
      </c>
      <c r="E38" s="86" t="s">
        <v>273</v>
      </c>
      <c r="F38" s="73" t="s">
        <v>339</v>
      </c>
      <c r="G38" s="86" t="s">
        <v>327</v>
      </c>
      <c r="H38" s="73" t="s">
        <v>318</v>
      </c>
      <c r="I38" s="73" t="s">
        <v>117</v>
      </c>
      <c r="J38" s="73"/>
      <c r="K38" s="83">
        <v>4.920000000029221</v>
      </c>
      <c r="L38" s="86" t="s">
        <v>119</v>
      </c>
      <c r="M38" s="87">
        <v>1.34E-2</v>
      </c>
      <c r="N38" s="87">
        <v>0</v>
      </c>
      <c r="O38" s="83">
        <v>38374.881561000002</v>
      </c>
      <c r="P38" s="85">
        <v>108.1</v>
      </c>
      <c r="Q38" s="83">
        <v>2.3202519240000004</v>
      </c>
      <c r="R38" s="83">
        <v>43.803498891000004</v>
      </c>
      <c r="S38" s="84">
        <v>1.169503622607645E-5</v>
      </c>
      <c r="T38" s="84">
        <f t="shared" si="0"/>
        <v>2.4393529569242119E-2</v>
      </c>
      <c r="U38" s="84">
        <f>R38/'סכום נכסי הקרן'!$C$42</f>
        <v>4.2753377719086409E-3</v>
      </c>
    </row>
    <row r="39" spans="2:21">
      <c r="B39" s="76" t="s">
        <v>342</v>
      </c>
      <c r="C39" s="73" t="s">
        <v>343</v>
      </c>
      <c r="D39" s="86" t="s">
        <v>110</v>
      </c>
      <c r="E39" s="86" t="s">
        <v>273</v>
      </c>
      <c r="F39" s="73" t="s">
        <v>339</v>
      </c>
      <c r="G39" s="86" t="s">
        <v>327</v>
      </c>
      <c r="H39" s="73" t="s">
        <v>318</v>
      </c>
      <c r="I39" s="73" t="s">
        <v>117</v>
      </c>
      <c r="J39" s="73"/>
      <c r="K39" s="83">
        <v>5.3599999999819667</v>
      </c>
      <c r="L39" s="86" t="s">
        <v>119</v>
      </c>
      <c r="M39" s="87">
        <v>1.77E-2</v>
      </c>
      <c r="N39" s="87">
        <v>1.6999999998237689E-3</v>
      </c>
      <c r="O39" s="83">
        <v>22405.659469999999</v>
      </c>
      <c r="P39" s="85">
        <v>108.9</v>
      </c>
      <c r="Q39" s="73"/>
      <c r="R39" s="83">
        <v>24.399763179000001</v>
      </c>
      <c r="S39" s="84">
        <v>6.9080969485331864E-6</v>
      </c>
      <c r="T39" s="84">
        <f t="shared" si="0"/>
        <v>1.3587872194194342E-2</v>
      </c>
      <c r="U39" s="84">
        <f>R39/'סכום נכסי הקרן'!$C$42</f>
        <v>2.3814816575357563E-3</v>
      </c>
    </row>
    <row r="40" spans="2:21">
      <c r="B40" s="76" t="s">
        <v>344</v>
      </c>
      <c r="C40" s="73" t="s">
        <v>345</v>
      </c>
      <c r="D40" s="86" t="s">
        <v>110</v>
      </c>
      <c r="E40" s="86" t="s">
        <v>273</v>
      </c>
      <c r="F40" s="73" t="s">
        <v>339</v>
      </c>
      <c r="G40" s="86" t="s">
        <v>327</v>
      </c>
      <c r="H40" s="73" t="s">
        <v>318</v>
      </c>
      <c r="I40" s="73" t="s">
        <v>117</v>
      </c>
      <c r="J40" s="73"/>
      <c r="K40" s="83">
        <v>8.8000000000407699</v>
      </c>
      <c r="L40" s="86" t="s">
        <v>119</v>
      </c>
      <c r="M40" s="87">
        <v>2.4799999999999999E-2</v>
      </c>
      <c r="N40" s="87">
        <v>6.3000000002701104E-3</v>
      </c>
      <c r="O40" s="83">
        <v>16713.458333999999</v>
      </c>
      <c r="P40" s="85">
        <v>117.4</v>
      </c>
      <c r="Q40" s="73"/>
      <c r="R40" s="83">
        <v>19.621600068999999</v>
      </c>
      <c r="S40" s="84">
        <v>8.5360415232583248E-6</v>
      </c>
      <c r="T40" s="84">
        <f t="shared" si="0"/>
        <v>1.0926982857466154E-2</v>
      </c>
      <c r="U40" s="84">
        <f>R40/'סכום נכסי הקרן'!$C$42</f>
        <v>1.9151202539557169E-3</v>
      </c>
    </row>
    <row r="41" spans="2:21">
      <c r="B41" s="76" t="s">
        <v>346</v>
      </c>
      <c r="C41" s="73" t="s">
        <v>347</v>
      </c>
      <c r="D41" s="86" t="s">
        <v>110</v>
      </c>
      <c r="E41" s="86" t="s">
        <v>273</v>
      </c>
      <c r="F41" s="73" t="s">
        <v>309</v>
      </c>
      <c r="G41" s="86" t="s">
        <v>283</v>
      </c>
      <c r="H41" s="73" t="s">
        <v>318</v>
      </c>
      <c r="I41" s="73" t="s">
        <v>117</v>
      </c>
      <c r="J41" s="73"/>
      <c r="K41" s="83">
        <v>0.24000000020906842</v>
      </c>
      <c r="L41" s="86" t="s">
        <v>119</v>
      </c>
      <c r="M41" s="87">
        <v>4.0999999999999995E-2</v>
      </c>
      <c r="N41" s="87">
        <v>3.1000000008493407E-2</v>
      </c>
      <c r="O41" s="83">
        <v>1220.5736669999999</v>
      </c>
      <c r="P41" s="85">
        <v>125.4</v>
      </c>
      <c r="Q41" s="73"/>
      <c r="R41" s="83">
        <v>1.530599357</v>
      </c>
      <c r="S41" s="84">
        <v>1.5666227794895568E-6</v>
      </c>
      <c r="T41" s="84">
        <f t="shared" si="0"/>
        <v>8.5236845500745581E-4</v>
      </c>
      <c r="U41" s="84">
        <f>R41/'סכום נכסי הקרן'!$C$42</f>
        <v>1.4939056035054982E-4</v>
      </c>
    </row>
    <row r="42" spans="2:21">
      <c r="B42" s="76" t="s">
        <v>348</v>
      </c>
      <c r="C42" s="73" t="s">
        <v>349</v>
      </c>
      <c r="D42" s="86" t="s">
        <v>110</v>
      </c>
      <c r="E42" s="86" t="s">
        <v>273</v>
      </c>
      <c r="F42" s="73" t="s">
        <v>309</v>
      </c>
      <c r="G42" s="86" t="s">
        <v>283</v>
      </c>
      <c r="H42" s="73" t="s">
        <v>318</v>
      </c>
      <c r="I42" s="73" t="s">
        <v>117</v>
      </c>
      <c r="J42" s="73"/>
      <c r="K42" s="83">
        <v>1.3800000003227841</v>
      </c>
      <c r="L42" s="86" t="s">
        <v>119</v>
      </c>
      <c r="M42" s="87">
        <v>4.2000000000000003E-2</v>
      </c>
      <c r="N42" s="87">
        <v>2.0000000138335988E-4</v>
      </c>
      <c r="O42" s="83">
        <v>1962.0313180000001</v>
      </c>
      <c r="P42" s="85">
        <v>110.53</v>
      </c>
      <c r="Q42" s="73"/>
      <c r="R42" s="83">
        <v>2.1686330849999997</v>
      </c>
      <c r="S42" s="84">
        <v>1.9664873783994534E-6</v>
      </c>
      <c r="T42" s="84">
        <f t="shared" si="0"/>
        <v>1.2076801311105623E-3</v>
      </c>
      <c r="U42" s="84">
        <f>R42/'סכום נכסי הקרן'!$C$42</f>
        <v>2.1166434591863708E-4</v>
      </c>
    </row>
    <row r="43" spans="2:21">
      <c r="B43" s="76" t="s">
        <v>350</v>
      </c>
      <c r="C43" s="73" t="s">
        <v>351</v>
      </c>
      <c r="D43" s="86" t="s">
        <v>110</v>
      </c>
      <c r="E43" s="86" t="s">
        <v>273</v>
      </c>
      <c r="F43" s="73" t="s">
        <v>309</v>
      </c>
      <c r="G43" s="86" t="s">
        <v>283</v>
      </c>
      <c r="H43" s="73" t="s">
        <v>318</v>
      </c>
      <c r="I43" s="73" t="s">
        <v>117</v>
      </c>
      <c r="J43" s="73"/>
      <c r="K43" s="83">
        <v>1.4100000011856688</v>
      </c>
      <c r="L43" s="86" t="s">
        <v>119</v>
      </c>
      <c r="M43" s="87">
        <v>0.04</v>
      </c>
      <c r="N43" s="87">
        <v>-1.0000000224315735E-4</v>
      </c>
      <c r="O43" s="83">
        <v>555.36599899999999</v>
      </c>
      <c r="P43" s="85">
        <v>112.38</v>
      </c>
      <c r="Q43" s="73"/>
      <c r="R43" s="83">
        <v>0.62412028599999991</v>
      </c>
      <c r="S43" s="84">
        <v>3.8239590383056223E-7</v>
      </c>
      <c r="T43" s="84">
        <f t="shared" si="0"/>
        <v>3.4756348320916702E-4</v>
      </c>
      <c r="U43" s="84">
        <f>R43/'סכום נכסי הקרן'!$C$42</f>
        <v>6.0915796694461435E-5</v>
      </c>
    </row>
    <row r="44" spans="2:21">
      <c r="B44" s="76" t="s">
        <v>352</v>
      </c>
      <c r="C44" s="73" t="s">
        <v>353</v>
      </c>
      <c r="D44" s="86" t="s">
        <v>110</v>
      </c>
      <c r="E44" s="86" t="s">
        <v>273</v>
      </c>
      <c r="F44" s="73" t="s">
        <v>354</v>
      </c>
      <c r="G44" s="86" t="s">
        <v>283</v>
      </c>
      <c r="H44" s="73" t="s">
        <v>355</v>
      </c>
      <c r="I44" s="73" t="s">
        <v>117</v>
      </c>
      <c r="J44" s="73"/>
      <c r="K44" s="83">
        <v>0.50000000347157403</v>
      </c>
      <c r="L44" s="86" t="s">
        <v>119</v>
      </c>
      <c r="M44" s="87">
        <v>4.1500000000000002E-2</v>
      </c>
      <c r="N44" s="87">
        <v>1.0200000020829445E-2</v>
      </c>
      <c r="O44" s="83">
        <v>134.07828499999999</v>
      </c>
      <c r="P44" s="85">
        <v>107.42</v>
      </c>
      <c r="Q44" s="73"/>
      <c r="R44" s="83">
        <v>0.14402688499999999</v>
      </c>
      <c r="S44" s="84">
        <v>1.33679208448642E-6</v>
      </c>
      <c r="T44" s="84">
        <f t="shared" si="0"/>
        <v>8.0206471331339054E-5</v>
      </c>
      <c r="U44" s="84">
        <f>R44/'סכום נכסי הקרן'!$C$42</f>
        <v>1.4057406307726678E-5</v>
      </c>
    </row>
    <row r="45" spans="2:21">
      <c r="B45" s="76" t="s">
        <v>356</v>
      </c>
      <c r="C45" s="73" t="s">
        <v>357</v>
      </c>
      <c r="D45" s="86" t="s">
        <v>110</v>
      </c>
      <c r="E45" s="86" t="s">
        <v>273</v>
      </c>
      <c r="F45" s="73" t="s">
        <v>358</v>
      </c>
      <c r="G45" s="86" t="s">
        <v>327</v>
      </c>
      <c r="H45" s="73" t="s">
        <v>359</v>
      </c>
      <c r="I45" s="73" t="s">
        <v>277</v>
      </c>
      <c r="J45" s="73"/>
      <c r="K45" s="83">
        <v>3.7699999999620473</v>
      </c>
      <c r="L45" s="86" t="s">
        <v>119</v>
      </c>
      <c r="M45" s="87">
        <v>2.3399999999999997E-2</v>
      </c>
      <c r="N45" s="87">
        <v>2.3999999997944251E-3</v>
      </c>
      <c r="O45" s="83">
        <v>23026.778824000001</v>
      </c>
      <c r="P45" s="85">
        <v>109.85</v>
      </c>
      <c r="Q45" s="73"/>
      <c r="R45" s="83">
        <v>25.294917548000001</v>
      </c>
      <c r="S45" s="84">
        <v>6.2084354570156522E-6</v>
      </c>
      <c r="T45" s="84">
        <f t="shared" si="0"/>
        <v>1.4086370604642651E-2</v>
      </c>
      <c r="U45" s="84">
        <f>R45/'סכום נכסי הקרן'!$C$42</f>
        <v>2.4688511002142512E-3</v>
      </c>
    </row>
    <row r="46" spans="2:21">
      <c r="B46" s="76" t="s">
        <v>360</v>
      </c>
      <c r="C46" s="73" t="s">
        <v>361</v>
      </c>
      <c r="D46" s="86" t="s">
        <v>110</v>
      </c>
      <c r="E46" s="86" t="s">
        <v>273</v>
      </c>
      <c r="F46" s="73" t="s">
        <v>358</v>
      </c>
      <c r="G46" s="86" t="s">
        <v>327</v>
      </c>
      <c r="H46" s="73" t="s">
        <v>359</v>
      </c>
      <c r="I46" s="73" t="s">
        <v>277</v>
      </c>
      <c r="J46" s="73"/>
      <c r="K46" s="83">
        <v>7.9099999996908616</v>
      </c>
      <c r="L46" s="86" t="s">
        <v>119</v>
      </c>
      <c r="M46" s="87">
        <v>6.5000000000000006E-3</v>
      </c>
      <c r="N46" s="87">
        <v>7.5000000000000015E-3</v>
      </c>
      <c r="O46" s="83">
        <v>8639.1994279999999</v>
      </c>
      <c r="P46" s="85">
        <v>98.85</v>
      </c>
      <c r="Q46" s="73"/>
      <c r="R46" s="83">
        <v>8.5398483039999995</v>
      </c>
      <c r="S46" s="84">
        <v>1.1990428181227689E-5</v>
      </c>
      <c r="T46" s="84">
        <f t="shared" si="0"/>
        <v>4.7557169494345485E-3</v>
      </c>
      <c r="U46" s="84">
        <f>R46/'סכום נכסי הקרן'!$C$42</f>
        <v>8.3351186423061621E-4</v>
      </c>
    </row>
    <row r="47" spans="2:21">
      <c r="B47" s="76" t="s">
        <v>362</v>
      </c>
      <c r="C47" s="73" t="s">
        <v>363</v>
      </c>
      <c r="D47" s="86" t="s">
        <v>110</v>
      </c>
      <c r="E47" s="86" t="s">
        <v>273</v>
      </c>
      <c r="F47" s="73" t="s">
        <v>364</v>
      </c>
      <c r="G47" s="86" t="s">
        <v>327</v>
      </c>
      <c r="H47" s="73" t="s">
        <v>355</v>
      </c>
      <c r="I47" s="73" t="s">
        <v>117</v>
      </c>
      <c r="J47" s="73"/>
      <c r="K47" s="83">
        <v>0.99000000001212163</v>
      </c>
      <c r="L47" s="86" t="s">
        <v>119</v>
      </c>
      <c r="M47" s="87">
        <v>4.8000000000000001E-2</v>
      </c>
      <c r="N47" s="87">
        <v>3.1000000002828405E-3</v>
      </c>
      <c r="O47" s="83">
        <v>11352.695409</v>
      </c>
      <c r="P47" s="85">
        <v>109</v>
      </c>
      <c r="Q47" s="73"/>
      <c r="R47" s="83">
        <v>12.374438115</v>
      </c>
      <c r="S47" s="84">
        <v>1.3917262832592646E-5</v>
      </c>
      <c r="T47" s="84">
        <f t="shared" si="0"/>
        <v>6.8911440798860362E-3</v>
      </c>
      <c r="U47" s="84">
        <f>R47/'סכום נכסי הקרן'!$C$42</f>
        <v>1.2077780090319556E-3</v>
      </c>
    </row>
    <row r="48" spans="2:21">
      <c r="B48" s="76" t="s">
        <v>365</v>
      </c>
      <c r="C48" s="73" t="s">
        <v>366</v>
      </c>
      <c r="D48" s="86" t="s">
        <v>110</v>
      </c>
      <c r="E48" s="86" t="s">
        <v>273</v>
      </c>
      <c r="F48" s="73" t="s">
        <v>364</v>
      </c>
      <c r="G48" s="86" t="s">
        <v>327</v>
      </c>
      <c r="H48" s="73" t="s">
        <v>355</v>
      </c>
      <c r="I48" s="73" t="s">
        <v>117</v>
      </c>
      <c r="J48" s="73"/>
      <c r="K48" s="83">
        <v>4.5299999998964617</v>
      </c>
      <c r="L48" s="86" t="s">
        <v>119</v>
      </c>
      <c r="M48" s="87">
        <v>3.2000000000000001E-2</v>
      </c>
      <c r="N48" s="87">
        <v>1.3999999999445331E-3</v>
      </c>
      <c r="O48" s="83">
        <v>18650.562365000002</v>
      </c>
      <c r="P48" s="85">
        <v>116</v>
      </c>
      <c r="Q48" s="73"/>
      <c r="R48" s="83">
        <v>21.634653008000004</v>
      </c>
      <c r="S48" s="84">
        <v>1.1306002345394324E-5</v>
      </c>
      <c r="T48" s="84">
        <f t="shared" si="0"/>
        <v>1.2048022674722297E-2</v>
      </c>
      <c r="U48" s="84">
        <f>R48/'סכום נכסי הקרן'!$C$42</f>
        <v>2.111599564623905E-3</v>
      </c>
    </row>
    <row r="49" spans="2:21">
      <c r="B49" s="76" t="s">
        <v>367</v>
      </c>
      <c r="C49" s="73" t="s">
        <v>368</v>
      </c>
      <c r="D49" s="86" t="s">
        <v>110</v>
      </c>
      <c r="E49" s="86" t="s">
        <v>273</v>
      </c>
      <c r="F49" s="73" t="s">
        <v>364</v>
      </c>
      <c r="G49" s="86" t="s">
        <v>327</v>
      </c>
      <c r="H49" s="73" t="s">
        <v>355</v>
      </c>
      <c r="I49" s="73" t="s">
        <v>117</v>
      </c>
      <c r="J49" s="73"/>
      <c r="K49" s="83">
        <v>6.9099999998965496</v>
      </c>
      <c r="L49" s="86" t="s">
        <v>119</v>
      </c>
      <c r="M49" s="87">
        <v>1.1399999999999999E-2</v>
      </c>
      <c r="N49" s="87">
        <v>5.0000000000000001E-3</v>
      </c>
      <c r="O49" s="83">
        <v>12358.187072000001</v>
      </c>
      <c r="P49" s="85">
        <v>103.25</v>
      </c>
      <c r="Q49" s="73"/>
      <c r="R49" s="83">
        <v>12.759828152000001</v>
      </c>
      <c r="S49" s="84">
        <v>5.9730732789974595E-6</v>
      </c>
      <c r="T49" s="84">
        <f t="shared" si="0"/>
        <v>7.1057621697935159E-3</v>
      </c>
      <c r="U49" s="84">
        <f>R49/'סכום נכסי הקרן'!$C$42</f>
        <v>1.2453930996940833E-3</v>
      </c>
    </row>
    <row r="50" spans="2:21">
      <c r="B50" s="76" t="s">
        <v>369</v>
      </c>
      <c r="C50" s="73" t="s">
        <v>370</v>
      </c>
      <c r="D50" s="86" t="s">
        <v>110</v>
      </c>
      <c r="E50" s="86" t="s">
        <v>273</v>
      </c>
      <c r="F50" s="73" t="s">
        <v>371</v>
      </c>
      <c r="G50" s="86" t="s">
        <v>327</v>
      </c>
      <c r="H50" s="73" t="s">
        <v>355</v>
      </c>
      <c r="I50" s="73" t="s">
        <v>117</v>
      </c>
      <c r="J50" s="73"/>
      <c r="K50" s="83">
        <v>4.2299999994858393</v>
      </c>
      <c r="L50" s="86" t="s">
        <v>119</v>
      </c>
      <c r="M50" s="87">
        <v>1.34E-2</v>
      </c>
      <c r="N50" s="87">
        <v>2.4000000005752848E-3</v>
      </c>
      <c r="O50" s="83">
        <v>2621.5782399999998</v>
      </c>
      <c r="P50" s="85">
        <v>106.09</v>
      </c>
      <c r="Q50" s="73"/>
      <c r="R50" s="83">
        <v>2.7812323409999999</v>
      </c>
      <c r="S50" s="84">
        <v>7.075578242504836E-6</v>
      </c>
      <c r="T50" s="84">
        <f t="shared" si="0"/>
        <v>1.548827720770393E-3</v>
      </c>
      <c r="U50" s="84">
        <f>R50/'סכום נכסי הקרן'!$C$42</f>
        <v>2.7145565950153567E-4</v>
      </c>
    </row>
    <row r="51" spans="2:21">
      <c r="B51" s="76" t="s">
        <v>372</v>
      </c>
      <c r="C51" s="73" t="s">
        <v>373</v>
      </c>
      <c r="D51" s="86" t="s">
        <v>110</v>
      </c>
      <c r="E51" s="86" t="s">
        <v>273</v>
      </c>
      <c r="F51" s="73" t="s">
        <v>371</v>
      </c>
      <c r="G51" s="86" t="s">
        <v>327</v>
      </c>
      <c r="H51" s="73" t="s">
        <v>359</v>
      </c>
      <c r="I51" s="73" t="s">
        <v>277</v>
      </c>
      <c r="J51" s="73"/>
      <c r="K51" s="83">
        <v>5.6500000001539945</v>
      </c>
      <c r="L51" s="86" t="s">
        <v>119</v>
      </c>
      <c r="M51" s="87">
        <v>1.8200000000000001E-2</v>
      </c>
      <c r="N51" s="87">
        <v>2.799999999384017E-3</v>
      </c>
      <c r="O51" s="83">
        <v>5941.1584130000001</v>
      </c>
      <c r="P51" s="85">
        <v>109.3</v>
      </c>
      <c r="Q51" s="73"/>
      <c r="R51" s="83">
        <v>6.4936860800000007</v>
      </c>
      <c r="S51" s="84">
        <v>1.3956209567770731E-5</v>
      </c>
      <c r="T51" s="84">
        <f t="shared" si="0"/>
        <v>3.6162390543281945E-3</v>
      </c>
      <c r="U51" s="84">
        <f>R51/'סכום נכסי הקרן'!$C$42</f>
        <v>6.3380099945499024E-4</v>
      </c>
    </row>
    <row r="52" spans="2:21">
      <c r="B52" s="76" t="s">
        <v>374</v>
      </c>
      <c r="C52" s="73" t="s">
        <v>375</v>
      </c>
      <c r="D52" s="86" t="s">
        <v>110</v>
      </c>
      <c r="E52" s="86" t="s">
        <v>273</v>
      </c>
      <c r="F52" s="73" t="s">
        <v>371</v>
      </c>
      <c r="G52" s="86" t="s">
        <v>327</v>
      </c>
      <c r="H52" s="73" t="s">
        <v>359</v>
      </c>
      <c r="I52" s="73" t="s">
        <v>277</v>
      </c>
      <c r="J52" s="73"/>
      <c r="K52" s="83">
        <v>6.449999995932127</v>
      </c>
      <c r="L52" s="86" t="s">
        <v>119</v>
      </c>
      <c r="M52" s="87">
        <v>7.8000000000000005E-3</v>
      </c>
      <c r="N52" s="87">
        <v>4.3999999877963811E-3</v>
      </c>
      <c r="O52" s="83">
        <v>484.20073200000002</v>
      </c>
      <c r="P52" s="85">
        <v>101.54</v>
      </c>
      <c r="Q52" s="73"/>
      <c r="R52" s="83">
        <v>0.49165744</v>
      </c>
      <c r="S52" s="84">
        <v>1.0562843193717277E-6</v>
      </c>
      <c r="T52" s="84">
        <f t="shared" si="0"/>
        <v>2.7379685651189053E-4</v>
      </c>
      <c r="U52" s="84">
        <f>R52/'סכום נכסי הקרן'!$C$42</f>
        <v>4.7987071290868723E-5</v>
      </c>
    </row>
    <row r="53" spans="2:21">
      <c r="B53" s="76" t="s">
        <v>376</v>
      </c>
      <c r="C53" s="73" t="s">
        <v>377</v>
      </c>
      <c r="D53" s="86" t="s">
        <v>110</v>
      </c>
      <c r="E53" s="86" t="s">
        <v>273</v>
      </c>
      <c r="F53" s="73" t="s">
        <v>371</v>
      </c>
      <c r="G53" s="86" t="s">
        <v>327</v>
      </c>
      <c r="H53" s="73" t="s">
        <v>359</v>
      </c>
      <c r="I53" s="73" t="s">
        <v>277</v>
      </c>
      <c r="J53" s="73"/>
      <c r="K53" s="83">
        <v>4.4800000000731197</v>
      </c>
      <c r="L53" s="86" t="s">
        <v>119</v>
      </c>
      <c r="M53" s="87">
        <v>2E-3</v>
      </c>
      <c r="N53" s="87">
        <v>2.7999999999187564E-3</v>
      </c>
      <c r="O53" s="83">
        <v>4989.3252060000004</v>
      </c>
      <c r="P53" s="85">
        <v>98.68</v>
      </c>
      <c r="Q53" s="73"/>
      <c r="R53" s="83">
        <v>4.9234660679999998</v>
      </c>
      <c r="S53" s="84">
        <v>1.3859236683333335E-5</v>
      </c>
      <c r="T53" s="84">
        <f t="shared" si="0"/>
        <v>2.7418064344991049E-3</v>
      </c>
      <c r="U53" s="84">
        <f>R53/'סכום נכסי הקרן'!$C$42</f>
        <v>4.8054335800001136E-4</v>
      </c>
    </row>
    <row r="54" spans="2:21">
      <c r="B54" s="76" t="s">
        <v>378</v>
      </c>
      <c r="C54" s="73" t="s">
        <v>379</v>
      </c>
      <c r="D54" s="86" t="s">
        <v>110</v>
      </c>
      <c r="E54" s="86" t="s">
        <v>273</v>
      </c>
      <c r="F54" s="73" t="s">
        <v>294</v>
      </c>
      <c r="G54" s="86" t="s">
        <v>283</v>
      </c>
      <c r="H54" s="73" t="s">
        <v>355</v>
      </c>
      <c r="I54" s="73" t="s">
        <v>117</v>
      </c>
      <c r="J54" s="73"/>
      <c r="K54" s="83">
        <v>9.0000000006865408E-2</v>
      </c>
      <c r="L54" s="86" t="s">
        <v>119</v>
      </c>
      <c r="M54" s="87">
        <v>0.04</v>
      </c>
      <c r="N54" s="87">
        <v>3.8199999999862691E-2</v>
      </c>
      <c r="O54" s="83">
        <v>18704.909422000001</v>
      </c>
      <c r="P54" s="85">
        <v>109.02</v>
      </c>
      <c r="Q54" s="73"/>
      <c r="R54" s="83">
        <v>20.392092053999999</v>
      </c>
      <c r="S54" s="84">
        <v>1.3855508987420723E-5</v>
      </c>
      <c r="T54" s="84">
        <f t="shared" si="0"/>
        <v>1.1356058604719376E-2</v>
      </c>
      <c r="U54" s="84">
        <f>R54/'סכום נכסי הקרן'!$C$42</f>
        <v>1.9903223170288148E-3</v>
      </c>
    </row>
    <row r="55" spans="2:21">
      <c r="B55" s="76" t="s">
        <v>380</v>
      </c>
      <c r="C55" s="73" t="s">
        <v>381</v>
      </c>
      <c r="D55" s="86" t="s">
        <v>110</v>
      </c>
      <c r="E55" s="86" t="s">
        <v>273</v>
      </c>
      <c r="F55" s="73" t="s">
        <v>382</v>
      </c>
      <c r="G55" s="86" t="s">
        <v>327</v>
      </c>
      <c r="H55" s="73" t="s">
        <v>355</v>
      </c>
      <c r="I55" s="73" t="s">
        <v>117</v>
      </c>
      <c r="J55" s="73"/>
      <c r="K55" s="83">
        <v>2.650000000008554</v>
      </c>
      <c r="L55" s="86" t="s">
        <v>119</v>
      </c>
      <c r="M55" s="87">
        <v>4.7500000000000001E-2</v>
      </c>
      <c r="N55" s="87">
        <v>4.0000000013686504E-4</v>
      </c>
      <c r="O55" s="83">
        <v>21104.763618999998</v>
      </c>
      <c r="P55" s="85">
        <v>138.47999999999999</v>
      </c>
      <c r="Q55" s="73"/>
      <c r="R55" s="83">
        <v>29.225875915</v>
      </c>
      <c r="S55" s="84">
        <v>1.1182516621098923E-5</v>
      </c>
      <c r="T55" s="84">
        <f t="shared" si="0"/>
        <v>1.6275463978199071E-2</v>
      </c>
      <c r="U55" s="84">
        <f>R55/'סכום נכסי הקרן'!$C$42</f>
        <v>2.852523071899793E-3</v>
      </c>
    </row>
    <row r="56" spans="2:21">
      <c r="B56" s="76" t="s">
        <v>383</v>
      </c>
      <c r="C56" s="73" t="s">
        <v>384</v>
      </c>
      <c r="D56" s="86" t="s">
        <v>110</v>
      </c>
      <c r="E56" s="86" t="s">
        <v>273</v>
      </c>
      <c r="F56" s="73" t="s">
        <v>382</v>
      </c>
      <c r="G56" s="86" t="s">
        <v>327</v>
      </c>
      <c r="H56" s="73" t="s">
        <v>355</v>
      </c>
      <c r="I56" s="73" t="s">
        <v>117</v>
      </c>
      <c r="J56" s="73"/>
      <c r="K56" s="83">
        <v>4.9500000001674458</v>
      </c>
      <c r="L56" s="86" t="s">
        <v>119</v>
      </c>
      <c r="M56" s="87">
        <v>5.0000000000000001E-3</v>
      </c>
      <c r="N56" s="87">
        <v>2.0000000001969948E-3</v>
      </c>
      <c r="O56" s="83">
        <v>10021.263503</v>
      </c>
      <c r="P56" s="85">
        <v>101.31</v>
      </c>
      <c r="Q56" s="73"/>
      <c r="R56" s="83">
        <v>10.152542054</v>
      </c>
      <c r="S56" s="84">
        <v>8.9727043051910673E-6</v>
      </c>
      <c r="T56" s="84">
        <f t="shared" si="0"/>
        <v>5.6538025743899491E-3</v>
      </c>
      <c r="U56" s="84">
        <f>R56/'סכום נכסי הקרן'!$C$42</f>
        <v>9.9091505526457762E-4</v>
      </c>
    </row>
    <row r="57" spans="2:21">
      <c r="B57" s="76" t="s">
        <v>385</v>
      </c>
      <c r="C57" s="73" t="s">
        <v>386</v>
      </c>
      <c r="D57" s="86" t="s">
        <v>110</v>
      </c>
      <c r="E57" s="86" t="s">
        <v>273</v>
      </c>
      <c r="F57" s="73" t="s">
        <v>387</v>
      </c>
      <c r="G57" s="86" t="s">
        <v>388</v>
      </c>
      <c r="H57" s="73" t="s">
        <v>355</v>
      </c>
      <c r="I57" s="73" t="s">
        <v>117</v>
      </c>
      <c r="J57" s="73"/>
      <c r="K57" s="83">
        <v>5.9799999999783493</v>
      </c>
      <c r="L57" s="86" t="s">
        <v>119</v>
      </c>
      <c r="M57" s="87">
        <v>1.0800000000000001E-2</v>
      </c>
      <c r="N57" s="87">
        <v>5.8999999996211042E-3</v>
      </c>
      <c r="O57" s="83">
        <v>3576.9113600000001</v>
      </c>
      <c r="P57" s="85">
        <v>103.3</v>
      </c>
      <c r="Q57" s="73"/>
      <c r="R57" s="83">
        <v>3.6949492460000002</v>
      </c>
      <c r="S57" s="84">
        <v>1.090521756097561E-5</v>
      </c>
      <c r="T57" s="84">
        <f t="shared" si="0"/>
        <v>2.0576633367447466E-3</v>
      </c>
      <c r="U57" s="84">
        <f>R57/'סכום נכסי הקרן'!$C$42</f>
        <v>3.606368549694756E-4</v>
      </c>
    </row>
    <row r="58" spans="2:21">
      <c r="B58" s="76" t="s">
        <v>389</v>
      </c>
      <c r="C58" s="73" t="s">
        <v>390</v>
      </c>
      <c r="D58" s="86" t="s">
        <v>110</v>
      </c>
      <c r="E58" s="86" t="s">
        <v>273</v>
      </c>
      <c r="F58" s="73" t="s">
        <v>391</v>
      </c>
      <c r="G58" s="86" t="s">
        <v>392</v>
      </c>
      <c r="H58" s="73" t="s">
        <v>359</v>
      </c>
      <c r="I58" s="73" t="s">
        <v>277</v>
      </c>
      <c r="J58" s="73"/>
      <c r="K58" s="83">
        <v>1</v>
      </c>
      <c r="L58" s="86" t="s">
        <v>119</v>
      </c>
      <c r="M58" s="87">
        <v>4.6500000000000007E-2</v>
      </c>
      <c r="N58" s="87">
        <v>3.7999999487010995E-3</v>
      </c>
      <c r="O58" s="83">
        <v>15.506797000000001</v>
      </c>
      <c r="P58" s="85">
        <v>125.71</v>
      </c>
      <c r="Q58" s="73"/>
      <c r="R58" s="83">
        <v>1.9493594999999999E-2</v>
      </c>
      <c r="S58" s="84">
        <v>6.1212049177441717E-7</v>
      </c>
      <c r="T58" s="84">
        <f t="shared" si="0"/>
        <v>1.0855698701754428E-5</v>
      </c>
      <c r="U58" s="84">
        <f>R58/'סכום נכסי הקרן'!$C$42</f>
        <v>1.9026266194208757E-6</v>
      </c>
    </row>
    <row r="59" spans="2:21">
      <c r="B59" s="76" t="s">
        <v>393</v>
      </c>
      <c r="C59" s="73" t="s">
        <v>394</v>
      </c>
      <c r="D59" s="86" t="s">
        <v>110</v>
      </c>
      <c r="E59" s="86" t="s">
        <v>273</v>
      </c>
      <c r="F59" s="73" t="s">
        <v>395</v>
      </c>
      <c r="G59" s="86" t="s">
        <v>396</v>
      </c>
      <c r="H59" s="73" t="s">
        <v>355</v>
      </c>
      <c r="I59" s="73" t="s">
        <v>117</v>
      </c>
      <c r="J59" s="73"/>
      <c r="K59" s="83">
        <v>6.4299999999886994</v>
      </c>
      <c r="L59" s="86" t="s">
        <v>119</v>
      </c>
      <c r="M59" s="87">
        <v>3.85E-2</v>
      </c>
      <c r="N59" s="87">
        <v>-6.0000000016705479E-4</v>
      </c>
      <c r="O59" s="83">
        <v>15686.008705</v>
      </c>
      <c r="P59" s="85">
        <v>129.75</v>
      </c>
      <c r="Q59" s="73"/>
      <c r="R59" s="83">
        <v>20.352597161000002</v>
      </c>
      <c r="S59" s="84">
        <v>5.8838520224400933E-6</v>
      </c>
      <c r="T59" s="84">
        <f t="shared" si="0"/>
        <v>1.133406447492105E-2</v>
      </c>
      <c r="U59" s="84">
        <f>R59/'סכום נכסי הקרן'!$C$42</f>
        <v>1.9864675106294324E-3</v>
      </c>
    </row>
    <row r="60" spans="2:21">
      <c r="B60" s="76" t="s">
        <v>397</v>
      </c>
      <c r="C60" s="73" t="s">
        <v>398</v>
      </c>
      <c r="D60" s="86" t="s">
        <v>110</v>
      </c>
      <c r="E60" s="86" t="s">
        <v>273</v>
      </c>
      <c r="F60" s="73" t="s">
        <v>395</v>
      </c>
      <c r="G60" s="86" t="s">
        <v>396</v>
      </c>
      <c r="H60" s="73" t="s">
        <v>355</v>
      </c>
      <c r="I60" s="73" t="s">
        <v>117</v>
      </c>
      <c r="J60" s="73"/>
      <c r="K60" s="83">
        <v>4.2599999999819254</v>
      </c>
      <c r="L60" s="86" t="s">
        <v>119</v>
      </c>
      <c r="M60" s="87">
        <v>4.4999999999999998E-2</v>
      </c>
      <c r="N60" s="87">
        <v>-2.8999999999548133E-3</v>
      </c>
      <c r="O60" s="83">
        <v>35194.457963000001</v>
      </c>
      <c r="P60" s="85">
        <v>125.76</v>
      </c>
      <c r="Q60" s="73"/>
      <c r="R60" s="83">
        <v>44.260550479999999</v>
      </c>
      <c r="S60" s="84">
        <v>1.1907703185098462E-5</v>
      </c>
      <c r="T60" s="84">
        <f t="shared" si="0"/>
        <v>2.4648054932128856E-2</v>
      </c>
      <c r="U60" s="84">
        <f>R60/'סכום נכסי הקרן'!$C$42</f>
        <v>4.3199472202777077E-3</v>
      </c>
    </row>
    <row r="61" spans="2:21">
      <c r="B61" s="76" t="s">
        <v>399</v>
      </c>
      <c r="C61" s="73" t="s">
        <v>400</v>
      </c>
      <c r="D61" s="86" t="s">
        <v>110</v>
      </c>
      <c r="E61" s="86" t="s">
        <v>273</v>
      </c>
      <c r="F61" s="73" t="s">
        <v>395</v>
      </c>
      <c r="G61" s="86" t="s">
        <v>396</v>
      </c>
      <c r="H61" s="73" t="s">
        <v>355</v>
      </c>
      <c r="I61" s="73" t="s">
        <v>117</v>
      </c>
      <c r="J61" s="73"/>
      <c r="K61" s="83">
        <v>9.0000000002340297</v>
      </c>
      <c r="L61" s="86" t="s">
        <v>119</v>
      </c>
      <c r="M61" s="87">
        <v>2.3900000000000001E-2</v>
      </c>
      <c r="N61" s="87">
        <v>4.1000000003217916E-3</v>
      </c>
      <c r="O61" s="83">
        <v>14281.28</v>
      </c>
      <c r="P61" s="85">
        <v>119.68</v>
      </c>
      <c r="Q61" s="73"/>
      <c r="R61" s="83">
        <v>17.091835745000001</v>
      </c>
      <c r="S61" s="84">
        <v>7.2469160234843989E-6</v>
      </c>
      <c r="T61" s="84">
        <f t="shared" si="0"/>
        <v>9.5181940071903861E-3</v>
      </c>
      <c r="U61" s="84">
        <f>R61/'סכום נכסי הקרן'!$C$42</f>
        <v>1.6682085404568134E-3</v>
      </c>
    </row>
    <row r="62" spans="2:21">
      <c r="B62" s="76" t="s">
        <v>401</v>
      </c>
      <c r="C62" s="73" t="s">
        <v>402</v>
      </c>
      <c r="D62" s="86" t="s">
        <v>110</v>
      </c>
      <c r="E62" s="86" t="s">
        <v>273</v>
      </c>
      <c r="F62" s="73" t="s">
        <v>403</v>
      </c>
      <c r="G62" s="86" t="s">
        <v>327</v>
      </c>
      <c r="H62" s="73" t="s">
        <v>355</v>
      </c>
      <c r="I62" s="73" t="s">
        <v>117</v>
      </c>
      <c r="J62" s="73"/>
      <c r="K62" s="83">
        <v>4.9000000001411452</v>
      </c>
      <c r="L62" s="86" t="s">
        <v>119</v>
      </c>
      <c r="M62" s="87">
        <v>1.5800000000000002E-2</v>
      </c>
      <c r="N62" s="87">
        <v>1.3000000009880147E-3</v>
      </c>
      <c r="O62" s="83">
        <v>4566.7035699999997</v>
      </c>
      <c r="P62" s="85">
        <v>108.6</v>
      </c>
      <c r="Q62" s="73"/>
      <c r="R62" s="83">
        <v>4.959440227</v>
      </c>
      <c r="S62" s="84">
        <v>7.9768491153068665E-6</v>
      </c>
      <c r="T62" s="84">
        <f t="shared" si="0"/>
        <v>2.7618399188899015E-3</v>
      </c>
      <c r="U62" s="84">
        <f>R62/'סכום נכסי הקרן'!$C$42</f>
        <v>4.8405453141490376E-4</v>
      </c>
    </row>
    <row r="63" spans="2:21">
      <c r="B63" s="76" t="s">
        <v>404</v>
      </c>
      <c r="C63" s="73" t="s">
        <v>405</v>
      </c>
      <c r="D63" s="86" t="s">
        <v>110</v>
      </c>
      <c r="E63" s="86" t="s">
        <v>273</v>
      </c>
      <c r="F63" s="73" t="s">
        <v>403</v>
      </c>
      <c r="G63" s="86" t="s">
        <v>327</v>
      </c>
      <c r="H63" s="73" t="s">
        <v>355</v>
      </c>
      <c r="I63" s="73" t="s">
        <v>117</v>
      </c>
      <c r="J63" s="73"/>
      <c r="K63" s="83">
        <v>7.7600000000099723</v>
      </c>
      <c r="L63" s="86" t="s">
        <v>119</v>
      </c>
      <c r="M63" s="87">
        <v>8.3999999999999995E-3</v>
      </c>
      <c r="N63" s="87">
        <v>5.8999999990278548E-3</v>
      </c>
      <c r="O63" s="83">
        <v>3957.9166859999996</v>
      </c>
      <c r="P63" s="85">
        <v>101.36</v>
      </c>
      <c r="Q63" s="73"/>
      <c r="R63" s="83">
        <v>4.0117442209999998</v>
      </c>
      <c r="S63" s="84">
        <v>8.3271968988007562E-6</v>
      </c>
      <c r="T63" s="84">
        <f t="shared" si="0"/>
        <v>2.2340818372229717E-3</v>
      </c>
      <c r="U63" s="84">
        <f>R63/'סכום נכסי הקרן'!$C$42</f>
        <v>3.9155688548892415E-4</v>
      </c>
    </row>
    <row r="64" spans="2:21">
      <c r="B64" s="76" t="s">
        <v>406</v>
      </c>
      <c r="C64" s="73" t="s">
        <v>407</v>
      </c>
      <c r="D64" s="86" t="s">
        <v>110</v>
      </c>
      <c r="E64" s="86" t="s">
        <v>273</v>
      </c>
      <c r="F64" s="73" t="s">
        <v>408</v>
      </c>
      <c r="G64" s="86" t="s">
        <v>392</v>
      </c>
      <c r="H64" s="73" t="s">
        <v>355</v>
      </c>
      <c r="I64" s="73" t="s">
        <v>117</v>
      </c>
      <c r="J64" s="73"/>
      <c r="K64" s="83">
        <v>0.41000000654959917</v>
      </c>
      <c r="L64" s="86" t="s">
        <v>119</v>
      </c>
      <c r="M64" s="87">
        <v>4.8899999999999999E-2</v>
      </c>
      <c r="N64" s="87">
        <v>1.0899999803512028E-2</v>
      </c>
      <c r="O64" s="83">
        <v>30.727959999999999</v>
      </c>
      <c r="P64" s="85">
        <v>124.22</v>
      </c>
      <c r="Q64" s="73"/>
      <c r="R64" s="83">
        <v>3.8170274999999997E-2</v>
      </c>
      <c r="S64" s="84">
        <v>1.6504222042016641E-6</v>
      </c>
      <c r="T64" s="84">
        <f t="shared" si="0"/>
        <v>2.1256469356376262E-5</v>
      </c>
      <c r="U64" s="84">
        <f>R64/'סכום נכסי הקרן'!$C$42</f>
        <v>3.7255201662707755E-6</v>
      </c>
    </row>
    <row r="65" spans="2:21">
      <c r="B65" s="76" t="s">
        <v>409</v>
      </c>
      <c r="C65" s="73" t="s">
        <v>410</v>
      </c>
      <c r="D65" s="86" t="s">
        <v>110</v>
      </c>
      <c r="E65" s="86" t="s">
        <v>273</v>
      </c>
      <c r="F65" s="73" t="s">
        <v>294</v>
      </c>
      <c r="G65" s="86" t="s">
        <v>283</v>
      </c>
      <c r="H65" s="73" t="s">
        <v>359</v>
      </c>
      <c r="I65" s="73" t="s">
        <v>277</v>
      </c>
      <c r="J65" s="73"/>
      <c r="K65" s="83">
        <v>2.5200000000529834</v>
      </c>
      <c r="L65" s="86" t="s">
        <v>119</v>
      </c>
      <c r="M65" s="87">
        <v>1.6399999999999998E-2</v>
      </c>
      <c r="N65" s="87">
        <v>1.4400000000618142E-2</v>
      </c>
      <c r="O65" s="83">
        <v>0.17974999999999997</v>
      </c>
      <c r="P65" s="85">
        <v>5040000</v>
      </c>
      <c r="Q65" s="73"/>
      <c r="R65" s="83">
        <v>9.059420051</v>
      </c>
      <c r="S65" s="84">
        <v>1.4642391658520689E-5</v>
      </c>
      <c r="T65" s="84">
        <f t="shared" si="0"/>
        <v>5.0450588763277758E-3</v>
      </c>
      <c r="U65" s="84">
        <f>R65/'סכום נכסי הקרן'!$C$42</f>
        <v>8.8422344598560853E-4</v>
      </c>
    </row>
    <row r="66" spans="2:21">
      <c r="B66" s="76" t="s">
        <v>411</v>
      </c>
      <c r="C66" s="73" t="s">
        <v>412</v>
      </c>
      <c r="D66" s="86" t="s">
        <v>110</v>
      </c>
      <c r="E66" s="86" t="s">
        <v>273</v>
      </c>
      <c r="F66" s="73" t="s">
        <v>294</v>
      </c>
      <c r="G66" s="86" t="s">
        <v>283</v>
      </c>
      <c r="H66" s="73" t="s">
        <v>359</v>
      </c>
      <c r="I66" s="73" t="s">
        <v>277</v>
      </c>
      <c r="J66" s="73"/>
      <c r="K66" s="83">
        <v>6.8600000004196815</v>
      </c>
      <c r="L66" s="86" t="s">
        <v>119</v>
      </c>
      <c r="M66" s="87">
        <v>2.7799999999999998E-2</v>
      </c>
      <c r="N66" s="87">
        <v>1.9000000002208851E-2</v>
      </c>
      <c r="O66" s="83">
        <v>6.7827999999999999E-2</v>
      </c>
      <c r="P66" s="85">
        <v>5339700</v>
      </c>
      <c r="Q66" s="73"/>
      <c r="R66" s="83">
        <v>3.6217952680000001</v>
      </c>
      <c r="S66" s="84">
        <v>1.6219033955045432E-5</v>
      </c>
      <c r="T66" s="84">
        <f t="shared" si="0"/>
        <v>2.0169249534961581E-3</v>
      </c>
      <c r="U66" s="84">
        <f>R66/'סכום נכסי הקרן'!$C$42</f>
        <v>3.5349683252316284E-4</v>
      </c>
    </row>
    <row r="67" spans="2:21">
      <c r="B67" s="76" t="s">
        <v>413</v>
      </c>
      <c r="C67" s="73" t="s">
        <v>414</v>
      </c>
      <c r="D67" s="86" t="s">
        <v>110</v>
      </c>
      <c r="E67" s="86" t="s">
        <v>273</v>
      </c>
      <c r="F67" s="73" t="s">
        <v>294</v>
      </c>
      <c r="G67" s="86" t="s">
        <v>283</v>
      </c>
      <c r="H67" s="73" t="s">
        <v>359</v>
      </c>
      <c r="I67" s="73" t="s">
        <v>277</v>
      </c>
      <c r="J67" s="73"/>
      <c r="K67" s="83">
        <v>3.9400000000728337</v>
      </c>
      <c r="L67" s="86" t="s">
        <v>119</v>
      </c>
      <c r="M67" s="87">
        <v>2.4199999999999999E-2</v>
      </c>
      <c r="N67" s="87">
        <v>1.34000000002081E-2</v>
      </c>
      <c r="O67" s="83">
        <v>0.14457300000000001</v>
      </c>
      <c r="P67" s="85">
        <v>5318201</v>
      </c>
      <c r="Q67" s="73"/>
      <c r="R67" s="83">
        <v>7.688665876</v>
      </c>
      <c r="S67" s="84">
        <v>5.0158900877771229E-6</v>
      </c>
      <c r="T67" s="84">
        <f t="shared" si="0"/>
        <v>4.281705871508913E-3</v>
      </c>
      <c r="U67" s="84">
        <f>R67/'סכום נכסי הקרן'!$C$42</f>
        <v>7.5043419972101232E-4</v>
      </c>
    </row>
    <row r="68" spans="2:21">
      <c r="B68" s="76" t="s">
        <v>415</v>
      </c>
      <c r="C68" s="73" t="s">
        <v>416</v>
      </c>
      <c r="D68" s="86" t="s">
        <v>110</v>
      </c>
      <c r="E68" s="86" t="s">
        <v>273</v>
      </c>
      <c r="F68" s="73" t="s">
        <v>294</v>
      </c>
      <c r="G68" s="86" t="s">
        <v>283</v>
      </c>
      <c r="H68" s="73" t="s">
        <v>359</v>
      </c>
      <c r="I68" s="73" t="s">
        <v>277</v>
      </c>
      <c r="J68" s="73"/>
      <c r="K68" s="83">
        <v>3.6400000001074608</v>
      </c>
      <c r="L68" s="86" t="s">
        <v>119</v>
      </c>
      <c r="M68" s="87">
        <v>1.95E-2</v>
      </c>
      <c r="N68" s="87">
        <v>1.3000000000000001E-2</v>
      </c>
      <c r="O68" s="83">
        <v>0.22040499999999999</v>
      </c>
      <c r="P68" s="85">
        <v>5066525</v>
      </c>
      <c r="Q68" s="73"/>
      <c r="R68" s="83">
        <v>11.16686857</v>
      </c>
      <c r="S68" s="84">
        <v>8.8804947822232964E-6</v>
      </c>
      <c r="T68" s="84">
        <f t="shared" si="0"/>
        <v>6.2186662151343221E-3</v>
      </c>
      <c r="U68" s="84">
        <f>R68/'סכום נכסי הקרן'!$C$42</f>
        <v>1.0899160158429643E-3</v>
      </c>
    </row>
    <row r="69" spans="2:21">
      <c r="B69" s="76" t="s">
        <v>417</v>
      </c>
      <c r="C69" s="73" t="s">
        <v>418</v>
      </c>
      <c r="D69" s="86" t="s">
        <v>110</v>
      </c>
      <c r="E69" s="86" t="s">
        <v>273</v>
      </c>
      <c r="F69" s="73" t="s">
        <v>419</v>
      </c>
      <c r="G69" s="86" t="s">
        <v>327</v>
      </c>
      <c r="H69" s="73" t="s">
        <v>359</v>
      </c>
      <c r="I69" s="73" t="s">
        <v>277</v>
      </c>
      <c r="J69" s="73"/>
      <c r="K69" s="83">
        <v>2.909999999979048</v>
      </c>
      <c r="L69" s="86" t="s">
        <v>119</v>
      </c>
      <c r="M69" s="87">
        <v>2.8500000000000001E-2</v>
      </c>
      <c r="N69" s="87">
        <v>-7.9999999989524074E-4</v>
      </c>
      <c r="O69" s="83">
        <v>10272.487010000001</v>
      </c>
      <c r="P69" s="85">
        <v>111.51</v>
      </c>
      <c r="Q69" s="73"/>
      <c r="R69" s="83">
        <v>11.454850264000001</v>
      </c>
      <c r="S69" s="84">
        <v>1.3119395925925926E-5</v>
      </c>
      <c r="T69" s="84">
        <f t="shared" si="0"/>
        <v>6.3790390197239755E-3</v>
      </c>
      <c r="U69" s="84">
        <f>R69/'סכום נכסי הקרן'!$C$42</f>
        <v>1.1180237936494859E-3</v>
      </c>
    </row>
    <row r="70" spans="2:21">
      <c r="B70" s="76" t="s">
        <v>420</v>
      </c>
      <c r="C70" s="73" t="s">
        <v>421</v>
      </c>
      <c r="D70" s="86" t="s">
        <v>110</v>
      </c>
      <c r="E70" s="86" t="s">
        <v>273</v>
      </c>
      <c r="F70" s="73" t="s">
        <v>419</v>
      </c>
      <c r="G70" s="86" t="s">
        <v>327</v>
      </c>
      <c r="H70" s="73" t="s">
        <v>359</v>
      </c>
      <c r="I70" s="73" t="s">
        <v>277</v>
      </c>
      <c r="J70" s="73"/>
      <c r="K70" s="83">
        <v>4.6600000009271652</v>
      </c>
      <c r="L70" s="86" t="s">
        <v>119</v>
      </c>
      <c r="M70" s="87">
        <v>2.4E-2</v>
      </c>
      <c r="N70" s="87">
        <v>2.0000000019315925E-3</v>
      </c>
      <c r="O70" s="83">
        <v>924.80817100000002</v>
      </c>
      <c r="P70" s="85">
        <v>111.96</v>
      </c>
      <c r="Q70" s="73"/>
      <c r="R70" s="83">
        <v>1.035415194</v>
      </c>
      <c r="S70" s="84">
        <v>1.6233763251240729E-6</v>
      </c>
      <c r="T70" s="84">
        <f t="shared" si="0"/>
        <v>5.7660761790129581E-4</v>
      </c>
      <c r="U70" s="84">
        <f>R70/'סכום נכסי הקרן'!$C$42</f>
        <v>1.0105927153289224E-4</v>
      </c>
    </row>
    <row r="71" spans="2:21">
      <c r="B71" s="76" t="s">
        <v>422</v>
      </c>
      <c r="C71" s="73" t="s">
        <v>423</v>
      </c>
      <c r="D71" s="86" t="s">
        <v>110</v>
      </c>
      <c r="E71" s="86" t="s">
        <v>273</v>
      </c>
      <c r="F71" s="73" t="s">
        <v>424</v>
      </c>
      <c r="G71" s="86" t="s">
        <v>327</v>
      </c>
      <c r="H71" s="73" t="s">
        <v>359</v>
      </c>
      <c r="I71" s="73" t="s">
        <v>277</v>
      </c>
      <c r="J71" s="73"/>
      <c r="K71" s="83">
        <v>0.98999999996380927</v>
      </c>
      <c r="L71" s="86" t="s">
        <v>119</v>
      </c>
      <c r="M71" s="87">
        <v>2.5499999999999998E-2</v>
      </c>
      <c r="N71" s="87">
        <v>5.4999999999630709E-3</v>
      </c>
      <c r="O71" s="83">
        <v>12812.201003999999</v>
      </c>
      <c r="P71" s="85">
        <v>103.18</v>
      </c>
      <c r="Q71" s="83">
        <v>0.31973805400000005</v>
      </c>
      <c r="R71" s="83">
        <v>13.539367050999999</v>
      </c>
      <c r="S71" s="84">
        <v>1.2040886298537315E-5</v>
      </c>
      <c r="T71" s="84">
        <f t="shared" si="0"/>
        <v>7.53987601148569E-3</v>
      </c>
      <c r="U71" s="84">
        <f>R71/'סכום נכסי הקרן'!$C$42</f>
        <v>1.3214781655893908E-3</v>
      </c>
    </row>
    <row r="72" spans="2:21">
      <c r="B72" s="76" t="s">
        <v>425</v>
      </c>
      <c r="C72" s="73" t="s">
        <v>426</v>
      </c>
      <c r="D72" s="86" t="s">
        <v>110</v>
      </c>
      <c r="E72" s="86" t="s">
        <v>273</v>
      </c>
      <c r="F72" s="73" t="s">
        <v>424</v>
      </c>
      <c r="G72" s="86" t="s">
        <v>327</v>
      </c>
      <c r="H72" s="73" t="s">
        <v>359</v>
      </c>
      <c r="I72" s="73" t="s">
        <v>277</v>
      </c>
      <c r="J72" s="73"/>
      <c r="K72" s="83">
        <v>5.4799999998193396</v>
      </c>
      <c r="L72" s="86" t="s">
        <v>119</v>
      </c>
      <c r="M72" s="87">
        <v>2.35E-2</v>
      </c>
      <c r="N72" s="87">
        <v>3.8000000000173711E-3</v>
      </c>
      <c r="O72" s="83">
        <v>10163.625306</v>
      </c>
      <c r="P72" s="85">
        <v>113.28</v>
      </c>
      <c r="Q72" s="73"/>
      <c r="R72" s="83">
        <v>11.513354971</v>
      </c>
      <c r="S72" s="84">
        <v>1.3090368847052212E-5</v>
      </c>
      <c r="T72" s="84">
        <f t="shared" si="0"/>
        <v>6.4116194376420878E-3</v>
      </c>
      <c r="U72" s="84">
        <f>R72/'סכום נכסי הקרן'!$C$42</f>
        <v>1.1237340083584514E-3</v>
      </c>
    </row>
    <row r="73" spans="2:21">
      <c r="B73" s="76" t="s">
        <v>427</v>
      </c>
      <c r="C73" s="73" t="s">
        <v>428</v>
      </c>
      <c r="D73" s="86" t="s">
        <v>110</v>
      </c>
      <c r="E73" s="86" t="s">
        <v>273</v>
      </c>
      <c r="F73" s="73" t="s">
        <v>424</v>
      </c>
      <c r="G73" s="86" t="s">
        <v>327</v>
      </c>
      <c r="H73" s="73" t="s">
        <v>359</v>
      </c>
      <c r="I73" s="73" t="s">
        <v>277</v>
      </c>
      <c r="J73" s="73"/>
      <c r="K73" s="83">
        <v>4.1899999998905644</v>
      </c>
      <c r="L73" s="86" t="s">
        <v>119</v>
      </c>
      <c r="M73" s="87">
        <v>1.7600000000000001E-2</v>
      </c>
      <c r="N73" s="87">
        <v>2.9999999998057353E-3</v>
      </c>
      <c r="O73" s="83">
        <v>14043.252408</v>
      </c>
      <c r="P73" s="85">
        <v>107.92</v>
      </c>
      <c r="Q73" s="83">
        <v>0.28731945200000003</v>
      </c>
      <c r="R73" s="83">
        <v>15.442797450999999</v>
      </c>
      <c r="S73" s="84">
        <v>1.0035428800273675E-5</v>
      </c>
      <c r="T73" s="84">
        <f t="shared" si="0"/>
        <v>8.5998686358405053E-3</v>
      </c>
      <c r="U73" s="84">
        <f>R73/'סכום נכסי הקרן'!$C$42</f>
        <v>1.5072580254487408E-3</v>
      </c>
    </row>
    <row r="74" spans="2:21">
      <c r="B74" s="76" t="s">
        <v>429</v>
      </c>
      <c r="C74" s="73" t="s">
        <v>430</v>
      </c>
      <c r="D74" s="86" t="s">
        <v>110</v>
      </c>
      <c r="E74" s="86" t="s">
        <v>273</v>
      </c>
      <c r="F74" s="73" t="s">
        <v>424</v>
      </c>
      <c r="G74" s="86" t="s">
        <v>327</v>
      </c>
      <c r="H74" s="73" t="s">
        <v>359</v>
      </c>
      <c r="I74" s="73" t="s">
        <v>277</v>
      </c>
      <c r="J74" s="73"/>
      <c r="K74" s="83">
        <v>4.7900000000826823</v>
      </c>
      <c r="L74" s="86" t="s">
        <v>119</v>
      </c>
      <c r="M74" s="87">
        <v>2.1499999999999998E-2</v>
      </c>
      <c r="N74" s="87">
        <v>3.6999999998966458E-3</v>
      </c>
      <c r="O74" s="83">
        <v>13921.666182000001</v>
      </c>
      <c r="P74" s="85">
        <v>111.2</v>
      </c>
      <c r="Q74" s="73"/>
      <c r="R74" s="83">
        <v>15.480892468</v>
      </c>
      <c r="S74" s="84">
        <v>1.0772791755912988E-5</v>
      </c>
      <c r="T74" s="84">
        <f t="shared" si="0"/>
        <v>8.6210831951144731E-3</v>
      </c>
      <c r="U74" s="84">
        <f>R74/'סכום נכסי הקרן'!$C$42</f>
        <v>1.5109762002344328E-3</v>
      </c>
    </row>
    <row r="75" spans="2:21">
      <c r="B75" s="76" t="s">
        <v>431</v>
      </c>
      <c r="C75" s="73" t="s">
        <v>432</v>
      </c>
      <c r="D75" s="86" t="s">
        <v>110</v>
      </c>
      <c r="E75" s="86" t="s">
        <v>273</v>
      </c>
      <c r="F75" s="73" t="s">
        <v>424</v>
      </c>
      <c r="G75" s="86" t="s">
        <v>327</v>
      </c>
      <c r="H75" s="73" t="s">
        <v>359</v>
      </c>
      <c r="I75" s="73" t="s">
        <v>277</v>
      </c>
      <c r="J75" s="73"/>
      <c r="K75" s="83">
        <v>6.8200000001904</v>
      </c>
      <c r="L75" s="86" t="s">
        <v>119</v>
      </c>
      <c r="M75" s="87">
        <v>6.5000000000000006E-3</v>
      </c>
      <c r="N75" s="87">
        <v>5.0999999998942213E-3</v>
      </c>
      <c r="O75" s="83">
        <v>6481.6028710000001</v>
      </c>
      <c r="P75" s="85">
        <v>100.75</v>
      </c>
      <c r="Q75" s="83">
        <v>8.7418963999999988E-2</v>
      </c>
      <c r="R75" s="83">
        <v>6.6176338569999995</v>
      </c>
      <c r="S75" s="84">
        <v>1.6703422640306124E-5</v>
      </c>
      <c r="T75" s="84">
        <f t="shared" si="0"/>
        <v>3.6852637633089766E-3</v>
      </c>
      <c r="U75" s="84">
        <f>R75/'סכום נכסי הקרן'!$C$42</f>
        <v>6.4589863152020137E-4</v>
      </c>
    </row>
    <row r="76" spans="2:21">
      <c r="B76" s="76" t="s">
        <v>433</v>
      </c>
      <c r="C76" s="73" t="s">
        <v>434</v>
      </c>
      <c r="D76" s="86" t="s">
        <v>110</v>
      </c>
      <c r="E76" s="86" t="s">
        <v>273</v>
      </c>
      <c r="F76" s="73" t="s">
        <v>309</v>
      </c>
      <c r="G76" s="86" t="s">
        <v>283</v>
      </c>
      <c r="H76" s="73" t="s">
        <v>359</v>
      </c>
      <c r="I76" s="73" t="s">
        <v>277</v>
      </c>
      <c r="J76" s="73"/>
      <c r="K76" s="83">
        <v>0.48999999998217375</v>
      </c>
      <c r="L76" s="86" t="s">
        <v>119</v>
      </c>
      <c r="M76" s="87">
        <v>3.8900000000000004E-2</v>
      </c>
      <c r="N76" s="87">
        <v>1.5200000000069006E-2</v>
      </c>
      <c r="O76" s="83">
        <v>15312.111199999999</v>
      </c>
      <c r="P76" s="85">
        <v>112.49</v>
      </c>
      <c r="Q76" s="83">
        <v>0.16554554699999999</v>
      </c>
      <c r="R76" s="83">
        <v>17.390139519000002</v>
      </c>
      <c r="S76" s="84">
        <v>1.4743669040156756E-5</v>
      </c>
      <c r="T76" s="84">
        <f t="shared" ref="T76:T139" si="1">IFERROR(R76/$R$11,0)</f>
        <v>9.6843150275635007E-3</v>
      </c>
      <c r="U76" s="84">
        <f>R76/'סכום נכסי הקרן'!$C$42</f>
        <v>1.6973237806721822E-3</v>
      </c>
    </row>
    <row r="77" spans="2:21">
      <c r="B77" s="76" t="s">
        <v>435</v>
      </c>
      <c r="C77" s="73" t="s">
        <v>436</v>
      </c>
      <c r="D77" s="86" t="s">
        <v>110</v>
      </c>
      <c r="E77" s="86" t="s">
        <v>273</v>
      </c>
      <c r="F77" s="73" t="s">
        <v>437</v>
      </c>
      <c r="G77" s="86" t="s">
        <v>327</v>
      </c>
      <c r="H77" s="73" t="s">
        <v>359</v>
      </c>
      <c r="I77" s="73" t="s">
        <v>277</v>
      </c>
      <c r="J77" s="73"/>
      <c r="K77" s="83">
        <v>6.4699999997221482</v>
      </c>
      <c r="L77" s="86" t="s">
        <v>119</v>
      </c>
      <c r="M77" s="87">
        <v>3.5000000000000003E-2</v>
      </c>
      <c r="N77" s="87">
        <v>3.500000000396933E-3</v>
      </c>
      <c r="O77" s="83">
        <v>5033.4059550000002</v>
      </c>
      <c r="P77" s="85">
        <v>125.13</v>
      </c>
      <c r="Q77" s="73"/>
      <c r="R77" s="83">
        <v>6.2983010249999989</v>
      </c>
      <c r="S77" s="84">
        <v>6.4430705392119405E-6</v>
      </c>
      <c r="T77" s="84">
        <f t="shared" si="1"/>
        <v>3.5074319672872591E-3</v>
      </c>
      <c r="U77" s="84">
        <f>R77/'סכום נכסי הקרן'!$C$42</f>
        <v>6.1473089942059352E-4</v>
      </c>
    </row>
    <row r="78" spans="2:21">
      <c r="B78" s="76" t="s">
        <v>438</v>
      </c>
      <c r="C78" s="73" t="s">
        <v>439</v>
      </c>
      <c r="D78" s="86" t="s">
        <v>110</v>
      </c>
      <c r="E78" s="86" t="s">
        <v>273</v>
      </c>
      <c r="F78" s="73" t="s">
        <v>437</v>
      </c>
      <c r="G78" s="86" t="s">
        <v>327</v>
      </c>
      <c r="H78" s="73" t="s">
        <v>359</v>
      </c>
      <c r="I78" s="73" t="s">
        <v>277</v>
      </c>
      <c r="J78" s="73"/>
      <c r="K78" s="83">
        <v>2.2400000008473357</v>
      </c>
      <c r="L78" s="86" t="s">
        <v>119</v>
      </c>
      <c r="M78" s="87">
        <v>0.04</v>
      </c>
      <c r="N78" s="87">
        <v>-4.0000000141222588E-4</v>
      </c>
      <c r="O78" s="83">
        <v>513.72233500000004</v>
      </c>
      <c r="P78" s="85">
        <v>110.27</v>
      </c>
      <c r="Q78" s="73"/>
      <c r="R78" s="83">
        <v>0.56648162300000005</v>
      </c>
      <c r="S78" s="84">
        <v>1.6827303212409692E-6</v>
      </c>
      <c r="T78" s="84">
        <f t="shared" si="1"/>
        <v>3.1546535256164103E-4</v>
      </c>
      <c r="U78" s="84">
        <f>R78/'סכום נכסי הקרן'!$C$42</f>
        <v>5.5290110178883941E-5</v>
      </c>
    </row>
    <row r="79" spans="2:21">
      <c r="B79" s="76" t="s">
        <v>440</v>
      </c>
      <c r="C79" s="73" t="s">
        <v>441</v>
      </c>
      <c r="D79" s="86" t="s">
        <v>110</v>
      </c>
      <c r="E79" s="86" t="s">
        <v>273</v>
      </c>
      <c r="F79" s="73" t="s">
        <v>437</v>
      </c>
      <c r="G79" s="86" t="s">
        <v>327</v>
      </c>
      <c r="H79" s="73" t="s">
        <v>359</v>
      </c>
      <c r="I79" s="73" t="s">
        <v>277</v>
      </c>
      <c r="J79" s="73"/>
      <c r="K79" s="83">
        <v>5.0000000001453486</v>
      </c>
      <c r="L79" s="86" t="s">
        <v>119</v>
      </c>
      <c r="M79" s="87">
        <v>0.04</v>
      </c>
      <c r="N79" s="87">
        <v>5.0000000018168606E-4</v>
      </c>
      <c r="O79" s="83">
        <v>11158.869790999999</v>
      </c>
      <c r="P79" s="85">
        <v>123.31</v>
      </c>
      <c r="Q79" s="73"/>
      <c r="R79" s="83">
        <v>13.760001895</v>
      </c>
      <c r="S79" s="84">
        <v>1.1090089301136316E-5</v>
      </c>
      <c r="T79" s="84">
        <f t="shared" si="1"/>
        <v>7.6627443377011778E-3</v>
      </c>
      <c r="U79" s="84">
        <f>R79/'סכום נכסי הקרן'!$C$42</f>
        <v>1.3430127120579193E-3</v>
      </c>
    </row>
    <row r="80" spans="2:21">
      <c r="B80" s="76" t="s">
        <v>442</v>
      </c>
      <c r="C80" s="73" t="s">
        <v>443</v>
      </c>
      <c r="D80" s="86" t="s">
        <v>110</v>
      </c>
      <c r="E80" s="86" t="s">
        <v>273</v>
      </c>
      <c r="F80" s="73" t="s">
        <v>444</v>
      </c>
      <c r="G80" s="86" t="s">
        <v>114</v>
      </c>
      <c r="H80" s="73" t="s">
        <v>359</v>
      </c>
      <c r="I80" s="73" t="s">
        <v>277</v>
      </c>
      <c r="J80" s="73"/>
      <c r="K80" s="83">
        <v>4.0899999999794048</v>
      </c>
      <c r="L80" s="86" t="s">
        <v>119</v>
      </c>
      <c r="M80" s="87">
        <v>4.2999999999999997E-2</v>
      </c>
      <c r="N80" s="87">
        <v>-1.6999999973227322E-3</v>
      </c>
      <c r="O80" s="83">
        <v>1212.0050859999999</v>
      </c>
      <c r="P80" s="85">
        <v>120.19</v>
      </c>
      <c r="Q80" s="73"/>
      <c r="R80" s="83">
        <v>1.456708967</v>
      </c>
      <c r="S80" s="84">
        <v>1.4855682953070669E-6</v>
      </c>
      <c r="T80" s="84">
        <f t="shared" si="1"/>
        <v>8.1121997465813443E-4</v>
      </c>
      <c r="U80" s="84">
        <f>R80/'סכום נכסי הקרן'!$C$42</f>
        <v>1.4217866213816826E-4</v>
      </c>
    </row>
    <row r="81" spans="2:21">
      <c r="B81" s="76" t="s">
        <v>445</v>
      </c>
      <c r="C81" s="73" t="s">
        <v>446</v>
      </c>
      <c r="D81" s="86" t="s">
        <v>110</v>
      </c>
      <c r="E81" s="86" t="s">
        <v>273</v>
      </c>
      <c r="F81" s="73" t="s">
        <v>447</v>
      </c>
      <c r="G81" s="86" t="s">
        <v>448</v>
      </c>
      <c r="H81" s="73" t="s">
        <v>449</v>
      </c>
      <c r="I81" s="73" t="s">
        <v>277</v>
      </c>
      <c r="J81" s="73"/>
      <c r="K81" s="83">
        <v>7.3800000000318606</v>
      </c>
      <c r="L81" s="86" t="s">
        <v>119</v>
      </c>
      <c r="M81" s="87">
        <v>5.1500000000000004E-2</v>
      </c>
      <c r="N81" s="87">
        <v>9.7000000000531019E-3</v>
      </c>
      <c r="O81" s="83">
        <v>29195.003943</v>
      </c>
      <c r="P81" s="85">
        <v>161.26</v>
      </c>
      <c r="Q81" s="73"/>
      <c r="R81" s="83">
        <v>47.079862874999996</v>
      </c>
      <c r="S81" s="84">
        <v>8.1684061776067063E-6</v>
      </c>
      <c r="T81" s="84">
        <f t="shared" si="1"/>
        <v>2.6218088879496778E-2</v>
      </c>
      <c r="U81" s="84">
        <f>R81/'סכום נכסי הקרן'!$C$42</f>
        <v>4.5951195941364145E-3</v>
      </c>
    </row>
    <row r="82" spans="2:21">
      <c r="B82" s="76" t="s">
        <v>450</v>
      </c>
      <c r="C82" s="73" t="s">
        <v>451</v>
      </c>
      <c r="D82" s="86" t="s">
        <v>110</v>
      </c>
      <c r="E82" s="86" t="s">
        <v>273</v>
      </c>
      <c r="F82" s="73" t="s">
        <v>452</v>
      </c>
      <c r="G82" s="86" t="s">
        <v>141</v>
      </c>
      <c r="H82" s="73" t="s">
        <v>453</v>
      </c>
      <c r="I82" s="73" t="s">
        <v>117</v>
      </c>
      <c r="J82" s="73"/>
      <c r="K82" s="83">
        <v>7.020000000169782</v>
      </c>
      <c r="L82" s="86" t="s">
        <v>119</v>
      </c>
      <c r="M82" s="87">
        <v>1.7000000000000001E-2</v>
      </c>
      <c r="N82" s="87">
        <v>6.1999999998623391E-3</v>
      </c>
      <c r="O82" s="83">
        <v>4096.362435</v>
      </c>
      <c r="P82" s="85">
        <v>106.4</v>
      </c>
      <c r="Q82" s="73"/>
      <c r="R82" s="83">
        <v>4.3585298130000005</v>
      </c>
      <c r="S82" s="84">
        <v>3.2274135979011061E-6</v>
      </c>
      <c r="T82" s="84">
        <f t="shared" si="1"/>
        <v>2.4272016748343281E-3</v>
      </c>
      <c r="U82" s="84">
        <f>R82/'סכום נכסי הקרן'!$C$42</f>
        <v>4.2540407984023945E-4</v>
      </c>
    </row>
    <row r="83" spans="2:21">
      <c r="B83" s="76" t="s">
        <v>454</v>
      </c>
      <c r="C83" s="73" t="s">
        <v>455</v>
      </c>
      <c r="D83" s="86" t="s">
        <v>110</v>
      </c>
      <c r="E83" s="86" t="s">
        <v>273</v>
      </c>
      <c r="F83" s="73" t="s">
        <v>452</v>
      </c>
      <c r="G83" s="86" t="s">
        <v>141</v>
      </c>
      <c r="H83" s="73" t="s">
        <v>453</v>
      </c>
      <c r="I83" s="73" t="s">
        <v>117</v>
      </c>
      <c r="J83" s="73"/>
      <c r="K83" s="83">
        <v>1.3899999998611778</v>
      </c>
      <c r="L83" s="86" t="s">
        <v>119</v>
      </c>
      <c r="M83" s="87">
        <v>3.7000000000000005E-2</v>
      </c>
      <c r="N83" s="87">
        <v>3.0999999994050474E-3</v>
      </c>
      <c r="O83" s="83">
        <v>6942.2954730000001</v>
      </c>
      <c r="P83" s="85">
        <v>108.95</v>
      </c>
      <c r="Q83" s="73"/>
      <c r="R83" s="83">
        <v>7.5636309950000005</v>
      </c>
      <c r="S83" s="84">
        <v>6.9423465478435525E-6</v>
      </c>
      <c r="T83" s="84">
        <f t="shared" si="1"/>
        <v>4.2120757701681532E-3</v>
      </c>
      <c r="U83" s="84">
        <f>R83/'סכום נכסי הקרן'!$C$42</f>
        <v>7.3823046341959012E-4</v>
      </c>
    </row>
    <row r="84" spans="2:21">
      <c r="B84" s="76" t="s">
        <v>456</v>
      </c>
      <c r="C84" s="73" t="s">
        <v>457</v>
      </c>
      <c r="D84" s="86" t="s">
        <v>110</v>
      </c>
      <c r="E84" s="86" t="s">
        <v>273</v>
      </c>
      <c r="F84" s="73" t="s">
        <v>452</v>
      </c>
      <c r="G84" s="86" t="s">
        <v>141</v>
      </c>
      <c r="H84" s="73" t="s">
        <v>453</v>
      </c>
      <c r="I84" s="73" t="s">
        <v>117</v>
      </c>
      <c r="J84" s="73"/>
      <c r="K84" s="83">
        <v>3.5999999999999996</v>
      </c>
      <c r="L84" s="86" t="s">
        <v>119</v>
      </c>
      <c r="M84" s="87">
        <v>2.2000000000000002E-2</v>
      </c>
      <c r="N84" s="87">
        <v>4.0000000000000002E-4</v>
      </c>
      <c r="O84" s="83">
        <v>9601.5905129999992</v>
      </c>
      <c r="P84" s="85">
        <v>108.41</v>
      </c>
      <c r="Q84" s="73"/>
      <c r="R84" s="83">
        <v>10.4090843</v>
      </c>
      <c r="S84" s="84">
        <v>1.0890061069376018E-5</v>
      </c>
      <c r="T84" s="84">
        <f t="shared" si="1"/>
        <v>5.7966672089967202E-3</v>
      </c>
      <c r="U84" s="84">
        <f>R84/'סכום נכסי הקרן'!$C$42</f>
        <v>1.0159542594875863E-3</v>
      </c>
    </row>
    <row r="85" spans="2:21">
      <c r="B85" s="76" t="s">
        <v>458</v>
      </c>
      <c r="C85" s="73" t="s">
        <v>459</v>
      </c>
      <c r="D85" s="86" t="s">
        <v>110</v>
      </c>
      <c r="E85" s="86" t="s">
        <v>273</v>
      </c>
      <c r="F85" s="73" t="s">
        <v>371</v>
      </c>
      <c r="G85" s="86" t="s">
        <v>327</v>
      </c>
      <c r="H85" s="73" t="s">
        <v>453</v>
      </c>
      <c r="I85" s="73" t="s">
        <v>117</v>
      </c>
      <c r="J85" s="73"/>
      <c r="K85" s="83">
        <v>1.090000000035968</v>
      </c>
      <c r="L85" s="86" t="s">
        <v>119</v>
      </c>
      <c r="M85" s="87">
        <v>2.8500000000000001E-2</v>
      </c>
      <c r="N85" s="87">
        <v>6.8999999983978023E-3</v>
      </c>
      <c r="O85" s="83">
        <v>2923.5227380000001</v>
      </c>
      <c r="P85" s="85">
        <v>104.61</v>
      </c>
      <c r="Q85" s="73"/>
      <c r="R85" s="83">
        <v>3.0582972209999992</v>
      </c>
      <c r="S85" s="84">
        <v>7.3543411933410119E-6</v>
      </c>
      <c r="T85" s="84">
        <f t="shared" si="1"/>
        <v>1.7031211108873899E-3</v>
      </c>
      <c r="U85" s="84">
        <f>R85/'סכום נכסי הקרן'!$C$42</f>
        <v>2.9849792728203739E-4</v>
      </c>
    </row>
    <row r="86" spans="2:21">
      <c r="B86" s="76" t="s">
        <v>460</v>
      </c>
      <c r="C86" s="73" t="s">
        <v>461</v>
      </c>
      <c r="D86" s="86" t="s">
        <v>110</v>
      </c>
      <c r="E86" s="86" t="s">
        <v>273</v>
      </c>
      <c r="F86" s="73" t="s">
        <v>371</v>
      </c>
      <c r="G86" s="86" t="s">
        <v>327</v>
      </c>
      <c r="H86" s="73" t="s">
        <v>453</v>
      </c>
      <c r="I86" s="73" t="s">
        <v>117</v>
      </c>
      <c r="J86" s="73"/>
      <c r="K86" s="83">
        <v>3.0800000003591861</v>
      </c>
      <c r="L86" s="86" t="s">
        <v>119</v>
      </c>
      <c r="M86" s="87">
        <v>2.5000000000000001E-2</v>
      </c>
      <c r="N86" s="87">
        <v>6.3000000007346988E-3</v>
      </c>
      <c r="O86" s="83">
        <v>2301.9650499999998</v>
      </c>
      <c r="P86" s="85">
        <v>106.43</v>
      </c>
      <c r="Q86" s="73"/>
      <c r="R86" s="83">
        <v>2.449981314</v>
      </c>
      <c r="S86" s="84">
        <v>5.2653970587557827E-6</v>
      </c>
      <c r="T86" s="84">
        <f t="shared" si="1"/>
        <v>1.3643588558042994E-3</v>
      </c>
      <c r="U86" s="84">
        <f>R86/'סכום נכסי הקרן'!$C$42</f>
        <v>2.3912467993205641E-4</v>
      </c>
    </row>
    <row r="87" spans="2:21">
      <c r="B87" s="76" t="s">
        <v>462</v>
      </c>
      <c r="C87" s="73" t="s">
        <v>463</v>
      </c>
      <c r="D87" s="86" t="s">
        <v>110</v>
      </c>
      <c r="E87" s="86" t="s">
        <v>273</v>
      </c>
      <c r="F87" s="73" t="s">
        <v>371</v>
      </c>
      <c r="G87" s="86" t="s">
        <v>327</v>
      </c>
      <c r="H87" s="73" t="s">
        <v>453</v>
      </c>
      <c r="I87" s="73" t="s">
        <v>117</v>
      </c>
      <c r="J87" s="73"/>
      <c r="K87" s="83">
        <v>4.2899999999383773</v>
      </c>
      <c r="L87" s="86" t="s">
        <v>119</v>
      </c>
      <c r="M87" s="87">
        <v>1.95E-2</v>
      </c>
      <c r="N87" s="87">
        <v>5.3000000009987081E-3</v>
      </c>
      <c r="O87" s="83">
        <v>4387.5466349999997</v>
      </c>
      <c r="P87" s="85">
        <v>107.26</v>
      </c>
      <c r="Q87" s="73"/>
      <c r="R87" s="83">
        <v>4.706082501</v>
      </c>
      <c r="S87" s="84">
        <v>7.0090243564162582E-6</v>
      </c>
      <c r="T87" s="84">
        <f t="shared" si="1"/>
        <v>2.6207486970184278E-3</v>
      </c>
      <c r="U87" s="84">
        <f>R87/'סכום נכסי הקרן'!$C$42</f>
        <v>4.5932614479747682E-4</v>
      </c>
    </row>
    <row r="88" spans="2:21">
      <c r="B88" s="76" t="s">
        <v>464</v>
      </c>
      <c r="C88" s="73" t="s">
        <v>465</v>
      </c>
      <c r="D88" s="86" t="s">
        <v>110</v>
      </c>
      <c r="E88" s="86" t="s">
        <v>273</v>
      </c>
      <c r="F88" s="73" t="s">
        <v>371</v>
      </c>
      <c r="G88" s="86" t="s">
        <v>327</v>
      </c>
      <c r="H88" s="73" t="s">
        <v>453</v>
      </c>
      <c r="I88" s="73" t="s">
        <v>117</v>
      </c>
      <c r="J88" s="73"/>
      <c r="K88" s="83">
        <v>6.9400000033543794</v>
      </c>
      <c r="L88" s="86" t="s">
        <v>119</v>
      </c>
      <c r="M88" s="87">
        <v>1.1699999999999999E-2</v>
      </c>
      <c r="N88" s="87">
        <v>9.6000000093610597E-3</v>
      </c>
      <c r="O88" s="83">
        <v>506.03223300000008</v>
      </c>
      <c r="P88" s="85">
        <v>101.33</v>
      </c>
      <c r="Q88" s="73"/>
      <c r="R88" s="83">
        <v>0.51276246199999997</v>
      </c>
      <c r="S88" s="84">
        <v>6.1731724791638207E-7</v>
      </c>
      <c r="T88" s="84">
        <f t="shared" si="1"/>
        <v>2.8554993540400345E-4</v>
      </c>
      <c r="U88" s="84">
        <f>R88/'סכום נכסי הקרן'!$C$42</f>
        <v>5.0046977463160862E-5</v>
      </c>
    </row>
    <row r="89" spans="2:21">
      <c r="B89" s="76" t="s">
        <v>466</v>
      </c>
      <c r="C89" s="73" t="s">
        <v>467</v>
      </c>
      <c r="D89" s="86" t="s">
        <v>110</v>
      </c>
      <c r="E89" s="86" t="s">
        <v>273</v>
      </c>
      <c r="F89" s="73" t="s">
        <v>371</v>
      </c>
      <c r="G89" s="86" t="s">
        <v>327</v>
      </c>
      <c r="H89" s="73" t="s">
        <v>453</v>
      </c>
      <c r="I89" s="73" t="s">
        <v>117</v>
      </c>
      <c r="J89" s="73"/>
      <c r="K89" s="83">
        <v>5.3300000004542802</v>
      </c>
      <c r="L89" s="86" t="s">
        <v>119</v>
      </c>
      <c r="M89" s="87">
        <v>3.3500000000000002E-2</v>
      </c>
      <c r="N89" s="87">
        <v>8.1000000002748318E-3</v>
      </c>
      <c r="O89" s="83">
        <v>5370.3881789999987</v>
      </c>
      <c r="P89" s="85">
        <v>115.18</v>
      </c>
      <c r="Q89" s="73"/>
      <c r="R89" s="83">
        <v>6.185613343</v>
      </c>
      <c r="S89" s="84">
        <v>1.1297419180697171E-5</v>
      </c>
      <c r="T89" s="84">
        <f t="shared" si="1"/>
        <v>3.4446778409605808E-3</v>
      </c>
      <c r="U89" s="84">
        <f>R89/'סכום נכסי הקרן'!$C$42</f>
        <v>6.0373228251827088E-4</v>
      </c>
    </row>
    <row r="90" spans="2:21">
      <c r="B90" s="76" t="s">
        <v>468</v>
      </c>
      <c r="C90" s="73" t="s">
        <v>469</v>
      </c>
      <c r="D90" s="86" t="s">
        <v>110</v>
      </c>
      <c r="E90" s="86" t="s">
        <v>273</v>
      </c>
      <c r="F90" s="73" t="s">
        <v>288</v>
      </c>
      <c r="G90" s="86" t="s">
        <v>283</v>
      </c>
      <c r="H90" s="73" t="s">
        <v>453</v>
      </c>
      <c r="I90" s="73" t="s">
        <v>117</v>
      </c>
      <c r="J90" s="73"/>
      <c r="K90" s="83">
        <v>0.47999999994628911</v>
      </c>
      <c r="L90" s="86" t="s">
        <v>119</v>
      </c>
      <c r="M90" s="87">
        <v>2.7999999999999997E-2</v>
      </c>
      <c r="N90" s="87">
        <v>2.0899999999269867E-2</v>
      </c>
      <c r="O90" s="83">
        <v>0.23114799999999999</v>
      </c>
      <c r="P90" s="85">
        <v>5154998</v>
      </c>
      <c r="Q90" s="73"/>
      <c r="R90" s="83">
        <v>11.915663343</v>
      </c>
      <c r="S90" s="84">
        <v>1.3068807598801379E-5</v>
      </c>
      <c r="T90" s="84">
        <f t="shared" si="1"/>
        <v>6.6356591015227281E-3</v>
      </c>
      <c r="U90" s="84">
        <f>R90/'סכום נכסי הקרן'!$C$42</f>
        <v>1.1630003734277511E-3</v>
      </c>
    </row>
    <row r="91" spans="2:21">
      <c r="B91" s="76" t="s">
        <v>470</v>
      </c>
      <c r="C91" s="73" t="s">
        <v>471</v>
      </c>
      <c r="D91" s="86" t="s">
        <v>110</v>
      </c>
      <c r="E91" s="86" t="s">
        <v>273</v>
      </c>
      <c r="F91" s="73" t="s">
        <v>288</v>
      </c>
      <c r="G91" s="86" t="s">
        <v>283</v>
      </c>
      <c r="H91" s="73" t="s">
        <v>453</v>
      </c>
      <c r="I91" s="73" t="s">
        <v>117</v>
      </c>
      <c r="J91" s="73"/>
      <c r="K91" s="83">
        <v>1.7399999993759669</v>
      </c>
      <c r="L91" s="86" t="s">
        <v>119</v>
      </c>
      <c r="M91" s="87">
        <v>1.49E-2</v>
      </c>
      <c r="N91" s="87">
        <v>1.1299999995319752E-2</v>
      </c>
      <c r="O91" s="83">
        <v>1.2567999999999999E-2</v>
      </c>
      <c r="P91" s="85">
        <v>5099990</v>
      </c>
      <c r="Q91" s="73"/>
      <c r="R91" s="83">
        <v>0.64099150999999999</v>
      </c>
      <c r="S91" s="84">
        <v>2.078042328042328E-6</v>
      </c>
      <c r="T91" s="84">
        <f t="shared" si="1"/>
        <v>3.5695882175363811E-4</v>
      </c>
      <c r="U91" s="84">
        <f>R91/'סכום נכסי הקרן'!$C$42</f>
        <v>6.2562472942973441E-5</v>
      </c>
    </row>
    <row r="92" spans="2:21">
      <c r="B92" s="76" t="s">
        <v>472</v>
      </c>
      <c r="C92" s="73" t="s">
        <v>473</v>
      </c>
      <c r="D92" s="86" t="s">
        <v>110</v>
      </c>
      <c r="E92" s="86" t="s">
        <v>273</v>
      </c>
      <c r="F92" s="73" t="s">
        <v>288</v>
      </c>
      <c r="G92" s="86" t="s">
        <v>283</v>
      </c>
      <c r="H92" s="73" t="s">
        <v>453</v>
      </c>
      <c r="I92" s="73" t="s">
        <v>117</v>
      </c>
      <c r="J92" s="73"/>
      <c r="K92" s="83">
        <v>3.4000000006598592</v>
      </c>
      <c r="L92" s="86" t="s">
        <v>119</v>
      </c>
      <c r="M92" s="87">
        <v>2.2000000000000002E-2</v>
      </c>
      <c r="N92" s="87">
        <v>1.4500000003299297E-2</v>
      </c>
      <c r="O92" s="83">
        <v>5.2660999999999999E-2</v>
      </c>
      <c r="P92" s="85">
        <v>5180000</v>
      </c>
      <c r="Q92" s="73"/>
      <c r="R92" s="83">
        <v>2.7278527180000003</v>
      </c>
      <c r="S92" s="84">
        <v>1.0461064759634486E-5</v>
      </c>
      <c r="T92" s="84">
        <f t="shared" si="1"/>
        <v>1.5191013873721033E-3</v>
      </c>
      <c r="U92" s="84">
        <f>R92/'סכום נכסי הקרן'!$C$42</f>
        <v>2.662456665959454E-4</v>
      </c>
    </row>
    <row r="93" spans="2:21">
      <c r="B93" s="76" t="s">
        <v>474</v>
      </c>
      <c r="C93" s="73" t="s">
        <v>475</v>
      </c>
      <c r="D93" s="86" t="s">
        <v>110</v>
      </c>
      <c r="E93" s="86" t="s">
        <v>273</v>
      </c>
      <c r="F93" s="73" t="s">
        <v>288</v>
      </c>
      <c r="G93" s="86" t="s">
        <v>283</v>
      </c>
      <c r="H93" s="73" t="s">
        <v>453</v>
      </c>
      <c r="I93" s="73" t="s">
        <v>117</v>
      </c>
      <c r="J93" s="73"/>
      <c r="K93" s="83">
        <v>5.150000003708084</v>
      </c>
      <c r="L93" s="86" t="s">
        <v>119</v>
      </c>
      <c r="M93" s="87">
        <v>2.3199999999999998E-2</v>
      </c>
      <c r="N93" s="87">
        <v>1.6100000016783963E-2</v>
      </c>
      <c r="O93" s="83">
        <v>9.7599999999999996E-3</v>
      </c>
      <c r="P93" s="85">
        <v>5250000</v>
      </c>
      <c r="Q93" s="73"/>
      <c r="R93" s="83">
        <v>0.51239397399999997</v>
      </c>
      <c r="S93" s="84">
        <v>1.6266666666666666E-6</v>
      </c>
      <c r="T93" s="84">
        <f t="shared" si="1"/>
        <v>2.8534472981195066E-4</v>
      </c>
      <c r="U93" s="84">
        <f>R93/'סכום נכסי הקרן'!$C$42</f>
        <v>5.001101205617784E-5</v>
      </c>
    </row>
    <row r="94" spans="2:21">
      <c r="B94" s="76" t="s">
        <v>476</v>
      </c>
      <c r="C94" s="73" t="s">
        <v>477</v>
      </c>
      <c r="D94" s="86" t="s">
        <v>110</v>
      </c>
      <c r="E94" s="86" t="s">
        <v>273</v>
      </c>
      <c r="F94" s="73" t="s">
        <v>478</v>
      </c>
      <c r="G94" s="86" t="s">
        <v>283</v>
      </c>
      <c r="H94" s="73" t="s">
        <v>453</v>
      </c>
      <c r="I94" s="73" t="s">
        <v>117</v>
      </c>
      <c r="J94" s="73"/>
      <c r="K94" s="83">
        <v>4.6899999999134767</v>
      </c>
      <c r="L94" s="86" t="s">
        <v>119</v>
      </c>
      <c r="M94" s="87">
        <v>1.46E-2</v>
      </c>
      <c r="N94" s="87">
        <v>1.4399999999489375E-2</v>
      </c>
      <c r="O94" s="83">
        <v>0.28275600000000001</v>
      </c>
      <c r="P94" s="85">
        <v>4986735</v>
      </c>
      <c r="Q94" s="73"/>
      <c r="R94" s="83">
        <v>14.100283837999999</v>
      </c>
      <c r="S94" s="84">
        <v>1.0616753651484999E-5</v>
      </c>
      <c r="T94" s="84">
        <f t="shared" si="1"/>
        <v>7.8522423880533869E-3</v>
      </c>
      <c r="U94" s="84">
        <f>R94/'סכום נכסי הקרן'!$C$42</f>
        <v>1.3762251330023401E-3</v>
      </c>
    </row>
    <row r="95" spans="2:21">
      <c r="B95" s="76" t="s">
        <v>479</v>
      </c>
      <c r="C95" s="73" t="s">
        <v>480</v>
      </c>
      <c r="D95" s="86" t="s">
        <v>110</v>
      </c>
      <c r="E95" s="86" t="s">
        <v>273</v>
      </c>
      <c r="F95" s="73" t="s">
        <v>478</v>
      </c>
      <c r="G95" s="86" t="s">
        <v>283</v>
      </c>
      <c r="H95" s="73" t="s">
        <v>453</v>
      </c>
      <c r="I95" s="73" t="s">
        <v>117</v>
      </c>
      <c r="J95" s="73"/>
      <c r="K95" s="83">
        <v>5.1599999999157893</v>
      </c>
      <c r="L95" s="86" t="s">
        <v>119</v>
      </c>
      <c r="M95" s="87">
        <v>2.4199999999999999E-2</v>
      </c>
      <c r="N95" s="87">
        <v>1.9599999999524026E-2</v>
      </c>
      <c r="O95" s="83">
        <v>0.210645</v>
      </c>
      <c r="P95" s="85">
        <v>5186400</v>
      </c>
      <c r="Q95" s="73"/>
      <c r="R95" s="83">
        <v>10.924892136999999</v>
      </c>
      <c r="S95" s="84">
        <v>2.3915190735694824E-5</v>
      </c>
      <c r="T95" s="84">
        <f t="shared" si="1"/>
        <v>6.0839130693152322E-3</v>
      </c>
      <c r="U95" s="84">
        <f>R95/'סכום נכסי הקרן'!$C$42</f>
        <v>1.0662984736349562E-3</v>
      </c>
    </row>
    <row r="96" spans="2:21">
      <c r="B96" s="76" t="s">
        <v>481</v>
      </c>
      <c r="C96" s="73" t="s">
        <v>482</v>
      </c>
      <c r="D96" s="86" t="s">
        <v>110</v>
      </c>
      <c r="E96" s="86" t="s">
        <v>273</v>
      </c>
      <c r="F96" s="73" t="s">
        <v>483</v>
      </c>
      <c r="G96" s="86" t="s">
        <v>392</v>
      </c>
      <c r="H96" s="73" t="s">
        <v>449</v>
      </c>
      <c r="I96" s="73" t="s">
        <v>277</v>
      </c>
      <c r="J96" s="73"/>
      <c r="K96" s="83">
        <v>7.5000000006110721</v>
      </c>
      <c r="L96" s="86" t="s">
        <v>119</v>
      </c>
      <c r="M96" s="87">
        <v>4.4000000000000003E-3</v>
      </c>
      <c r="N96" s="87">
        <v>5.2000000013687998E-3</v>
      </c>
      <c r="O96" s="83">
        <v>4119.6000000000004</v>
      </c>
      <c r="P96" s="85">
        <v>99.31</v>
      </c>
      <c r="Q96" s="73"/>
      <c r="R96" s="83">
        <v>4.0911748970000001</v>
      </c>
      <c r="S96" s="84">
        <v>6.8660000000000008E-6</v>
      </c>
      <c r="T96" s="84">
        <f t="shared" si="1"/>
        <v>2.2783156220293494E-3</v>
      </c>
      <c r="U96" s="84">
        <f>R96/'סכום נכסי הקרן'!$C$42</f>
        <v>3.9930953032207042E-4</v>
      </c>
    </row>
    <row r="97" spans="2:21">
      <c r="B97" s="76" t="s">
        <v>484</v>
      </c>
      <c r="C97" s="73" t="s">
        <v>485</v>
      </c>
      <c r="D97" s="86" t="s">
        <v>110</v>
      </c>
      <c r="E97" s="86" t="s">
        <v>273</v>
      </c>
      <c r="F97" s="73" t="s">
        <v>391</v>
      </c>
      <c r="G97" s="86" t="s">
        <v>392</v>
      </c>
      <c r="H97" s="73" t="s">
        <v>449</v>
      </c>
      <c r="I97" s="73" t="s">
        <v>277</v>
      </c>
      <c r="J97" s="73"/>
      <c r="K97" s="83">
        <v>2.3200000002528669</v>
      </c>
      <c r="L97" s="86" t="s">
        <v>119</v>
      </c>
      <c r="M97" s="87">
        <v>3.85E-2</v>
      </c>
      <c r="N97" s="87">
        <v>-9.9999999962813711E-4</v>
      </c>
      <c r="O97" s="83">
        <v>2370.1421700000001</v>
      </c>
      <c r="P97" s="85">
        <v>113.46</v>
      </c>
      <c r="Q97" s="73"/>
      <c r="R97" s="83">
        <v>2.6891633010000002</v>
      </c>
      <c r="S97" s="84">
        <v>9.894272761974608E-6</v>
      </c>
      <c r="T97" s="84">
        <f t="shared" si="1"/>
        <v>1.4975558154086692E-3</v>
      </c>
      <c r="U97" s="84">
        <f>R97/'סכום נכסי הקרן'!$C$42</f>
        <v>2.6246947679236762E-4</v>
      </c>
    </row>
    <row r="98" spans="2:21">
      <c r="B98" s="76" t="s">
        <v>486</v>
      </c>
      <c r="C98" s="73" t="s">
        <v>487</v>
      </c>
      <c r="D98" s="86" t="s">
        <v>110</v>
      </c>
      <c r="E98" s="86" t="s">
        <v>273</v>
      </c>
      <c r="F98" s="73" t="s">
        <v>391</v>
      </c>
      <c r="G98" s="86" t="s">
        <v>392</v>
      </c>
      <c r="H98" s="73" t="s">
        <v>449</v>
      </c>
      <c r="I98" s="73" t="s">
        <v>277</v>
      </c>
      <c r="J98" s="73"/>
      <c r="K98" s="83">
        <v>0.40999999977952661</v>
      </c>
      <c r="L98" s="86" t="s">
        <v>119</v>
      </c>
      <c r="M98" s="87">
        <v>3.9E-2</v>
      </c>
      <c r="N98" s="87">
        <v>8.3999999968707006E-3</v>
      </c>
      <c r="O98" s="83">
        <v>2555.3208530000002</v>
      </c>
      <c r="P98" s="85">
        <v>110.05</v>
      </c>
      <c r="Q98" s="73"/>
      <c r="R98" s="83">
        <v>2.8121306819999998</v>
      </c>
      <c r="S98" s="84">
        <v>6.4037913027134385E-6</v>
      </c>
      <c r="T98" s="84">
        <f t="shared" si="1"/>
        <v>1.5660345561581226E-3</v>
      </c>
      <c r="U98" s="84">
        <f>R98/'סכום נכסי הקרן'!$C$42</f>
        <v>2.7447141960543355E-4</v>
      </c>
    </row>
    <row r="99" spans="2:21">
      <c r="B99" s="76" t="s">
        <v>488</v>
      </c>
      <c r="C99" s="73" t="s">
        <v>489</v>
      </c>
      <c r="D99" s="86" t="s">
        <v>110</v>
      </c>
      <c r="E99" s="86" t="s">
        <v>273</v>
      </c>
      <c r="F99" s="73" t="s">
        <v>391</v>
      </c>
      <c r="G99" s="86" t="s">
        <v>392</v>
      </c>
      <c r="H99" s="73" t="s">
        <v>449</v>
      </c>
      <c r="I99" s="73" t="s">
        <v>277</v>
      </c>
      <c r="J99" s="73"/>
      <c r="K99" s="83">
        <v>3.2400000001149776</v>
      </c>
      <c r="L99" s="86" t="s">
        <v>119</v>
      </c>
      <c r="M99" s="87">
        <v>3.85E-2</v>
      </c>
      <c r="N99" s="87">
        <v>-4.9999999835746245E-4</v>
      </c>
      <c r="O99" s="83">
        <v>2074.8541530000002</v>
      </c>
      <c r="P99" s="85">
        <v>117.37</v>
      </c>
      <c r="Q99" s="73"/>
      <c r="R99" s="83">
        <v>2.4352563279999999</v>
      </c>
      <c r="S99" s="84">
        <v>8.2994166120000011E-6</v>
      </c>
      <c r="T99" s="84">
        <f t="shared" si="1"/>
        <v>1.3561587258947802E-3</v>
      </c>
      <c r="U99" s="84">
        <f>R99/'סכום נכסי הקרן'!$C$42</f>
        <v>2.3768748220971735E-4</v>
      </c>
    </row>
    <row r="100" spans="2:21">
      <c r="B100" s="76" t="s">
        <v>490</v>
      </c>
      <c r="C100" s="73" t="s">
        <v>491</v>
      </c>
      <c r="D100" s="86" t="s">
        <v>110</v>
      </c>
      <c r="E100" s="86" t="s">
        <v>273</v>
      </c>
      <c r="F100" s="73" t="s">
        <v>492</v>
      </c>
      <c r="G100" s="86" t="s">
        <v>283</v>
      </c>
      <c r="H100" s="73" t="s">
        <v>453</v>
      </c>
      <c r="I100" s="73" t="s">
        <v>117</v>
      </c>
      <c r="J100" s="73"/>
      <c r="K100" s="83">
        <v>1</v>
      </c>
      <c r="L100" s="86" t="s">
        <v>119</v>
      </c>
      <c r="M100" s="87">
        <v>0.02</v>
      </c>
      <c r="N100" s="87">
        <v>-2.5000000000000001E-3</v>
      </c>
      <c r="O100" s="83">
        <v>1034.3920009999999</v>
      </c>
      <c r="P100" s="85">
        <v>104.1</v>
      </c>
      <c r="Q100" s="83">
        <v>1.0951345590000001</v>
      </c>
      <c r="R100" s="83">
        <v>2.171936632</v>
      </c>
      <c r="S100" s="84">
        <v>1.4543767334479709E-5</v>
      </c>
      <c r="T100" s="84">
        <f t="shared" si="1"/>
        <v>1.2095198282459079E-3</v>
      </c>
      <c r="U100" s="84">
        <f>R100/'סכום נכסי הקרן'!$C$42</f>
        <v>2.1198678087538613E-4</v>
      </c>
    </row>
    <row r="101" spans="2:21">
      <c r="B101" s="76" t="s">
        <v>493</v>
      </c>
      <c r="C101" s="73" t="s">
        <v>494</v>
      </c>
      <c r="D101" s="86" t="s">
        <v>110</v>
      </c>
      <c r="E101" s="86" t="s">
        <v>273</v>
      </c>
      <c r="F101" s="73" t="s">
        <v>403</v>
      </c>
      <c r="G101" s="86" t="s">
        <v>327</v>
      </c>
      <c r="H101" s="73" t="s">
        <v>453</v>
      </c>
      <c r="I101" s="73" t="s">
        <v>117</v>
      </c>
      <c r="J101" s="73"/>
      <c r="K101" s="83">
        <v>5.9600000001600977</v>
      </c>
      <c r="L101" s="86" t="s">
        <v>119</v>
      </c>
      <c r="M101" s="87">
        <v>2.4E-2</v>
      </c>
      <c r="N101" s="87">
        <v>5.2000000004247503E-3</v>
      </c>
      <c r="O101" s="83">
        <v>10767.359036000002</v>
      </c>
      <c r="P101" s="85">
        <v>113.7</v>
      </c>
      <c r="Q101" s="73"/>
      <c r="R101" s="83">
        <v>12.242487673999999</v>
      </c>
      <c r="S101" s="84">
        <v>1.312819380460774E-5</v>
      </c>
      <c r="T101" s="84">
        <f t="shared" si="1"/>
        <v>6.8176628040587895E-3</v>
      </c>
      <c r="U101" s="84">
        <f>R101/'סכום נכסי הקרן'!$C$42</f>
        <v>1.1948992957165859E-3</v>
      </c>
    </row>
    <row r="102" spans="2:21">
      <c r="B102" s="76" t="s">
        <v>495</v>
      </c>
      <c r="C102" s="73" t="s">
        <v>496</v>
      </c>
      <c r="D102" s="86" t="s">
        <v>110</v>
      </c>
      <c r="E102" s="86" t="s">
        <v>273</v>
      </c>
      <c r="F102" s="73" t="s">
        <v>403</v>
      </c>
      <c r="G102" s="86" t="s">
        <v>327</v>
      </c>
      <c r="H102" s="73" t="s">
        <v>453</v>
      </c>
      <c r="I102" s="73" t="s">
        <v>117</v>
      </c>
      <c r="J102" s="73"/>
      <c r="K102" s="83">
        <v>2.0100000009178789</v>
      </c>
      <c r="L102" s="86" t="s">
        <v>119</v>
      </c>
      <c r="M102" s="87">
        <v>3.4799999999999998E-2</v>
      </c>
      <c r="N102" s="87">
        <v>1.4999999541060363E-3</v>
      </c>
      <c r="O102" s="83">
        <v>102.49956700000001</v>
      </c>
      <c r="P102" s="85">
        <v>106.29</v>
      </c>
      <c r="Q102" s="73"/>
      <c r="R102" s="83">
        <v>0.10894679</v>
      </c>
      <c r="S102" s="84">
        <v>2.9000767980361837E-7</v>
      </c>
      <c r="T102" s="84">
        <f t="shared" si="1"/>
        <v>6.067087814040009E-5</v>
      </c>
      <c r="U102" s="84">
        <f>R102/'סכום נכסי הקרן'!$C$42</f>
        <v>1.0633495912603913E-5</v>
      </c>
    </row>
    <row r="103" spans="2:21">
      <c r="B103" s="76" t="s">
        <v>497</v>
      </c>
      <c r="C103" s="73" t="s">
        <v>498</v>
      </c>
      <c r="D103" s="86" t="s">
        <v>110</v>
      </c>
      <c r="E103" s="86" t="s">
        <v>273</v>
      </c>
      <c r="F103" s="73" t="s">
        <v>408</v>
      </c>
      <c r="G103" s="86" t="s">
        <v>392</v>
      </c>
      <c r="H103" s="73" t="s">
        <v>453</v>
      </c>
      <c r="I103" s="73" t="s">
        <v>117</v>
      </c>
      <c r="J103" s="73"/>
      <c r="K103" s="83">
        <v>4.3300000003012835</v>
      </c>
      <c r="L103" s="86" t="s">
        <v>119</v>
      </c>
      <c r="M103" s="87">
        <v>2.4799999999999999E-2</v>
      </c>
      <c r="N103" s="87">
        <v>2.0000000011369213E-3</v>
      </c>
      <c r="O103" s="83">
        <v>3151.4451829999998</v>
      </c>
      <c r="P103" s="85">
        <v>111.64</v>
      </c>
      <c r="Q103" s="73"/>
      <c r="R103" s="83">
        <v>3.5182736180000003</v>
      </c>
      <c r="S103" s="84">
        <v>7.4416713015479975E-6</v>
      </c>
      <c r="T103" s="84">
        <f t="shared" si="1"/>
        <v>1.9592752566850529E-3</v>
      </c>
      <c r="U103" s="84">
        <f>R103/'סכום נכסי הקרן'!$C$42</f>
        <v>3.4339284467605868E-4</v>
      </c>
    </row>
    <row r="104" spans="2:21">
      <c r="B104" s="76" t="s">
        <v>499</v>
      </c>
      <c r="C104" s="73" t="s">
        <v>500</v>
      </c>
      <c r="D104" s="86" t="s">
        <v>110</v>
      </c>
      <c r="E104" s="86" t="s">
        <v>273</v>
      </c>
      <c r="F104" s="73" t="s">
        <v>419</v>
      </c>
      <c r="G104" s="86" t="s">
        <v>327</v>
      </c>
      <c r="H104" s="73" t="s">
        <v>449</v>
      </c>
      <c r="I104" s="73" t="s">
        <v>277</v>
      </c>
      <c r="J104" s="73"/>
      <c r="K104" s="83">
        <v>6.2899999961128179</v>
      </c>
      <c r="L104" s="86" t="s">
        <v>119</v>
      </c>
      <c r="M104" s="87">
        <v>2.81E-2</v>
      </c>
      <c r="N104" s="87">
        <v>6.3999999936679387E-3</v>
      </c>
      <c r="O104" s="83">
        <v>491.38742299999996</v>
      </c>
      <c r="P104" s="85">
        <v>115.7</v>
      </c>
      <c r="Q104" s="73"/>
      <c r="R104" s="83">
        <v>0.56853524900000008</v>
      </c>
      <c r="S104" s="84">
        <v>1.104259142590718E-6</v>
      </c>
      <c r="T104" s="84">
        <f t="shared" si="1"/>
        <v>3.1660898692472745E-4</v>
      </c>
      <c r="U104" s="84">
        <f>R104/'סכום נכסי הקרן'!$C$42</f>
        <v>5.5490549528010403E-5</v>
      </c>
    </row>
    <row r="105" spans="2:21">
      <c r="B105" s="76" t="s">
        <v>501</v>
      </c>
      <c r="C105" s="73" t="s">
        <v>502</v>
      </c>
      <c r="D105" s="86" t="s">
        <v>110</v>
      </c>
      <c r="E105" s="86" t="s">
        <v>273</v>
      </c>
      <c r="F105" s="73" t="s">
        <v>419</v>
      </c>
      <c r="G105" s="86" t="s">
        <v>327</v>
      </c>
      <c r="H105" s="73" t="s">
        <v>449</v>
      </c>
      <c r="I105" s="73" t="s">
        <v>277</v>
      </c>
      <c r="J105" s="73"/>
      <c r="K105" s="83">
        <v>3.8399999999508183</v>
      </c>
      <c r="L105" s="86" t="s">
        <v>119</v>
      </c>
      <c r="M105" s="87">
        <v>3.7000000000000005E-2</v>
      </c>
      <c r="N105" s="87">
        <v>3.5999999980327246E-3</v>
      </c>
      <c r="O105" s="83">
        <v>1435.544208</v>
      </c>
      <c r="P105" s="85">
        <v>113.31</v>
      </c>
      <c r="Q105" s="73"/>
      <c r="R105" s="83">
        <v>1.6266151369999999</v>
      </c>
      <c r="S105" s="84">
        <v>2.3866487647752266E-6</v>
      </c>
      <c r="T105" s="84">
        <f t="shared" si="1"/>
        <v>9.0583824230394661E-4</v>
      </c>
      <c r="U105" s="84">
        <f>R105/'סכום נכסי הקרן'!$C$42</f>
        <v>1.5876195536067793E-4</v>
      </c>
    </row>
    <row r="106" spans="2:21">
      <c r="B106" s="76" t="s">
        <v>503</v>
      </c>
      <c r="C106" s="73" t="s">
        <v>504</v>
      </c>
      <c r="D106" s="86" t="s">
        <v>110</v>
      </c>
      <c r="E106" s="86" t="s">
        <v>273</v>
      </c>
      <c r="F106" s="73" t="s">
        <v>419</v>
      </c>
      <c r="G106" s="86" t="s">
        <v>327</v>
      </c>
      <c r="H106" s="73" t="s">
        <v>449</v>
      </c>
      <c r="I106" s="73" t="s">
        <v>277</v>
      </c>
      <c r="J106" s="73"/>
      <c r="K106" s="83">
        <v>2.8200000108463597</v>
      </c>
      <c r="L106" s="86" t="s">
        <v>119</v>
      </c>
      <c r="M106" s="87">
        <v>4.4000000000000004E-2</v>
      </c>
      <c r="N106" s="87">
        <v>3.7000000458884425E-3</v>
      </c>
      <c r="O106" s="83">
        <v>107.196029</v>
      </c>
      <c r="P106" s="85">
        <v>111.81</v>
      </c>
      <c r="Q106" s="73"/>
      <c r="R106" s="83">
        <v>0.119855885</v>
      </c>
      <c r="S106" s="84">
        <v>4.8211669175407933E-7</v>
      </c>
      <c r="T106" s="84">
        <f t="shared" si="1"/>
        <v>6.6745994014553406E-5</v>
      </c>
      <c r="U106" s="84">
        <f>R106/'סכום נכסי הקרן'!$C$42</f>
        <v>1.1698252543732814E-5</v>
      </c>
    </row>
    <row r="107" spans="2:21">
      <c r="B107" s="76" t="s">
        <v>505</v>
      </c>
      <c r="C107" s="73" t="s">
        <v>506</v>
      </c>
      <c r="D107" s="86" t="s">
        <v>110</v>
      </c>
      <c r="E107" s="86" t="s">
        <v>273</v>
      </c>
      <c r="F107" s="73" t="s">
        <v>419</v>
      </c>
      <c r="G107" s="86" t="s">
        <v>327</v>
      </c>
      <c r="H107" s="73" t="s">
        <v>449</v>
      </c>
      <c r="I107" s="73" t="s">
        <v>277</v>
      </c>
      <c r="J107" s="73"/>
      <c r="K107" s="83">
        <v>5.7900000002254997</v>
      </c>
      <c r="L107" s="86" t="s">
        <v>119</v>
      </c>
      <c r="M107" s="87">
        <v>2.6000000000000002E-2</v>
      </c>
      <c r="N107" s="87">
        <v>4.5000000001391973E-3</v>
      </c>
      <c r="O107" s="83">
        <v>6324.5388139999995</v>
      </c>
      <c r="P107" s="85">
        <v>113.59</v>
      </c>
      <c r="Q107" s="73"/>
      <c r="R107" s="83">
        <v>7.1840436219999999</v>
      </c>
      <c r="S107" s="84">
        <v>1.1217993686247882E-5</v>
      </c>
      <c r="T107" s="84">
        <f t="shared" si="1"/>
        <v>4.0006890991986128E-3</v>
      </c>
      <c r="U107" s="84">
        <f>R107/'סכום נכסי הקרן'!$C$42</f>
        <v>7.0118172816753218E-4</v>
      </c>
    </row>
    <row r="108" spans="2:21">
      <c r="B108" s="76" t="s">
        <v>507</v>
      </c>
      <c r="C108" s="73" t="s">
        <v>508</v>
      </c>
      <c r="D108" s="86" t="s">
        <v>110</v>
      </c>
      <c r="E108" s="86" t="s">
        <v>273</v>
      </c>
      <c r="F108" s="73" t="s">
        <v>509</v>
      </c>
      <c r="G108" s="86" t="s">
        <v>327</v>
      </c>
      <c r="H108" s="73" t="s">
        <v>449</v>
      </c>
      <c r="I108" s="73" t="s">
        <v>277</v>
      </c>
      <c r="J108" s="73"/>
      <c r="K108" s="83">
        <v>4.8800000003085744</v>
      </c>
      <c r="L108" s="86" t="s">
        <v>119</v>
      </c>
      <c r="M108" s="87">
        <v>1.3999999999999999E-2</v>
      </c>
      <c r="N108" s="87">
        <v>3.1000000004872234E-3</v>
      </c>
      <c r="O108" s="83">
        <v>6946.9815859999999</v>
      </c>
      <c r="P108" s="85">
        <v>106.36</v>
      </c>
      <c r="Q108" s="73"/>
      <c r="R108" s="83">
        <v>7.3888092439999999</v>
      </c>
      <c r="S108" s="84">
        <v>1.0548104442757363E-5</v>
      </c>
      <c r="T108" s="84">
        <f t="shared" si="1"/>
        <v>4.1147200871671915E-3</v>
      </c>
      <c r="U108" s="84">
        <f>R108/'סכום נכסי הקרן'!$C$42</f>
        <v>7.2116739644264877E-4</v>
      </c>
    </row>
    <row r="109" spans="2:21">
      <c r="B109" s="76" t="s">
        <v>510</v>
      </c>
      <c r="C109" s="73" t="s">
        <v>511</v>
      </c>
      <c r="D109" s="86" t="s">
        <v>110</v>
      </c>
      <c r="E109" s="86" t="s">
        <v>273</v>
      </c>
      <c r="F109" s="73" t="s">
        <v>297</v>
      </c>
      <c r="G109" s="86" t="s">
        <v>283</v>
      </c>
      <c r="H109" s="73" t="s">
        <v>453</v>
      </c>
      <c r="I109" s="73" t="s">
        <v>117</v>
      </c>
      <c r="J109" s="73"/>
      <c r="K109" s="83">
        <v>2.7499999999633933</v>
      </c>
      <c r="L109" s="86" t="s">
        <v>119</v>
      </c>
      <c r="M109" s="87">
        <v>1.8200000000000001E-2</v>
      </c>
      <c r="N109" s="87">
        <v>1.4699999999926787E-2</v>
      </c>
      <c r="O109" s="83">
        <v>0.13523399999999999</v>
      </c>
      <c r="P109" s="85">
        <v>5050000</v>
      </c>
      <c r="Q109" s="73"/>
      <c r="R109" s="83">
        <v>6.8293215149999993</v>
      </c>
      <c r="S109" s="84">
        <v>9.5161494616846093E-6</v>
      </c>
      <c r="T109" s="84">
        <f t="shared" si="1"/>
        <v>3.8031495321539759E-3</v>
      </c>
      <c r="U109" s="84">
        <f>R109/'סכום נכסי הקרן'!$C$42</f>
        <v>6.6655990888405661E-4</v>
      </c>
    </row>
    <row r="110" spans="2:21">
      <c r="B110" s="76" t="s">
        <v>512</v>
      </c>
      <c r="C110" s="73" t="s">
        <v>513</v>
      </c>
      <c r="D110" s="86" t="s">
        <v>110</v>
      </c>
      <c r="E110" s="86" t="s">
        <v>273</v>
      </c>
      <c r="F110" s="73" t="s">
        <v>297</v>
      </c>
      <c r="G110" s="86" t="s">
        <v>283</v>
      </c>
      <c r="H110" s="73" t="s">
        <v>453</v>
      </c>
      <c r="I110" s="73" t="s">
        <v>117</v>
      </c>
      <c r="J110" s="73"/>
      <c r="K110" s="83">
        <v>1.9500000000177047</v>
      </c>
      <c r="L110" s="86" t="s">
        <v>119</v>
      </c>
      <c r="M110" s="87">
        <v>1.06E-2</v>
      </c>
      <c r="N110" s="87">
        <v>1.2600000000495741E-2</v>
      </c>
      <c r="O110" s="83">
        <v>0.168516</v>
      </c>
      <c r="P110" s="85">
        <v>5027535</v>
      </c>
      <c r="Q110" s="73"/>
      <c r="R110" s="83">
        <v>8.4722009830000005</v>
      </c>
      <c r="S110" s="84">
        <v>1.2410044922306502E-5</v>
      </c>
      <c r="T110" s="84">
        <f t="shared" si="1"/>
        <v>4.7180451431434638E-3</v>
      </c>
      <c r="U110" s="84">
        <f>R110/'סכום נכסי הקרן'!$C$42</f>
        <v>8.2690930612539719E-4</v>
      </c>
    </row>
    <row r="111" spans="2:21">
      <c r="B111" s="76" t="s">
        <v>514</v>
      </c>
      <c r="C111" s="73" t="s">
        <v>515</v>
      </c>
      <c r="D111" s="86" t="s">
        <v>110</v>
      </c>
      <c r="E111" s="86" t="s">
        <v>273</v>
      </c>
      <c r="F111" s="73" t="s">
        <v>297</v>
      </c>
      <c r="G111" s="86" t="s">
        <v>283</v>
      </c>
      <c r="H111" s="73" t="s">
        <v>453</v>
      </c>
      <c r="I111" s="73" t="s">
        <v>117</v>
      </c>
      <c r="J111" s="73"/>
      <c r="K111" s="83">
        <v>3.8699999999255752</v>
      </c>
      <c r="L111" s="86" t="s">
        <v>119</v>
      </c>
      <c r="M111" s="87">
        <v>1.89E-2</v>
      </c>
      <c r="N111" s="87">
        <v>1.2499999999506028E-2</v>
      </c>
      <c r="O111" s="83">
        <v>0.30066100000000001</v>
      </c>
      <c r="P111" s="85">
        <v>5049913</v>
      </c>
      <c r="Q111" s="73"/>
      <c r="R111" s="83">
        <v>15.183099999</v>
      </c>
      <c r="S111" s="84">
        <v>1.3793054408661346E-5</v>
      </c>
      <c r="T111" s="84">
        <f t="shared" si="1"/>
        <v>8.4552469130374352E-3</v>
      </c>
      <c r="U111" s="84">
        <f>R111/'סכום נכסי הקרן'!$C$42</f>
        <v>1.4819108647443672E-3</v>
      </c>
    </row>
    <row r="112" spans="2:21">
      <c r="B112" s="76" t="s">
        <v>516</v>
      </c>
      <c r="C112" s="73" t="s">
        <v>517</v>
      </c>
      <c r="D112" s="86" t="s">
        <v>110</v>
      </c>
      <c r="E112" s="86" t="s">
        <v>273</v>
      </c>
      <c r="F112" s="73" t="s">
        <v>297</v>
      </c>
      <c r="G112" s="86" t="s">
        <v>283</v>
      </c>
      <c r="H112" s="73" t="s">
        <v>453</v>
      </c>
      <c r="I112" s="73" t="s">
        <v>117</v>
      </c>
      <c r="J112" s="73"/>
      <c r="K112" s="83">
        <v>5.250000000373694</v>
      </c>
      <c r="L112" s="86" t="s">
        <v>119</v>
      </c>
      <c r="M112" s="87">
        <v>1.89E-2</v>
      </c>
      <c r="N112" s="87">
        <v>1.6500000001743908E-2</v>
      </c>
      <c r="O112" s="83">
        <v>0.11887399999999999</v>
      </c>
      <c r="P112" s="85">
        <v>5065000</v>
      </c>
      <c r="Q112" s="73"/>
      <c r="R112" s="83">
        <v>6.0209681229999994</v>
      </c>
      <c r="S112" s="84">
        <v>1.4859249999999998E-5</v>
      </c>
      <c r="T112" s="84">
        <f t="shared" si="1"/>
        <v>3.3529893196281085E-3</v>
      </c>
      <c r="U112" s="84">
        <f>R112/'סכום נכסי הקרן'!$C$42</f>
        <v>5.8766247198140434E-4</v>
      </c>
    </row>
    <row r="113" spans="2:21">
      <c r="B113" s="76" t="s">
        <v>518</v>
      </c>
      <c r="C113" s="73" t="s">
        <v>519</v>
      </c>
      <c r="D113" s="86" t="s">
        <v>110</v>
      </c>
      <c r="E113" s="86" t="s">
        <v>273</v>
      </c>
      <c r="F113" s="73" t="s">
        <v>520</v>
      </c>
      <c r="G113" s="86" t="s">
        <v>283</v>
      </c>
      <c r="H113" s="73" t="s">
        <v>449</v>
      </c>
      <c r="I113" s="73" t="s">
        <v>277</v>
      </c>
      <c r="J113" s="73"/>
      <c r="K113" s="83">
        <v>0.9900000000090341</v>
      </c>
      <c r="L113" s="86" t="s">
        <v>119</v>
      </c>
      <c r="M113" s="87">
        <v>4.4999999999999998E-2</v>
      </c>
      <c r="N113" s="87">
        <v>1.0300000000204455E-2</v>
      </c>
      <c r="O113" s="83">
        <v>16680.348970999999</v>
      </c>
      <c r="P113" s="85">
        <v>124.73</v>
      </c>
      <c r="Q113" s="83">
        <v>0.22626420799999999</v>
      </c>
      <c r="R113" s="83">
        <v>21.031663218999999</v>
      </c>
      <c r="S113" s="84">
        <v>9.8005304463730589E-6</v>
      </c>
      <c r="T113" s="84">
        <f t="shared" si="1"/>
        <v>1.1712226457061136E-2</v>
      </c>
      <c r="U113" s="84">
        <f>R113/'סכום נכסי הקרן'!$C$42</f>
        <v>2.0527461605293605E-3</v>
      </c>
    </row>
    <row r="114" spans="2:21">
      <c r="B114" s="76" t="s">
        <v>521</v>
      </c>
      <c r="C114" s="73" t="s">
        <v>522</v>
      </c>
      <c r="D114" s="86" t="s">
        <v>110</v>
      </c>
      <c r="E114" s="86" t="s">
        <v>273</v>
      </c>
      <c r="F114" s="73" t="s">
        <v>424</v>
      </c>
      <c r="G114" s="86" t="s">
        <v>327</v>
      </c>
      <c r="H114" s="73" t="s">
        <v>449</v>
      </c>
      <c r="I114" s="73" t="s">
        <v>277</v>
      </c>
      <c r="J114" s="73"/>
      <c r="K114" s="83">
        <v>1.7200000000216005</v>
      </c>
      <c r="L114" s="86" t="s">
        <v>119</v>
      </c>
      <c r="M114" s="87">
        <v>4.9000000000000002E-2</v>
      </c>
      <c r="N114" s="87">
        <v>3.4000000007020177E-3</v>
      </c>
      <c r="O114" s="83">
        <v>3291.8058689999998</v>
      </c>
      <c r="P114" s="85">
        <v>112.51</v>
      </c>
      <c r="Q114" s="73"/>
      <c r="R114" s="83">
        <v>3.7036108109999999</v>
      </c>
      <c r="S114" s="84">
        <v>8.2499752918467408E-6</v>
      </c>
      <c r="T114" s="84">
        <f t="shared" si="1"/>
        <v>2.0624868359466978E-3</v>
      </c>
      <c r="U114" s="84">
        <f>R114/'סכום נכסי הקרן'!$C$42</f>
        <v>3.6148224670634317E-4</v>
      </c>
    </row>
    <row r="115" spans="2:21">
      <c r="B115" s="76" t="s">
        <v>523</v>
      </c>
      <c r="C115" s="73" t="s">
        <v>524</v>
      </c>
      <c r="D115" s="86" t="s">
        <v>110</v>
      </c>
      <c r="E115" s="86" t="s">
        <v>273</v>
      </c>
      <c r="F115" s="73" t="s">
        <v>424</v>
      </c>
      <c r="G115" s="86" t="s">
        <v>327</v>
      </c>
      <c r="H115" s="73" t="s">
        <v>449</v>
      </c>
      <c r="I115" s="73" t="s">
        <v>277</v>
      </c>
      <c r="J115" s="73"/>
      <c r="K115" s="83">
        <v>1.380000000445776</v>
      </c>
      <c r="L115" s="86" t="s">
        <v>119</v>
      </c>
      <c r="M115" s="87">
        <v>5.8499999999999996E-2</v>
      </c>
      <c r="N115" s="87">
        <v>7.0999999997973743E-3</v>
      </c>
      <c r="O115" s="83">
        <v>2114.4874030000001</v>
      </c>
      <c r="P115" s="85">
        <v>116.7</v>
      </c>
      <c r="Q115" s="73"/>
      <c r="R115" s="83">
        <v>2.4676068550000001</v>
      </c>
      <c r="S115" s="84">
        <v>3.5852619287669407E-6</v>
      </c>
      <c r="T115" s="84">
        <f t="shared" si="1"/>
        <v>1.3741742624828223E-3</v>
      </c>
      <c r="U115" s="84">
        <f>R115/'סכום נכסי הקרן'!$C$42</f>
        <v>2.4084497952216763E-4</v>
      </c>
    </row>
    <row r="116" spans="2:21">
      <c r="B116" s="76" t="s">
        <v>525</v>
      </c>
      <c r="C116" s="73" t="s">
        <v>526</v>
      </c>
      <c r="D116" s="86" t="s">
        <v>110</v>
      </c>
      <c r="E116" s="86" t="s">
        <v>273</v>
      </c>
      <c r="F116" s="73" t="s">
        <v>424</v>
      </c>
      <c r="G116" s="86" t="s">
        <v>327</v>
      </c>
      <c r="H116" s="73" t="s">
        <v>449</v>
      </c>
      <c r="I116" s="73" t="s">
        <v>277</v>
      </c>
      <c r="J116" s="73"/>
      <c r="K116" s="83">
        <v>5.9799999997422111</v>
      </c>
      <c r="L116" s="86" t="s">
        <v>119</v>
      </c>
      <c r="M116" s="87">
        <v>2.2499999999999999E-2</v>
      </c>
      <c r="N116" s="87">
        <v>8.7999999995203929E-3</v>
      </c>
      <c r="O116" s="83">
        <v>2949.0635439999992</v>
      </c>
      <c r="P116" s="85">
        <v>109.78</v>
      </c>
      <c r="Q116" s="83">
        <v>9.8579498000000002E-2</v>
      </c>
      <c r="R116" s="83">
        <v>3.336061457</v>
      </c>
      <c r="S116" s="84">
        <v>7.9066851089583634E-6</v>
      </c>
      <c r="T116" s="84">
        <f t="shared" si="1"/>
        <v>1.8578039621592575E-3</v>
      </c>
      <c r="U116" s="84">
        <f>R116/'סכום נכסי הקרן'!$C$42</f>
        <v>3.2560845406463975E-4</v>
      </c>
    </row>
    <row r="117" spans="2:21">
      <c r="B117" s="76" t="s">
        <v>527</v>
      </c>
      <c r="C117" s="73" t="s">
        <v>528</v>
      </c>
      <c r="D117" s="86" t="s">
        <v>110</v>
      </c>
      <c r="E117" s="86" t="s">
        <v>273</v>
      </c>
      <c r="F117" s="73" t="s">
        <v>529</v>
      </c>
      <c r="G117" s="86" t="s">
        <v>392</v>
      </c>
      <c r="H117" s="73" t="s">
        <v>453</v>
      </c>
      <c r="I117" s="73" t="s">
        <v>117</v>
      </c>
      <c r="J117" s="73"/>
      <c r="K117" s="83">
        <v>0.9900000004885825</v>
      </c>
      <c r="L117" s="86" t="s">
        <v>119</v>
      </c>
      <c r="M117" s="87">
        <v>4.0500000000000001E-2</v>
      </c>
      <c r="N117" s="87">
        <v>5.1999999968308178E-3</v>
      </c>
      <c r="O117" s="83">
        <v>595.54325900000003</v>
      </c>
      <c r="P117" s="85">
        <v>127.16</v>
      </c>
      <c r="Q117" s="73"/>
      <c r="R117" s="83">
        <v>0.75729283699999994</v>
      </c>
      <c r="S117" s="84">
        <v>8.1886829621766706E-6</v>
      </c>
      <c r="T117" s="84">
        <f t="shared" si="1"/>
        <v>4.2172533426845218E-4</v>
      </c>
      <c r="U117" s="84">
        <f>R117/'סכום נכסי הקרן'!$C$42</f>
        <v>7.3913791190026996E-5</v>
      </c>
    </row>
    <row r="118" spans="2:21">
      <c r="B118" s="76" t="s">
        <v>530</v>
      </c>
      <c r="C118" s="73" t="s">
        <v>531</v>
      </c>
      <c r="D118" s="86" t="s">
        <v>110</v>
      </c>
      <c r="E118" s="86" t="s">
        <v>273</v>
      </c>
      <c r="F118" s="73" t="s">
        <v>532</v>
      </c>
      <c r="G118" s="86" t="s">
        <v>327</v>
      </c>
      <c r="H118" s="73" t="s">
        <v>453</v>
      </c>
      <c r="I118" s="73" t="s">
        <v>117</v>
      </c>
      <c r="J118" s="73"/>
      <c r="K118" s="83">
        <v>6.3900000003809669</v>
      </c>
      <c r="L118" s="86" t="s">
        <v>119</v>
      </c>
      <c r="M118" s="87">
        <v>1.9599999999999999E-2</v>
      </c>
      <c r="N118" s="87">
        <v>4.4999999996472549E-3</v>
      </c>
      <c r="O118" s="83">
        <v>5101.4952359999997</v>
      </c>
      <c r="P118" s="85">
        <v>111.14</v>
      </c>
      <c r="Q118" s="73"/>
      <c r="R118" s="83">
        <v>5.6698019559999997</v>
      </c>
      <c r="S118" s="84">
        <v>5.1722959347714339E-6</v>
      </c>
      <c r="T118" s="84">
        <f t="shared" si="1"/>
        <v>3.1574300036988521E-3</v>
      </c>
      <c r="U118" s="84">
        <f>R118/'סכום נכסי הקרן'!$C$42</f>
        <v>5.5338772188147692E-4</v>
      </c>
    </row>
    <row r="119" spans="2:21">
      <c r="B119" s="76" t="s">
        <v>533</v>
      </c>
      <c r="C119" s="73" t="s">
        <v>534</v>
      </c>
      <c r="D119" s="86" t="s">
        <v>110</v>
      </c>
      <c r="E119" s="86" t="s">
        <v>273</v>
      </c>
      <c r="F119" s="73" t="s">
        <v>532</v>
      </c>
      <c r="G119" s="86" t="s">
        <v>327</v>
      </c>
      <c r="H119" s="73" t="s">
        <v>453</v>
      </c>
      <c r="I119" s="73" t="s">
        <v>117</v>
      </c>
      <c r="J119" s="73"/>
      <c r="K119" s="83">
        <v>2.3499999994170757</v>
      </c>
      <c r="L119" s="86" t="s">
        <v>119</v>
      </c>
      <c r="M119" s="87">
        <v>2.75E-2</v>
      </c>
      <c r="N119" s="87">
        <v>4.7000000017487715E-3</v>
      </c>
      <c r="O119" s="83">
        <v>1288.5096840000001</v>
      </c>
      <c r="P119" s="85">
        <v>106.51</v>
      </c>
      <c r="Q119" s="73"/>
      <c r="R119" s="83">
        <v>1.3723917080000001</v>
      </c>
      <c r="S119" s="84">
        <v>3.0615128000745593E-6</v>
      </c>
      <c r="T119" s="84">
        <f t="shared" si="1"/>
        <v>7.6426492305981246E-4</v>
      </c>
      <c r="U119" s="84">
        <f>R119/'סכום נכסי הקרן'!$C$42</f>
        <v>1.339490738323681E-4</v>
      </c>
    </row>
    <row r="120" spans="2:21">
      <c r="B120" s="76" t="s">
        <v>535</v>
      </c>
      <c r="C120" s="73" t="s">
        <v>536</v>
      </c>
      <c r="D120" s="86" t="s">
        <v>110</v>
      </c>
      <c r="E120" s="86" t="s">
        <v>273</v>
      </c>
      <c r="F120" s="73" t="s">
        <v>537</v>
      </c>
      <c r="G120" s="86" t="s">
        <v>283</v>
      </c>
      <c r="H120" s="73" t="s">
        <v>453</v>
      </c>
      <c r="I120" s="73" t="s">
        <v>117</v>
      </c>
      <c r="J120" s="73"/>
      <c r="K120" s="83">
        <v>5.2300000013661458</v>
      </c>
      <c r="L120" s="86" t="s">
        <v>119</v>
      </c>
      <c r="M120" s="87">
        <v>2.9700000000000001E-2</v>
      </c>
      <c r="N120" s="87">
        <v>1.3600000003563859E-2</v>
      </c>
      <c r="O120" s="83">
        <v>3.0683999999999999E-2</v>
      </c>
      <c r="P120" s="85">
        <v>5486803</v>
      </c>
      <c r="Q120" s="73"/>
      <c r="R120" s="83">
        <v>1.6835680900000001</v>
      </c>
      <c r="S120" s="84">
        <v>2.1917142857142857E-6</v>
      </c>
      <c r="T120" s="84">
        <f t="shared" si="1"/>
        <v>9.3755451105494831E-4</v>
      </c>
      <c r="U120" s="84">
        <f>R120/'סכום נכסי הקרן'!$C$42</f>
        <v>1.6432071475997942E-4</v>
      </c>
    </row>
    <row r="121" spans="2:21">
      <c r="B121" s="76" t="s">
        <v>538</v>
      </c>
      <c r="C121" s="73" t="s">
        <v>539</v>
      </c>
      <c r="D121" s="86" t="s">
        <v>110</v>
      </c>
      <c r="E121" s="86" t="s">
        <v>273</v>
      </c>
      <c r="F121" s="73" t="s">
        <v>309</v>
      </c>
      <c r="G121" s="86" t="s">
        <v>283</v>
      </c>
      <c r="H121" s="73" t="s">
        <v>453</v>
      </c>
      <c r="I121" s="73" t="s">
        <v>117</v>
      </c>
      <c r="J121" s="73"/>
      <c r="K121" s="83">
        <v>2.2800000000786613</v>
      </c>
      <c r="L121" s="86" t="s">
        <v>119</v>
      </c>
      <c r="M121" s="87">
        <v>1.4199999999999999E-2</v>
      </c>
      <c r="N121" s="87">
        <v>1.6300000000189628E-2</v>
      </c>
      <c r="O121" s="83">
        <v>0.28086</v>
      </c>
      <c r="P121" s="85">
        <v>5069500</v>
      </c>
      <c r="Q121" s="73"/>
      <c r="R121" s="83">
        <v>14.238197871000001</v>
      </c>
      <c r="S121" s="84">
        <v>1.3252489029396499E-5</v>
      </c>
      <c r="T121" s="84">
        <f t="shared" si="1"/>
        <v>7.9290447012743109E-3</v>
      </c>
      <c r="U121" s="84">
        <f>R121/'סכום נכסי הקרן'!$C$42</f>
        <v>1.3896859087277765E-3</v>
      </c>
    </row>
    <row r="122" spans="2:21">
      <c r="B122" s="76" t="s">
        <v>540</v>
      </c>
      <c r="C122" s="73" t="s">
        <v>541</v>
      </c>
      <c r="D122" s="86" t="s">
        <v>110</v>
      </c>
      <c r="E122" s="86" t="s">
        <v>273</v>
      </c>
      <c r="F122" s="73" t="s">
        <v>309</v>
      </c>
      <c r="G122" s="86" t="s">
        <v>283</v>
      </c>
      <c r="H122" s="73" t="s">
        <v>453</v>
      </c>
      <c r="I122" s="73" t="s">
        <v>117</v>
      </c>
      <c r="J122" s="73"/>
      <c r="K122" s="83">
        <v>4.0600000004190315</v>
      </c>
      <c r="L122" s="86" t="s">
        <v>119</v>
      </c>
      <c r="M122" s="87">
        <v>2.0199999999999999E-2</v>
      </c>
      <c r="N122" s="87">
        <v>1.4999999999999999E-2</v>
      </c>
      <c r="O122" s="83">
        <v>3.1315999999999997E-2</v>
      </c>
      <c r="P122" s="85">
        <v>5182000</v>
      </c>
      <c r="Q122" s="73"/>
      <c r="R122" s="83">
        <v>1.622789372</v>
      </c>
      <c r="S122" s="84">
        <v>1.4880494179139936E-6</v>
      </c>
      <c r="T122" s="84">
        <f t="shared" si="1"/>
        <v>9.037077295820132E-4</v>
      </c>
      <c r="U122" s="84">
        <f>R122/'סכום נכסי הקרן'!$C$42</f>
        <v>1.5838855054085642E-4</v>
      </c>
    </row>
    <row r="123" spans="2:21">
      <c r="B123" s="76" t="s">
        <v>542</v>
      </c>
      <c r="C123" s="73" t="s">
        <v>543</v>
      </c>
      <c r="D123" s="86" t="s">
        <v>110</v>
      </c>
      <c r="E123" s="86" t="s">
        <v>273</v>
      </c>
      <c r="F123" s="73" t="s">
        <v>309</v>
      </c>
      <c r="G123" s="86" t="s">
        <v>283</v>
      </c>
      <c r="H123" s="73" t="s">
        <v>453</v>
      </c>
      <c r="I123" s="73" t="s">
        <v>117</v>
      </c>
      <c r="J123" s="73"/>
      <c r="K123" s="83">
        <v>5.0199999999584497</v>
      </c>
      <c r="L123" s="86" t="s">
        <v>119</v>
      </c>
      <c r="M123" s="87">
        <v>2.5899999999999999E-2</v>
      </c>
      <c r="N123" s="87">
        <v>1.6199999999584502E-2</v>
      </c>
      <c r="O123" s="83">
        <v>0.271592</v>
      </c>
      <c r="P123" s="85">
        <v>5316960</v>
      </c>
      <c r="Q123" s="73"/>
      <c r="R123" s="83">
        <v>14.44041728</v>
      </c>
      <c r="S123" s="84">
        <v>1.2857643327178905E-5</v>
      </c>
      <c r="T123" s="84">
        <f t="shared" si="1"/>
        <v>8.0416577403648864E-3</v>
      </c>
      <c r="U123" s="84">
        <f>R123/'סכום נכסי הקרן'!$C$42</f>
        <v>1.4094230598549523E-3</v>
      </c>
    </row>
    <row r="124" spans="2:21">
      <c r="B124" s="76" t="s">
        <v>544</v>
      </c>
      <c r="C124" s="73" t="s">
        <v>545</v>
      </c>
      <c r="D124" s="86" t="s">
        <v>110</v>
      </c>
      <c r="E124" s="86" t="s">
        <v>273</v>
      </c>
      <c r="F124" s="73" t="s">
        <v>309</v>
      </c>
      <c r="G124" s="86" t="s">
        <v>283</v>
      </c>
      <c r="H124" s="73" t="s">
        <v>453</v>
      </c>
      <c r="I124" s="73" t="s">
        <v>117</v>
      </c>
      <c r="J124" s="73"/>
      <c r="K124" s="83">
        <v>2.9499999999798838</v>
      </c>
      <c r="L124" s="86" t="s">
        <v>119</v>
      </c>
      <c r="M124" s="87">
        <v>1.5900000000000001E-2</v>
      </c>
      <c r="N124" s="87">
        <v>1.4599999999637913E-2</v>
      </c>
      <c r="O124" s="83">
        <v>0.198077</v>
      </c>
      <c r="P124" s="85">
        <v>5019500</v>
      </c>
      <c r="Q124" s="73"/>
      <c r="R124" s="83">
        <v>9.942450516000001</v>
      </c>
      <c r="S124" s="84">
        <v>1.3231596526386106E-5</v>
      </c>
      <c r="T124" s="84">
        <f t="shared" si="1"/>
        <v>5.5368056614902928E-3</v>
      </c>
      <c r="U124" s="84">
        <f>R124/'סכום נכסי הקרן'!$C$42</f>
        <v>9.7040956344975992E-4</v>
      </c>
    </row>
    <row r="125" spans="2:21">
      <c r="B125" s="76" t="s">
        <v>546</v>
      </c>
      <c r="C125" s="73" t="s">
        <v>547</v>
      </c>
      <c r="D125" s="86" t="s">
        <v>110</v>
      </c>
      <c r="E125" s="86" t="s">
        <v>273</v>
      </c>
      <c r="F125" s="73" t="s">
        <v>548</v>
      </c>
      <c r="G125" s="86" t="s">
        <v>396</v>
      </c>
      <c r="H125" s="73" t="s">
        <v>449</v>
      </c>
      <c r="I125" s="73" t="s">
        <v>277</v>
      </c>
      <c r="J125" s="73"/>
      <c r="K125" s="83">
        <v>4.3000000001067633</v>
      </c>
      <c r="L125" s="86" t="s">
        <v>119</v>
      </c>
      <c r="M125" s="87">
        <v>1.9400000000000001E-2</v>
      </c>
      <c r="N125" s="87">
        <v>5.9999999935942186E-4</v>
      </c>
      <c r="O125" s="83">
        <v>4284.7847400000001</v>
      </c>
      <c r="P125" s="85">
        <v>109.3</v>
      </c>
      <c r="Q125" s="73"/>
      <c r="R125" s="83">
        <v>4.6832694049999999</v>
      </c>
      <c r="S125" s="84">
        <v>8.8926880019271771E-6</v>
      </c>
      <c r="T125" s="84">
        <f t="shared" si="1"/>
        <v>2.6080444166314493E-3</v>
      </c>
      <c r="U125" s="84">
        <f>R125/'סכום נכסי הקרן'!$C$42</f>
        <v>4.5709952606855567E-4</v>
      </c>
    </row>
    <row r="126" spans="2:21">
      <c r="B126" s="76" t="s">
        <v>549</v>
      </c>
      <c r="C126" s="73" t="s">
        <v>550</v>
      </c>
      <c r="D126" s="86" t="s">
        <v>110</v>
      </c>
      <c r="E126" s="86" t="s">
        <v>273</v>
      </c>
      <c r="F126" s="73" t="s">
        <v>548</v>
      </c>
      <c r="G126" s="86" t="s">
        <v>396</v>
      </c>
      <c r="H126" s="73" t="s">
        <v>449</v>
      </c>
      <c r="I126" s="73" t="s">
        <v>277</v>
      </c>
      <c r="J126" s="73"/>
      <c r="K126" s="83">
        <v>5.3299999999916832</v>
      </c>
      <c r="L126" s="86" t="s">
        <v>119</v>
      </c>
      <c r="M126" s="87">
        <v>1.23E-2</v>
      </c>
      <c r="N126" s="87">
        <v>2.7999999997782255E-3</v>
      </c>
      <c r="O126" s="83">
        <v>17031.462668</v>
      </c>
      <c r="P126" s="85">
        <v>105.9</v>
      </c>
      <c r="Q126" s="73"/>
      <c r="R126" s="83">
        <v>18.036319455000001</v>
      </c>
      <c r="S126" s="84">
        <v>1.0743806198078574E-5</v>
      </c>
      <c r="T126" s="84">
        <f t="shared" si="1"/>
        <v>1.0044163208072788E-2</v>
      </c>
      <c r="U126" s="84">
        <f>R126/'סכום נכסי הקרן'!$C$42</f>
        <v>1.7603926577658777E-3</v>
      </c>
    </row>
    <row r="127" spans="2:21">
      <c r="B127" s="76" t="s">
        <v>551</v>
      </c>
      <c r="C127" s="73" t="s">
        <v>552</v>
      </c>
      <c r="D127" s="86" t="s">
        <v>110</v>
      </c>
      <c r="E127" s="86" t="s">
        <v>273</v>
      </c>
      <c r="F127" s="73" t="s">
        <v>553</v>
      </c>
      <c r="G127" s="86" t="s">
        <v>392</v>
      </c>
      <c r="H127" s="73" t="s">
        <v>453</v>
      </c>
      <c r="I127" s="73" t="s">
        <v>117</v>
      </c>
      <c r="J127" s="73"/>
      <c r="K127" s="83">
        <v>5.5099999984965917</v>
      </c>
      <c r="L127" s="86" t="s">
        <v>119</v>
      </c>
      <c r="M127" s="87">
        <v>2.2499999999999999E-2</v>
      </c>
      <c r="N127" s="87">
        <v>-9.0000000024646049E-4</v>
      </c>
      <c r="O127" s="83">
        <v>1404.811064</v>
      </c>
      <c r="P127" s="85">
        <v>115.53</v>
      </c>
      <c r="Q127" s="73"/>
      <c r="R127" s="83">
        <v>1.622978244</v>
      </c>
      <c r="S127" s="84">
        <v>3.4337708631315653E-6</v>
      </c>
      <c r="T127" s="84">
        <f t="shared" si="1"/>
        <v>9.0381290964373082E-4</v>
      </c>
      <c r="U127" s="84">
        <f>R127/'סכום נכסי הקרן'!$C$42</f>
        <v>1.5840698494943336E-4</v>
      </c>
    </row>
    <row r="128" spans="2:21">
      <c r="B128" s="76" t="s">
        <v>554</v>
      </c>
      <c r="C128" s="73" t="s">
        <v>555</v>
      </c>
      <c r="D128" s="86" t="s">
        <v>110</v>
      </c>
      <c r="E128" s="86" t="s">
        <v>273</v>
      </c>
      <c r="F128" s="73" t="s">
        <v>556</v>
      </c>
      <c r="G128" s="86" t="s">
        <v>327</v>
      </c>
      <c r="H128" s="73" t="s">
        <v>449</v>
      </c>
      <c r="I128" s="73" t="s">
        <v>277</v>
      </c>
      <c r="J128" s="73"/>
      <c r="K128" s="83">
        <v>5.4</v>
      </c>
      <c r="L128" s="86" t="s">
        <v>119</v>
      </c>
      <c r="M128" s="87">
        <v>1.4199999999999999E-2</v>
      </c>
      <c r="N128" s="87">
        <v>3.3999999994722128E-3</v>
      </c>
      <c r="O128" s="83">
        <v>5351.7723599999999</v>
      </c>
      <c r="P128" s="85">
        <v>106.21</v>
      </c>
      <c r="Q128" s="73"/>
      <c r="R128" s="83">
        <v>5.6841172450000004</v>
      </c>
      <c r="S128" s="84">
        <v>6.9734991201251038E-6</v>
      </c>
      <c r="T128" s="84">
        <f t="shared" si="1"/>
        <v>3.1654019793253356E-3</v>
      </c>
      <c r="U128" s="84">
        <f>R128/'סכום נכסי הקרן'!$C$42</f>
        <v>5.5478493208904018E-4</v>
      </c>
    </row>
    <row r="129" spans="2:21">
      <c r="B129" s="76" t="s">
        <v>557</v>
      </c>
      <c r="C129" s="73" t="s">
        <v>558</v>
      </c>
      <c r="D129" s="86" t="s">
        <v>110</v>
      </c>
      <c r="E129" s="86" t="s">
        <v>273</v>
      </c>
      <c r="F129" s="73" t="s">
        <v>559</v>
      </c>
      <c r="G129" s="86" t="s">
        <v>115</v>
      </c>
      <c r="H129" s="73" t="s">
        <v>449</v>
      </c>
      <c r="I129" s="73" t="s">
        <v>277</v>
      </c>
      <c r="J129" s="73"/>
      <c r="K129" s="83">
        <v>1.2600000000238203</v>
      </c>
      <c r="L129" s="86" t="s">
        <v>119</v>
      </c>
      <c r="M129" s="87">
        <v>2.1499999999999998E-2</v>
      </c>
      <c r="N129" s="87">
        <v>5.1000000002382031E-3</v>
      </c>
      <c r="O129" s="83">
        <v>4403.3096190000006</v>
      </c>
      <c r="P129" s="85">
        <v>102.63</v>
      </c>
      <c r="Q129" s="83">
        <v>0.51860512699999994</v>
      </c>
      <c r="R129" s="83">
        <v>5.0377217879999998</v>
      </c>
      <c r="S129" s="84">
        <v>9.3233979525405482E-6</v>
      </c>
      <c r="T129" s="84">
        <f t="shared" si="1"/>
        <v>2.8054337783149593E-3</v>
      </c>
      <c r="U129" s="84">
        <f>R129/'סכום נכסי הקרן'!$C$42</f>
        <v>4.916950195736256E-4</v>
      </c>
    </row>
    <row r="130" spans="2:21">
      <c r="B130" s="76" t="s">
        <v>560</v>
      </c>
      <c r="C130" s="73" t="s">
        <v>561</v>
      </c>
      <c r="D130" s="86" t="s">
        <v>110</v>
      </c>
      <c r="E130" s="86" t="s">
        <v>273</v>
      </c>
      <c r="F130" s="73" t="s">
        <v>559</v>
      </c>
      <c r="G130" s="86" t="s">
        <v>115</v>
      </c>
      <c r="H130" s="73" t="s">
        <v>449</v>
      </c>
      <c r="I130" s="73" t="s">
        <v>277</v>
      </c>
      <c r="J130" s="73"/>
      <c r="K130" s="83">
        <v>2.7799999999368339</v>
      </c>
      <c r="L130" s="86" t="s">
        <v>119</v>
      </c>
      <c r="M130" s="87">
        <v>1.8000000000000002E-2</v>
      </c>
      <c r="N130" s="87">
        <v>8.6999999981911633E-3</v>
      </c>
      <c r="O130" s="83">
        <v>3375.5630820000001</v>
      </c>
      <c r="P130" s="85">
        <v>103.18</v>
      </c>
      <c r="Q130" s="73"/>
      <c r="R130" s="83">
        <v>3.4829059490000005</v>
      </c>
      <c r="S130" s="84">
        <v>4.2977641435800768E-6</v>
      </c>
      <c r="T130" s="84">
        <f t="shared" si="1"/>
        <v>1.9395795177283659E-3</v>
      </c>
      <c r="U130" s="84">
        <f>R130/'סכום נכסי הקרן'!$C$42</f>
        <v>3.3994086629514608E-4</v>
      </c>
    </row>
    <row r="131" spans="2:21">
      <c r="B131" s="76" t="s">
        <v>562</v>
      </c>
      <c r="C131" s="73" t="s">
        <v>563</v>
      </c>
      <c r="D131" s="86" t="s">
        <v>110</v>
      </c>
      <c r="E131" s="86" t="s">
        <v>273</v>
      </c>
      <c r="F131" s="73" t="s">
        <v>564</v>
      </c>
      <c r="G131" s="86" t="s">
        <v>327</v>
      </c>
      <c r="H131" s="73" t="s">
        <v>565</v>
      </c>
      <c r="I131" s="73" t="s">
        <v>117</v>
      </c>
      <c r="J131" s="73"/>
      <c r="K131" s="83">
        <v>4.1900000010367302</v>
      </c>
      <c r="L131" s="86" t="s">
        <v>119</v>
      </c>
      <c r="M131" s="87">
        <v>2.5000000000000001E-2</v>
      </c>
      <c r="N131" s="87">
        <v>5.999999998891197E-3</v>
      </c>
      <c r="O131" s="83">
        <v>1647.7094400000001</v>
      </c>
      <c r="P131" s="85">
        <v>109.47</v>
      </c>
      <c r="Q131" s="73"/>
      <c r="R131" s="83">
        <v>1.8037475270000003</v>
      </c>
      <c r="S131" s="84">
        <v>5.3733036219423277E-6</v>
      </c>
      <c r="T131" s="84">
        <f t="shared" si="1"/>
        <v>1.0044806864586376E-3</v>
      </c>
      <c r="U131" s="84">
        <f>R131/'סכום נכסי הקרן'!$C$42</f>
        <v>1.7605054683780881E-4</v>
      </c>
    </row>
    <row r="132" spans="2:21">
      <c r="B132" s="76" t="s">
        <v>566</v>
      </c>
      <c r="C132" s="73" t="s">
        <v>567</v>
      </c>
      <c r="D132" s="86" t="s">
        <v>110</v>
      </c>
      <c r="E132" s="86" t="s">
        <v>273</v>
      </c>
      <c r="F132" s="73" t="s">
        <v>564</v>
      </c>
      <c r="G132" s="86" t="s">
        <v>327</v>
      </c>
      <c r="H132" s="73" t="s">
        <v>565</v>
      </c>
      <c r="I132" s="73" t="s">
        <v>117</v>
      </c>
      <c r="J132" s="73"/>
      <c r="K132" s="83">
        <v>6.8499999996894454</v>
      </c>
      <c r="L132" s="86" t="s">
        <v>119</v>
      </c>
      <c r="M132" s="87">
        <v>1.9E-2</v>
      </c>
      <c r="N132" s="87">
        <v>1.0299999999585927E-2</v>
      </c>
      <c r="O132" s="83">
        <v>3620.7302150000005</v>
      </c>
      <c r="P132" s="85">
        <v>106.72</v>
      </c>
      <c r="Q132" s="73"/>
      <c r="R132" s="83">
        <v>3.864043272</v>
      </c>
      <c r="S132" s="84">
        <v>1.6753394492483778E-5</v>
      </c>
      <c r="T132" s="84">
        <f t="shared" si="1"/>
        <v>2.1518293332437313E-3</v>
      </c>
      <c r="U132" s="84">
        <f>R132/'סכום נכסי הקרן'!$C$42</f>
        <v>3.7714088078167929E-4</v>
      </c>
    </row>
    <row r="133" spans="2:21">
      <c r="B133" s="76" t="s">
        <v>568</v>
      </c>
      <c r="C133" s="73" t="s">
        <v>569</v>
      </c>
      <c r="D133" s="86" t="s">
        <v>110</v>
      </c>
      <c r="E133" s="86" t="s">
        <v>273</v>
      </c>
      <c r="F133" s="73" t="s">
        <v>556</v>
      </c>
      <c r="G133" s="86" t="s">
        <v>327</v>
      </c>
      <c r="H133" s="73" t="s">
        <v>565</v>
      </c>
      <c r="I133" s="73" t="s">
        <v>117</v>
      </c>
      <c r="J133" s="73"/>
      <c r="K133" s="83">
        <v>3.6399999997984489</v>
      </c>
      <c r="L133" s="86" t="s">
        <v>119</v>
      </c>
      <c r="M133" s="87">
        <v>2.1499999999999998E-2</v>
      </c>
      <c r="N133" s="87">
        <v>9.7999999994961232E-3</v>
      </c>
      <c r="O133" s="83">
        <v>9364.9011609999998</v>
      </c>
      <c r="P133" s="85">
        <v>105.96</v>
      </c>
      <c r="Q133" s="73"/>
      <c r="R133" s="83">
        <v>9.9230486750000004</v>
      </c>
      <c r="S133" s="84">
        <v>8.9555946625431283E-6</v>
      </c>
      <c r="T133" s="84">
        <f t="shared" si="1"/>
        <v>5.5260010592527191E-3</v>
      </c>
      <c r="U133" s="84">
        <f>R133/'סכום נכסי הקרן'!$C$42</f>
        <v>9.6851589226430788E-4</v>
      </c>
    </row>
    <row r="134" spans="2:21">
      <c r="B134" s="76" t="s">
        <v>570</v>
      </c>
      <c r="C134" s="73" t="s">
        <v>571</v>
      </c>
      <c r="D134" s="86" t="s">
        <v>110</v>
      </c>
      <c r="E134" s="86" t="s">
        <v>273</v>
      </c>
      <c r="F134" s="73" t="s">
        <v>572</v>
      </c>
      <c r="G134" s="86" t="s">
        <v>115</v>
      </c>
      <c r="H134" s="73" t="s">
        <v>573</v>
      </c>
      <c r="I134" s="73" t="s">
        <v>277</v>
      </c>
      <c r="J134" s="73"/>
      <c r="K134" s="83">
        <v>1.6800000001824615</v>
      </c>
      <c r="L134" s="86" t="s">
        <v>119</v>
      </c>
      <c r="M134" s="87">
        <v>3.15E-2</v>
      </c>
      <c r="N134" s="87">
        <v>3.3000000002280767E-2</v>
      </c>
      <c r="O134" s="83">
        <v>4367.0222009999998</v>
      </c>
      <c r="P134" s="85">
        <v>100.4</v>
      </c>
      <c r="Q134" s="73"/>
      <c r="R134" s="83">
        <v>4.3844902899999996</v>
      </c>
      <c r="S134" s="84">
        <v>1.1727583128846447E-5</v>
      </c>
      <c r="T134" s="84">
        <f t="shared" si="1"/>
        <v>2.4416586857892502E-3</v>
      </c>
      <c r="U134" s="84">
        <f>R134/'סכום נכסי הקרן'!$C$42</f>
        <v>4.2793789130975352E-4</v>
      </c>
    </row>
    <row r="135" spans="2:21">
      <c r="B135" s="76" t="s">
        <v>574</v>
      </c>
      <c r="C135" s="73" t="s">
        <v>575</v>
      </c>
      <c r="D135" s="86" t="s">
        <v>110</v>
      </c>
      <c r="E135" s="86" t="s">
        <v>273</v>
      </c>
      <c r="F135" s="73" t="s">
        <v>572</v>
      </c>
      <c r="G135" s="86" t="s">
        <v>115</v>
      </c>
      <c r="H135" s="73" t="s">
        <v>573</v>
      </c>
      <c r="I135" s="73" t="s">
        <v>277</v>
      </c>
      <c r="J135" s="73"/>
      <c r="K135" s="83">
        <v>1.309999999767931</v>
      </c>
      <c r="L135" s="86" t="s">
        <v>119</v>
      </c>
      <c r="M135" s="87">
        <v>2.8500000000000001E-2</v>
      </c>
      <c r="N135" s="87">
        <v>2.7800000001071089E-2</v>
      </c>
      <c r="O135" s="83">
        <v>1652.2796020000001</v>
      </c>
      <c r="P135" s="85">
        <v>101.71</v>
      </c>
      <c r="Q135" s="73"/>
      <c r="R135" s="83">
        <v>1.680533469</v>
      </c>
      <c r="S135" s="84">
        <v>1.1461656847312184E-5</v>
      </c>
      <c r="T135" s="84">
        <f t="shared" si="1"/>
        <v>9.3586457488616993E-4</v>
      </c>
      <c r="U135" s="84">
        <f>R135/'סכום נכסי הקרן'!$C$42</f>
        <v>1.6402452769471754E-4</v>
      </c>
    </row>
    <row r="136" spans="2:21">
      <c r="B136" s="76" t="s">
        <v>576</v>
      </c>
      <c r="C136" s="73" t="s">
        <v>577</v>
      </c>
      <c r="D136" s="86" t="s">
        <v>110</v>
      </c>
      <c r="E136" s="86" t="s">
        <v>273</v>
      </c>
      <c r="F136" s="73" t="s">
        <v>578</v>
      </c>
      <c r="G136" s="86" t="s">
        <v>388</v>
      </c>
      <c r="H136" s="73" t="s">
        <v>579</v>
      </c>
      <c r="I136" s="73" t="s">
        <v>117</v>
      </c>
      <c r="J136" s="73"/>
      <c r="K136" s="83">
        <v>9.9999999831623648E-3</v>
      </c>
      <c r="L136" s="86" t="s">
        <v>119</v>
      </c>
      <c r="M136" s="87">
        <v>4.8000000000000001E-2</v>
      </c>
      <c r="N136" s="87">
        <v>6.4900000042262457E-2</v>
      </c>
      <c r="O136" s="83">
        <v>580.44134299999996</v>
      </c>
      <c r="P136" s="85">
        <v>102.32</v>
      </c>
      <c r="Q136" s="73"/>
      <c r="R136" s="83">
        <v>0.59390760099999995</v>
      </c>
      <c r="S136" s="84">
        <v>7.4564686167206202E-6</v>
      </c>
      <c r="T136" s="84">
        <f t="shared" si="1"/>
        <v>3.307384796461498E-4</v>
      </c>
      <c r="U136" s="84">
        <f>R136/'סכום נכסי הקרן'!$C$42</f>
        <v>5.7966958436296243E-5</v>
      </c>
    </row>
    <row r="137" spans="2:21">
      <c r="B137" s="76" t="s">
        <v>580</v>
      </c>
      <c r="C137" s="73" t="s">
        <v>581</v>
      </c>
      <c r="D137" s="86" t="s">
        <v>110</v>
      </c>
      <c r="E137" s="86" t="s">
        <v>273</v>
      </c>
      <c r="F137" s="73" t="s">
        <v>323</v>
      </c>
      <c r="G137" s="86" t="s">
        <v>283</v>
      </c>
      <c r="H137" s="73" t="s">
        <v>573</v>
      </c>
      <c r="I137" s="73" t="s">
        <v>277</v>
      </c>
      <c r="J137" s="73"/>
      <c r="K137" s="83">
        <v>0.98000000003776766</v>
      </c>
      <c r="L137" s="86" t="s">
        <v>119</v>
      </c>
      <c r="M137" s="87">
        <v>5.0999999999999997E-2</v>
      </c>
      <c r="N137" s="87">
        <v>1.300000000010491E-2</v>
      </c>
      <c r="O137" s="83">
        <v>15021.540123999999</v>
      </c>
      <c r="P137" s="85">
        <v>125.37</v>
      </c>
      <c r="Q137" s="83">
        <v>0.23138022499999999</v>
      </c>
      <c r="R137" s="83">
        <v>19.063885886000001</v>
      </c>
      <c r="S137" s="84">
        <v>1.3093606257953566E-5</v>
      </c>
      <c r="T137" s="84">
        <f t="shared" si="1"/>
        <v>1.0616399964349562E-2</v>
      </c>
      <c r="U137" s="84">
        <f>R137/'סכום נכסי הקרן'!$C$42</f>
        <v>1.860685869194755E-3</v>
      </c>
    </row>
    <row r="138" spans="2:21">
      <c r="B138" s="76" t="s">
        <v>582</v>
      </c>
      <c r="C138" s="73" t="s">
        <v>583</v>
      </c>
      <c r="D138" s="86" t="s">
        <v>110</v>
      </c>
      <c r="E138" s="86" t="s">
        <v>273</v>
      </c>
      <c r="F138" s="73" t="s">
        <v>492</v>
      </c>
      <c r="G138" s="86" t="s">
        <v>283</v>
      </c>
      <c r="H138" s="73" t="s">
        <v>573</v>
      </c>
      <c r="I138" s="73" t="s">
        <v>277</v>
      </c>
      <c r="J138" s="73"/>
      <c r="K138" s="83">
        <v>0.48999999947745465</v>
      </c>
      <c r="L138" s="86" t="s">
        <v>119</v>
      </c>
      <c r="M138" s="87">
        <v>2.4E-2</v>
      </c>
      <c r="N138" s="87">
        <v>9.7999999895490922E-3</v>
      </c>
      <c r="O138" s="83">
        <v>354.63262500000002</v>
      </c>
      <c r="P138" s="85">
        <v>102.53</v>
      </c>
      <c r="Q138" s="73"/>
      <c r="R138" s="83">
        <v>0.36360483100000002</v>
      </c>
      <c r="S138" s="84">
        <v>8.1492732532688427E-6</v>
      </c>
      <c r="T138" s="84">
        <f t="shared" si="1"/>
        <v>2.0248622646763405E-4</v>
      </c>
      <c r="U138" s="84">
        <f>R138/'סכום נכסי הקרן'!$C$42</f>
        <v>3.5488796725828605E-5</v>
      </c>
    </row>
    <row r="139" spans="2:21">
      <c r="B139" s="76" t="s">
        <v>584</v>
      </c>
      <c r="C139" s="73" t="s">
        <v>585</v>
      </c>
      <c r="D139" s="86" t="s">
        <v>110</v>
      </c>
      <c r="E139" s="86" t="s">
        <v>273</v>
      </c>
      <c r="F139" s="73" t="s">
        <v>509</v>
      </c>
      <c r="G139" s="86" t="s">
        <v>327</v>
      </c>
      <c r="H139" s="73" t="s">
        <v>573</v>
      </c>
      <c r="I139" s="73" t="s">
        <v>277</v>
      </c>
      <c r="J139" s="73"/>
      <c r="K139" s="83">
        <v>2.299999995711357</v>
      </c>
      <c r="L139" s="86" t="s">
        <v>119</v>
      </c>
      <c r="M139" s="87">
        <v>3.4500000000000003E-2</v>
      </c>
      <c r="N139" s="87">
        <v>2.799999952824928E-3</v>
      </c>
      <c r="O139" s="83">
        <v>86.762416999999999</v>
      </c>
      <c r="P139" s="85">
        <v>107.5</v>
      </c>
      <c r="Q139" s="73"/>
      <c r="R139" s="83">
        <v>9.3269597999999995E-2</v>
      </c>
      <c r="S139" s="84">
        <v>3.4312268242676416E-7</v>
      </c>
      <c r="T139" s="84">
        <f t="shared" si="1"/>
        <v>5.1940478599342883E-5</v>
      </c>
      <c r="U139" s="84">
        <f>R139/'סכום נכסי הקרן'!$C$42</f>
        <v>9.1033603569523256E-6</v>
      </c>
    </row>
    <row r="140" spans="2:21">
      <c r="B140" s="76" t="s">
        <v>586</v>
      </c>
      <c r="C140" s="73" t="s">
        <v>587</v>
      </c>
      <c r="D140" s="86" t="s">
        <v>110</v>
      </c>
      <c r="E140" s="86" t="s">
        <v>273</v>
      </c>
      <c r="F140" s="73" t="s">
        <v>509</v>
      </c>
      <c r="G140" s="86" t="s">
        <v>327</v>
      </c>
      <c r="H140" s="73" t="s">
        <v>573</v>
      </c>
      <c r="I140" s="73" t="s">
        <v>277</v>
      </c>
      <c r="J140" s="73"/>
      <c r="K140" s="83">
        <v>4.1000000001771415</v>
      </c>
      <c r="L140" s="86" t="s">
        <v>119</v>
      </c>
      <c r="M140" s="87">
        <v>2.0499999999999997E-2</v>
      </c>
      <c r="N140" s="87">
        <v>5.3000000002783642E-3</v>
      </c>
      <c r="O140" s="83">
        <v>3643.0789329999998</v>
      </c>
      <c r="P140" s="85">
        <v>108.47</v>
      </c>
      <c r="Q140" s="73"/>
      <c r="R140" s="83">
        <v>3.9516477129999998</v>
      </c>
      <c r="S140" s="84">
        <v>6.3715922566630929E-6</v>
      </c>
      <c r="T140" s="84">
        <f t="shared" ref="T140:T201" si="2">IFERROR(R140/$R$11,0)</f>
        <v>2.2006149685476158E-3</v>
      </c>
      <c r="U140" s="84">
        <f>R140/'סכום נכסי הקרן'!$C$42</f>
        <v>3.8569130677678618E-4</v>
      </c>
    </row>
    <row r="141" spans="2:21">
      <c r="B141" s="76" t="s">
        <v>588</v>
      </c>
      <c r="C141" s="73" t="s">
        <v>589</v>
      </c>
      <c r="D141" s="86" t="s">
        <v>110</v>
      </c>
      <c r="E141" s="86" t="s">
        <v>273</v>
      </c>
      <c r="F141" s="73" t="s">
        <v>509</v>
      </c>
      <c r="G141" s="86" t="s">
        <v>327</v>
      </c>
      <c r="H141" s="73" t="s">
        <v>573</v>
      </c>
      <c r="I141" s="73" t="s">
        <v>277</v>
      </c>
      <c r="J141" s="73"/>
      <c r="K141" s="83">
        <v>6.6700000004252225</v>
      </c>
      <c r="L141" s="86" t="s">
        <v>119</v>
      </c>
      <c r="M141" s="87">
        <v>8.3999999999999995E-3</v>
      </c>
      <c r="N141" s="87">
        <v>8.8999999999253981E-3</v>
      </c>
      <c r="O141" s="83">
        <v>6719.8352189999996</v>
      </c>
      <c r="P141" s="85">
        <v>99.74</v>
      </c>
      <c r="Q141" s="73"/>
      <c r="R141" s="83">
        <v>6.7023635449999999</v>
      </c>
      <c r="S141" s="84">
        <v>1.1733153639985892E-5</v>
      </c>
      <c r="T141" s="84">
        <f t="shared" si="2"/>
        <v>3.7324484906012829E-3</v>
      </c>
      <c r="U141" s="84">
        <f>R141/'סכום נכסי הקרן'!$C$42</f>
        <v>6.5416847399122973E-4</v>
      </c>
    </row>
    <row r="142" spans="2:21">
      <c r="B142" s="76" t="s">
        <v>590</v>
      </c>
      <c r="C142" s="73" t="s">
        <v>591</v>
      </c>
      <c r="D142" s="86" t="s">
        <v>110</v>
      </c>
      <c r="E142" s="86" t="s">
        <v>273</v>
      </c>
      <c r="F142" s="73" t="s">
        <v>592</v>
      </c>
      <c r="G142" s="86" t="s">
        <v>116</v>
      </c>
      <c r="H142" s="73" t="s">
        <v>579</v>
      </c>
      <c r="I142" s="73" t="s">
        <v>117</v>
      </c>
      <c r="J142" s="73"/>
      <c r="K142" s="83">
        <v>3.2300000001337201</v>
      </c>
      <c r="L142" s="86" t="s">
        <v>119</v>
      </c>
      <c r="M142" s="87">
        <v>1.8500000000000003E-2</v>
      </c>
      <c r="N142" s="87">
        <v>1.360000000056303E-2</v>
      </c>
      <c r="O142" s="83">
        <v>5592.357</v>
      </c>
      <c r="P142" s="85">
        <v>101.63</v>
      </c>
      <c r="Q142" s="73"/>
      <c r="R142" s="83">
        <v>5.6835123880000005</v>
      </c>
      <c r="S142" s="84">
        <v>1.1184714E-5</v>
      </c>
      <c r="T142" s="84">
        <f t="shared" si="2"/>
        <v>3.1650651432851059E-3</v>
      </c>
      <c r="U142" s="84">
        <f>R142/'סכום נכסי הקרן'!$C$42</f>
        <v>5.5472589644019535E-4</v>
      </c>
    </row>
    <row r="143" spans="2:21">
      <c r="B143" s="76" t="s">
        <v>593</v>
      </c>
      <c r="C143" s="73" t="s">
        <v>594</v>
      </c>
      <c r="D143" s="86" t="s">
        <v>110</v>
      </c>
      <c r="E143" s="86" t="s">
        <v>273</v>
      </c>
      <c r="F143" s="73" t="s">
        <v>595</v>
      </c>
      <c r="G143" s="86" t="s">
        <v>141</v>
      </c>
      <c r="H143" s="73" t="s">
        <v>573</v>
      </c>
      <c r="I143" s="73" t="s">
        <v>277</v>
      </c>
      <c r="J143" s="73"/>
      <c r="K143" s="83">
        <v>1.9800000000032525</v>
      </c>
      <c r="L143" s="86" t="s">
        <v>119</v>
      </c>
      <c r="M143" s="87">
        <v>1.9799999999999998E-2</v>
      </c>
      <c r="N143" s="87">
        <v>8.6000000002276703E-3</v>
      </c>
      <c r="O143" s="83">
        <v>5953.3099039999997</v>
      </c>
      <c r="P143" s="85">
        <v>102.3</v>
      </c>
      <c r="Q143" s="83">
        <v>5.8990119000000008E-2</v>
      </c>
      <c r="R143" s="83">
        <v>6.1492259010000003</v>
      </c>
      <c r="S143" s="84">
        <v>9.7955083289826652E-6</v>
      </c>
      <c r="T143" s="84">
        <f t="shared" si="2"/>
        <v>3.4244142052956583E-3</v>
      </c>
      <c r="U143" s="84">
        <f>R143/'סכום נכסי הקרן'!$C$42</f>
        <v>6.0018077158548329E-4</v>
      </c>
    </row>
    <row r="144" spans="2:21">
      <c r="B144" s="76" t="s">
        <v>596</v>
      </c>
      <c r="C144" s="73" t="s">
        <v>597</v>
      </c>
      <c r="D144" s="86" t="s">
        <v>110</v>
      </c>
      <c r="E144" s="86" t="s">
        <v>273</v>
      </c>
      <c r="F144" s="73" t="s">
        <v>598</v>
      </c>
      <c r="G144" s="86" t="s">
        <v>388</v>
      </c>
      <c r="H144" s="73" t="s">
        <v>599</v>
      </c>
      <c r="I144" s="73" t="s">
        <v>117</v>
      </c>
      <c r="J144" s="73"/>
      <c r="K144" s="83">
        <v>2.4090909090909087</v>
      </c>
      <c r="L144" s="86" t="s">
        <v>119</v>
      </c>
      <c r="M144" s="87">
        <v>4.6500000000000007E-2</v>
      </c>
      <c r="N144" s="87">
        <v>1.3068181818181817E-2</v>
      </c>
      <c r="O144" s="83">
        <v>7.8999999999999996E-5</v>
      </c>
      <c r="P144" s="85">
        <v>108.7</v>
      </c>
      <c r="Q144" s="83">
        <v>1.9999999999999997E-9</v>
      </c>
      <c r="R144" s="83">
        <v>8.8000000000000007E-8</v>
      </c>
      <c r="S144" s="84">
        <v>1.1023942887603226E-13</v>
      </c>
      <c r="T144" s="84">
        <f t="shared" si="2"/>
        <v>4.9005916340951468E-11</v>
      </c>
      <c r="U144" s="84">
        <f>R144/'סכום נכסי הקרן'!$C$42</f>
        <v>8.5890336035521969E-12</v>
      </c>
    </row>
    <row r="145" spans="2:21">
      <c r="B145" s="76" t="s">
        <v>600</v>
      </c>
      <c r="C145" s="73" t="s">
        <v>601</v>
      </c>
      <c r="D145" s="86" t="s">
        <v>110</v>
      </c>
      <c r="E145" s="86" t="s">
        <v>273</v>
      </c>
      <c r="F145" s="73" t="s">
        <v>602</v>
      </c>
      <c r="G145" s="86" t="s">
        <v>396</v>
      </c>
      <c r="H145" s="73" t="s">
        <v>603</v>
      </c>
      <c r="I145" s="73" t="s">
        <v>277</v>
      </c>
      <c r="J145" s="73"/>
      <c r="K145" s="83">
        <v>5.7399999999463853</v>
      </c>
      <c r="L145" s="86" t="s">
        <v>119</v>
      </c>
      <c r="M145" s="87">
        <v>2.75E-2</v>
      </c>
      <c r="N145" s="87">
        <v>1.0200000000178717E-2</v>
      </c>
      <c r="O145" s="83">
        <v>5063.7436600000001</v>
      </c>
      <c r="P145" s="85">
        <v>110.5</v>
      </c>
      <c r="Q145" s="73"/>
      <c r="R145" s="83">
        <v>5.5954367449999998</v>
      </c>
      <c r="S145" s="84">
        <v>5.2992697019009893E-6</v>
      </c>
      <c r="T145" s="84">
        <f t="shared" si="2"/>
        <v>3.116017102460861E-3</v>
      </c>
      <c r="U145" s="84">
        <f>R145/'סכום נכסי הקרן'!$C$42</f>
        <v>5.4612947987904223E-4</v>
      </c>
    </row>
    <row r="146" spans="2:21">
      <c r="B146" s="76" t="s">
        <v>604</v>
      </c>
      <c r="C146" s="73" t="s">
        <v>605</v>
      </c>
      <c r="D146" s="86" t="s">
        <v>110</v>
      </c>
      <c r="E146" s="86" t="s">
        <v>273</v>
      </c>
      <c r="F146" s="73" t="s">
        <v>606</v>
      </c>
      <c r="G146" s="86" t="s">
        <v>388</v>
      </c>
      <c r="H146" s="73" t="s">
        <v>603</v>
      </c>
      <c r="I146" s="73" t="s">
        <v>277</v>
      </c>
      <c r="J146" s="73"/>
      <c r="K146" s="83">
        <v>1.2599999998082192</v>
      </c>
      <c r="L146" s="86" t="s">
        <v>119</v>
      </c>
      <c r="M146" s="87">
        <v>2.5000000000000001E-2</v>
      </c>
      <c r="N146" s="87">
        <v>9.689999999625154E-2</v>
      </c>
      <c r="O146" s="83">
        <v>1241.898232</v>
      </c>
      <c r="P146" s="85">
        <v>92.37</v>
      </c>
      <c r="Q146" s="73"/>
      <c r="R146" s="83">
        <v>1.147141347</v>
      </c>
      <c r="S146" s="84">
        <v>4.2512571230652197E-6</v>
      </c>
      <c r="T146" s="84">
        <f t="shared" si="2"/>
        <v>6.3882628275373156E-4</v>
      </c>
      <c r="U146" s="84">
        <f>R146/'סכום נכסי הקרן'!$C$42</f>
        <v>1.1196404065235376E-4</v>
      </c>
    </row>
    <row r="147" spans="2:21">
      <c r="B147" s="76" t="s">
        <v>611</v>
      </c>
      <c r="C147" s="73" t="s">
        <v>612</v>
      </c>
      <c r="D147" s="86" t="s">
        <v>110</v>
      </c>
      <c r="E147" s="86" t="s">
        <v>273</v>
      </c>
      <c r="F147" s="73" t="s">
        <v>613</v>
      </c>
      <c r="G147" s="86" t="s">
        <v>327</v>
      </c>
      <c r="H147" s="73" t="s">
        <v>610</v>
      </c>
      <c r="I147" s="73"/>
      <c r="J147" s="73"/>
      <c r="K147" s="83">
        <v>1.4899999999426197</v>
      </c>
      <c r="L147" s="86" t="s">
        <v>119</v>
      </c>
      <c r="M147" s="87">
        <v>0.01</v>
      </c>
      <c r="N147" s="87">
        <v>8.6000000001639435E-3</v>
      </c>
      <c r="O147" s="83">
        <v>2403.1</v>
      </c>
      <c r="P147" s="85">
        <v>101.53</v>
      </c>
      <c r="Q147" s="73"/>
      <c r="R147" s="83">
        <v>2.4398672860000001</v>
      </c>
      <c r="S147" s="84">
        <v>4.6506452187241152E-6</v>
      </c>
      <c r="T147" s="84">
        <f t="shared" si="2"/>
        <v>1.3587265011447763E-3</v>
      </c>
      <c r="U147" s="84">
        <f>R147/'סכום נכסי הקרן'!$C$42</f>
        <v>2.381375239507011E-4</v>
      </c>
    </row>
    <row r="148" spans="2:21">
      <c r="B148" s="76" t="s">
        <v>614</v>
      </c>
      <c r="C148" s="73" t="s">
        <v>615</v>
      </c>
      <c r="D148" s="86" t="s">
        <v>110</v>
      </c>
      <c r="E148" s="86" t="s">
        <v>273</v>
      </c>
      <c r="F148" s="73" t="s">
        <v>613</v>
      </c>
      <c r="G148" s="86" t="s">
        <v>327</v>
      </c>
      <c r="H148" s="73" t="s">
        <v>610</v>
      </c>
      <c r="I148" s="73"/>
      <c r="J148" s="73"/>
      <c r="K148" s="83">
        <v>4.990000000077587</v>
      </c>
      <c r="L148" s="86" t="s">
        <v>119</v>
      </c>
      <c r="M148" s="87">
        <v>1E-3</v>
      </c>
      <c r="N148" s="87">
        <v>1.0599999999820954E-2</v>
      </c>
      <c r="O148" s="83">
        <v>7028.3122400000002</v>
      </c>
      <c r="P148" s="85">
        <v>95.36</v>
      </c>
      <c r="Q148" s="73"/>
      <c r="R148" s="83">
        <v>6.7021985519999996</v>
      </c>
      <c r="S148" s="84">
        <v>1.3612582053417521E-5</v>
      </c>
      <c r="T148" s="84">
        <f t="shared" si="2"/>
        <v>3.7323566084063414E-3</v>
      </c>
      <c r="U148" s="84">
        <f>R148/'סכום נכסי הקרן'!$C$42</f>
        <v>6.5415237023644162E-4</v>
      </c>
    </row>
    <row r="149" spans="2:21">
      <c r="B149" s="76" t="s">
        <v>616</v>
      </c>
      <c r="C149" s="73" t="s">
        <v>617</v>
      </c>
      <c r="D149" s="86" t="s">
        <v>110</v>
      </c>
      <c r="E149" s="86" t="s">
        <v>273</v>
      </c>
      <c r="F149" s="73" t="s">
        <v>618</v>
      </c>
      <c r="G149" s="86" t="s">
        <v>327</v>
      </c>
      <c r="H149" s="73" t="s">
        <v>610</v>
      </c>
      <c r="I149" s="73"/>
      <c r="J149" s="73"/>
      <c r="K149" s="83">
        <v>2.0299999998993665</v>
      </c>
      <c r="L149" s="86" t="s">
        <v>119</v>
      </c>
      <c r="M149" s="87">
        <v>2.1000000000000001E-2</v>
      </c>
      <c r="N149" s="87">
        <v>6.0000000050316879E-3</v>
      </c>
      <c r="O149" s="83">
        <v>378.30100500000003</v>
      </c>
      <c r="P149" s="85">
        <v>105.07</v>
      </c>
      <c r="Q149" s="73"/>
      <c r="R149" s="83">
        <v>0.39748086799999999</v>
      </c>
      <c r="S149" s="84">
        <v>1.5936320813335756E-6</v>
      </c>
      <c r="T149" s="84">
        <f t="shared" si="2"/>
        <v>2.2135129732200879E-4</v>
      </c>
      <c r="U149" s="84">
        <f>R149/'סכום נכסי הקרן'!$C$42</f>
        <v>3.8795187863876077E-5</v>
      </c>
    </row>
    <row r="150" spans="2:21">
      <c r="B150" s="76" t="s">
        <v>619</v>
      </c>
      <c r="C150" s="73" t="s">
        <v>620</v>
      </c>
      <c r="D150" s="86" t="s">
        <v>110</v>
      </c>
      <c r="E150" s="86" t="s">
        <v>273</v>
      </c>
      <c r="F150" s="73" t="s">
        <v>618</v>
      </c>
      <c r="G150" s="86" t="s">
        <v>327</v>
      </c>
      <c r="H150" s="73" t="s">
        <v>610</v>
      </c>
      <c r="I150" s="73"/>
      <c r="J150" s="73"/>
      <c r="K150" s="83">
        <v>5.6800000003041529</v>
      </c>
      <c r="L150" s="86" t="s">
        <v>119</v>
      </c>
      <c r="M150" s="87">
        <v>2.75E-2</v>
      </c>
      <c r="N150" s="87">
        <v>6.1999999997234979E-3</v>
      </c>
      <c r="O150" s="83">
        <v>6457.6377839999996</v>
      </c>
      <c r="P150" s="85">
        <v>112.01</v>
      </c>
      <c r="Q150" s="73"/>
      <c r="R150" s="83">
        <v>7.2332000099999991</v>
      </c>
      <c r="S150" s="84">
        <v>1.3817946757907034E-5</v>
      </c>
      <c r="T150" s="84">
        <f t="shared" si="2"/>
        <v>4.0280635746298777E-3</v>
      </c>
      <c r="U150" s="84">
        <f>R150/'סכום נכסי הקרן'!$C$42</f>
        <v>7.0597952212618259E-4</v>
      </c>
    </row>
    <row r="151" spans="2:21">
      <c r="B151" s="76" t="s">
        <v>621</v>
      </c>
      <c r="C151" s="73" t="s">
        <v>622</v>
      </c>
      <c r="D151" s="86" t="s">
        <v>110</v>
      </c>
      <c r="E151" s="86" t="s">
        <v>273</v>
      </c>
      <c r="F151" s="73" t="s">
        <v>623</v>
      </c>
      <c r="G151" s="86" t="s">
        <v>140</v>
      </c>
      <c r="H151" s="73" t="s">
        <v>610</v>
      </c>
      <c r="I151" s="73"/>
      <c r="J151" s="73"/>
      <c r="K151" s="83">
        <v>4.7600000000769187</v>
      </c>
      <c r="L151" s="86" t="s">
        <v>119</v>
      </c>
      <c r="M151" s="87">
        <v>1.6399999999999998E-2</v>
      </c>
      <c r="N151" s="87">
        <v>1.2699999999615408E-2</v>
      </c>
      <c r="O151" s="83">
        <v>2545.4321799999998</v>
      </c>
      <c r="P151" s="85">
        <v>102.15</v>
      </c>
      <c r="Q151" s="73"/>
      <c r="R151" s="83">
        <v>2.6001589300000001</v>
      </c>
      <c r="S151" s="84">
        <v>1.1570146272727272E-5</v>
      </c>
      <c r="T151" s="84">
        <f t="shared" si="2"/>
        <v>1.4479905795086122E-3</v>
      </c>
      <c r="U151" s="84">
        <f>R151/'סכום נכסי הקרן'!$C$42</f>
        <v>2.5378241391302639E-4</v>
      </c>
    </row>
    <row r="152" spans="2:21">
      <c r="B152" s="76" t="s">
        <v>624</v>
      </c>
      <c r="C152" s="73" t="s">
        <v>625</v>
      </c>
      <c r="D152" s="86" t="s">
        <v>110</v>
      </c>
      <c r="E152" s="86" t="s">
        <v>273</v>
      </c>
      <c r="F152" s="73" t="s">
        <v>626</v>
      </c>
      <c r="G152" s="86" t="s">
        <v>627</v>
      </c>
      <c r="H152" s="73" t="s">
        <v>610</v>
      </c>
      <c r="I152" s="73"/>
      <c r="J152" s="73"/>
      <c r="K152" s="83">
        <v>0</v>
      </c>
      <c r="L152" s="86" t="s">
        <v>119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3.1574238550000002</v>
      </c>
      <c r="R152" s="83">
        <v>3.1574238549999993</v>
      </c>
      <c r="S152" s="84">
        <v>4.0614810434498829E-6</v>
      </c>
      <c r="T152" s="84">
        <f t="shared" si="2"/>
        <v>1.7583232873983458E-3</v>
      </c>
      <c r="U152" s="84">
        <f>R152/'סכום נכסי הקרן'!$C$42</f>
        <v>3.0817294990059444E-4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41</v>
      </c>
      <c r="C154" s="71"/>
      <c r="D154" s="71"/>
      <c r="E154" s="71"/>
      <c r="F154" s="71"/>
      <c r="G154" s="71"/>
      <c r="H154" s="71"/>
      <c r="I154" s="71"/>
      <c r="J154" s="71"/>
      <c r="K154" s="80">
        <v>4.8264490286886739</v>
      </c>
      <c r="L154" s="71"/>
      <c r="M154" s="71"/>
      <c r="N154" s="91">
        <v>2.1618028184013639E-2</v>
      </c>
      <c r="O154" s="80"/>
      <c r="P154" s="82"/>
      <c r="Q154" s="80">
        <v>1.120523189</v>
      </c>
      <c r="R154" s="80">
        <v>302.29901695500001</v>
      </c>
      <c r="S154" s="71"/>
      <c r="T154" s="81">
        <f t="shared" si="2"/>
        <v>0.16834591289600681</v>
      </c>
      <c r="U154" s="81">
        <f>R154/'סכום נכסי הקרן'!$C$42</f>
        <v>2.9505186533491934E-2</v>
      </c>
    </row>
    <row r="155" spans="2:21">
      <c r="B155" s="76" t="s">
        <v>628</v>
      </c>
      <c r="C155" s="73" t="s">
        <v>629</v>
      </c>
      <c r="D155" s="86" t="s">
        <v>110</v>
      </c>
      <c r="E155" s="86" t="s">
        <v>273</v>
      </c>
      <c r="F155" s="73" t="s">
        <v>478</v>
      </c>
      <c r="G155" s="86" t="s">
        <v>283</v>
      </c>
      <c r="H155" s="73" t="s">
        <v>289</v>
      </c>
      <c r="I155" s="73" t="s">
        <v>117</v>
      </c>
      <c r="J155" s="73"/>
      <c r="K155" s="83">
        <v>5.1700000000167998</v>
      </c>
      <c r="L155" s="86" t="s">
        <v>119</v>
      </c>
      <c r="M155" s="87">
        <v>2.6800000000000001E-2</v>
      </c>
      <c r="N155" s="87">
        <v>8.499999999851772E-3</v>
      </c>
      <c r="O155" s="83">
        <v>18432.570029999999</v>
      </c>
      <c r="P155" s="85">
        <v>109.8</v>
      </c>
      <c r="Q155" s="73"/>
      <c r="R155" s="83">
        <v>20.238962097999998</v>
      </c>
      <c r="S155" s="84">
        <v>8.4184498659216969E-6</v>
      </c>
      <c r="T155" s="84">
        <f t="shared" si="2"/>
        <v>1.1270782765934949E-2</v>
      </c>
      <c r="U155" s="84">
        <f>R155/'סכום נכסי הקרן'!$C$42</f>
        <v>1.9753764268266049E-3</v>
      </c>
    </row>
    <row r="156" spans="2:21">
      <c r="B156" s="76" t="s">
        <v>630</v>
      </c>
      <c r="C156" s="73" t="s">
        <v>631</v>
      </c>
      <c r="D156" s="86" t="s">
        <v>110</v>
      </c>
      <c r="E156" s="86" t="s">
        <v>273</v>
      </c>
      <c r="F156" s="73" t="s">
        <v>632</v>
      </c>
      <c r="G156" s="86" t="s">
        <v>327</v>
      </c>
      <c r="H156" s="73" t="s">
        <v>289</v>
      </c>
      <c r="I156" s="73" t="s">
        <v>117</v>
      </c>
      <c r="J156" s="73"/>
      <c r="K156" s="83">
        <v>3.650000001225941</v>
      </c>
      <c r="L156" s="86" t="s">
        <v>119</v>
      </c>
      <c r="M156" s="87">
        <v>1.44E-2</v>
      </c>
      <c r="N156" s="87">
        <v>6.0000000044579662E-3</v>
      </c>
      <c r="O156" s="83">
        <v>433.673362</v>
      </c>
      <c r="P156" s="85">
        <v>103.45</v>
      </c>
      <c r="Q156" s="73"/>
      <c r="R156" s="83">
        <v>0.44863509299999998</v>
      </c>
      <c r="S156" s="84">
        <v>5.7823114933333335E-7</v>
      </c>
      <c r="T156" s="84">
        <f t="shared" si="2"/>
        <v>2.4983833903605661E-4</v>
      </c>
      <c r="U156" s="84">
        <f>R156/'סכום נכסי הקרן'!$C$42</f>
        <v>4.3787976017156411E-5</v>
      </c>
    </row>
    <row r="157" spans="2:21">
      <c r="B157" s="76" t="s">
        <v>633</v>
      </c>
      <c r="C157" s="73" t="s">
        <v>634</v>
      </c>
      <c r="D157" s="86" t="s">
        <v>110</v>
      </c>
      <c r="E157" s="86" t="s">
        <v>273</v>
      </c>
      <c r="F157" s="73" t="s">
        <v>331</v>
      </c>
      <c r="G157" s="86" t="s">
        <v>327</v>
      </c>
      <c r="H157" s="73" t="s">
        <v>318</v>
      </c>
      <c r="I157" s="73" t="s">
        <v>117</v>
      </c>
      <c r="J157" s="73"/>
      <c r="K157" s="83">
        <v>2.4600000001190834</v>
      </c>
      <c r="L157" s="86" t="s">
        <v>119</v>
      </c>
      <c r="M157" s="87">
        <v>1.6299999999999999E-2</v>
      </c>
      <c r="N157" s="87">
        <v>4.8999999999059865E-3</v>
      </c>
      <c r="O157" s="83">
        <v>3102.918561</v>
      </c>
      <c r="P157" s="85">
        <v>102.84</v>
      </c>
      <c r="Q157" s="73"/>
      <c r="R157" s="83">
        <v>3.1910414469999999</v>
      </c>
      <c r="S157" s="84">
        <v>3.7239238213765798E-6</v>
      </c>
      <c r="T157" s="84">
        <f t="shared" si="2"/>
        <v>1.7770444340021671E-3</v>
      </c>
      <c r="U157" s="84">
        <f>R157/'סכום נכסי הקרן'!$C$42</f>
        <v>3.1145411612057753E-4</v>
      </c>
    </row>
    <row r="158" spans="2:21">
      <c r="B158" s="76" t="s">
        <v>635</v>
      </c>
      <c r="C158" s="73" t="s">
        <v>636</v>
      </c>
      <c r="D158" s="86" t="s">
        <v>110</v>
      </c>
      <c r="E158" s="86" t="s">
        <v>273</v>
      </c>
      <c r="F158" s="73" t="s">
        <v>637</v>
      </c>
      <c r="G158" s="86" t="s">
        <v>638</v>
      </c>
      <c r="H158" s="73" t="s">
        <v>318</v>
      </c>
      <c r="I158" s="73" t="s">
        <v>117</v>
      </c>
      <c r="J158" s="73"/>
      <c r="K158" s="83">
        <v>4.2499999998068443</v>
      </c>
      <c r="L158" s="86" t="s">
        <v>119</v>
      </c>
      <c r="M158" s="87">
        <v>2.6099999999999998E-2</v>
      </c>
      <c r="N158" s="87">
        <v>6.7000000016225027E-3</v>
      </c>
      <c r="O158" s="83">
        <v>1192.9004950000001</v>
      </c>
      <c r="P158" s="85">
        <v>108.5</v>
      </c>
      <c r="Q158" s="73"/>
      <c r="R158" s="83">
        <v>1.294297037</v>
      </c>
      <c r="S158" s="84">
        <v>2.0820091982566216E-6</v>
      </c>
      <c r="T158" s="84">
        <f t="shared" si="2"/>
        <v>7.2077513994958371E-4</v>
      </c>
      <c r="U158" s="84">
        <f>R158/'סכום נכסי הקרן'!$C$42</f>
        <v>1.263268266337618E-4</v>
      </c>
    </row>
    <row r="159" spans="2:21">
      <c r="B159" s="76" t="s">
        <v>639</v>
      </c>
      <c r="C159" s="73" t="s">
        <v>640</v>
      </c>
      <c r="D159" s="86" t="s">
        <v>110</v>
      </c>
      <c r="E159" s="86" t="s">
        <v>273</v>
      </c>
      <c r="F159" s="73" t="s">
        <v>641</v>
      </c>
      <c r="G159" s="86" t="s">
        <v>448</v>
      </c>
      <c r="H159" s="73" t="s">
        <v>359</v>
      </c>
      <c r="I159" s="73" t="s">
        <v>277</v>
      </c>
      <c r="J159" s="73"/>
      <c r="K159" s="83">
        <v>10.569999999707836</v>
      </c>
      <c r="L159" s="86" t="s">
        <v>119</v>
      </c>
      <c r="M159" s="87">
        <v>2.4E-2</v>
      </c>
      <c r="N159" s="87">
        <v>2.3200000000398409E-2</v>
      </c>
      <c r="O159" s="83">
        <v>2983.0695089999999</v>
      </c>
      <c r="P159" s="85">
        <v>100.97</v>
      </c>
      <c r="Q159" s="73"/>
      <c r="R159" s="83">
        <v>3.0120052840000002</v>
      </c>
      <c r="S159" s="84">
        <v>3.8924664444067489E-6</v>
      </c>
      <c r="T159" s="84">
        <f t="shared" si="2"/>
        <v>1.6773418064341791E-3</v>
      </c>
      <c r="U159" s="84">
        <f>R159/'סכום נכסי הקרן'!$C$42</f>
        <v>2.939797113449179E-4</v>
      </c>
    </row>
    <row r="160" spans="2:21">
      <c r="B160" s="76" t="s">
        <v>642</v>
      </c>
      <c r="C160" s="73" t="s">
        <v>643</v>
      </c>
      <c r="D160" s="86" t="s">
        <v>110</v>
      </c>
      <c r="E160" s="86" t="s">
        <v>273</v>
      </c>
      <c r="F160" s="73" t="s">
        <v>364</v>
      </c>
      <c r="G160" s="86" t="s">
        <v>327</v>
      </c>
      <c r="H160" s="73" t="s">
        <v>355</v>
      </c>
      <c r="I160" s="73" t="s">
        <v>117</v>
      </c>
      <c r="J160" s="73"/>
      <c r="K160" s="83">
        <v>3.1299999999555563</v>
      </c>
      <c r="L160" s="86" t="s">
        <v>119</v>
      </c>
      <c r="M160" s="87">
        <v>3.39E-2</v>
      </c>
      <c r="N160" s="87">
        <v>9.0999999991111195E-3</v>
      </c>
      <c r="O160" s="83">
        <v>3668.1766830000006</v>
      </c>
      <c r="P160" s="85">
        <v>107.8</v>
      </c>
      <c r="Q160" s="83">
        <v>0.54574317600000011</v>
      </c>
      <c r="R160" s="83">
        <v>4.5000376399999995</v>
      </c>
      <c r="S160" s="84">
        <v>4.1730182058183138E-6</v>
      </c>
      <c r="T160" s="84">
        <f t="shared" si="2"/>
        <v>2.506005319511053E-3</v>
      </c>
      <c r="U160" s="84">
        <f>R160/'סכום נכסי הקרן'!$C$42</f>
        <v>4.3921561940011037E-4</v>
      </c>
    </row>
    <row r="161" spans="2:21">
      <c r="B161" s="76" t="s">
        <v>644</v>
      </c>
      <c r="C161" s="73" t="s">
        <v>645</v>
      </c>
      <c r="D161" s="86" t="s">
        <v>110</v>
      </c>
      <c r="E161" s="86" t="s">
        <v>273</v>
      </c>
      <c r="F161" s="73" t="s">
        <v>364</v>
      </c>
      <c r="G161" s="86" t="s">
        <v>327</v>
      </c>
      <c r="H161" s="73" t="s">
        <v>355</v>
      </c>
      <c r="I161" s="73" t="s">
        <v>117</v>
      </c>
      <c r="J161" s="73"/>
      <c r="K161" s="83">
        <v>8.61000000077021</v>
      </c>
      <c r="L161" s="86" t="s">
        <v>119</v>
      </c>
      <c r="M161" s="87">
        <v>2.4399999999999998E-2</v>
      </c>
      <c r="N161" s="87">
        <v>2.2600000000929918E-2</v>
      </c>
      <c r="O161" s="83">
        <v>4769.6117039999999</v>
      </c>
      <c r="P161" s="85">
        <v>101.5</v>
      </c>
      <c r="Q161" s="83">
        <v>0.10553778699999999</v>
      </c>
      <c r="R161" s="83">
        <v>4.946693679</v>
      </c>
      <c r="S161" s="84">
        <v>5.9653328463958077E-6</v>
      </c>
      <c r="T161" s="84">
        <f t="shared" si="2"/>
        <v>2.7547415522430388E-3</v>
      </c>
      <c r="U161" s="84">
        <f>R161/'סכום נכסי הקרן'!$C$42</f>
        <v>4.8281043449329819E-4</v>
      </c>
    </row>
    <row r="162" spans="2:21">
      <c r="B162" s="76" t="s">
        <v>650</v>
      </c>
      <c r="C162" s="73" t="s">
        <v>651</v>
      </c>
      <c r="D162" s="86" t="s">
        <v>110</v>
      </c>
      <c r="E162" s="86" t="s">
        <v>273</v>
      </c>
      <c r="F162" s="73" t="s">
        <v>371</v>
      </c>
      <c r="G162" s="86" t="s">
        <v>327</v>
      </c>
      <c r="H162" s="73" t="s">
        <v>355</v>
      </c>
      <c r="I162" s="73" t="s">
        <v>117</v>
      </c>
      <c r="J162" s="73"/>
      <c r="K162" s="83">
        <v>2.2200000006416518</v>
      </c>
      <c r="L162" s="86" t="s">
        <v>119</v>
      </c>
      <c r="M162" s="87">
        <v>3.5000000000000003E-2</v>
      </c>
      <c r="N162" s="87">
        <v>4.9000000016343956E-3</v>
      </c>
      <c r="O162" s="83">
        <v>1521.446901</v>
      </c>
      <c r="P162" s="85">
        <v>106.83</v>
      </c>
      <c r="Q162" s="83">
        <v>2.6625321E-2</v>
      </c>
      <c r="R162" s="83">
        <v>1.6519869769999997</v>
      </c>
      <c r="S162" s="84">
        <v>1.1438748061528794E-5</v>
      </c>
      <c r="T162" s="84">
        <f t="shared" si="2"/>
        <v>9.1996744990003752E-4</v>
      </c>
      <c r="U162" s="84">
        <f>R162/'סכום נכסי הקרן'!$C$42</f>
        <v>1.6123831429640462E-4</v>
      </c>
    </row>
    <row r="163" spans="2:21">
      <c r="B163" s="76" t="s">
        <v>652</v>
      </c>
      <c r="C163" s="73" t="s">
        <v>653</v>
      </c>
      <c r="D163" s="86" t="s">
        <v>110</v>
      </c>
      <c r="E163" s="86" t="s">
        <v>273</v>
      </c>
      <c r="F163" s="73" t="s">
        <v>294</v>
      </c>
      <c r="G163" s="86" t="s">
        <v>283</v>
      </c>
      <c r="H163" s="73" t="s">
        <v>355</v>
      </c>
      <c r="I163" s="73" t="s">
        <v>117</v>
      </c>
      <c r="J163" s="73"/>
      <c r="K163" s="83">
        <v>8.9999999943766396E-2</v>
      </c>
      <c r="L163" s="86" t="s">
        <v>119</v>
      </c>
      <c r="M163" s="87">
        <v>1.43E-2</v>
      </c>
      <c r="N163" s="87">
        <v>1.9999999997443924E-3</v>
      </c>
      <c r="O163" s="83">
        <v>7797.9894999999997</v>
      </c>
      <c r="P163" s="85">
        <v>100.34</v>
      </c>
      <c r="Q163" s="73"/>
      <c r="R163" s="83">
        <v>7.8245027159999996</v>
      </c>
      <c r="S163" s="84">
        <v>9.6254222986911488E-6</v>
      </c>
      <c r="T163" s="84">
        <f t="shared" si="2"/>
        <v>4.3573514262482214E-3</v>
      </c>
      <c r="U163" s="84">
        <f>R163/'סכום נכסי הקרן'!$C$42</f>
        <v>7.6369223589556161E-4</v>
      </c>
    </row>
    <row r="164" spans="2:21">
      <c r="B164" s="76" t="s">
        <v>654</v>
      </c>
      <c r="C164" s="73" t="s">
        <v>655</v>
      </c>
      <c r="D164" s="86" t="s">
        <v>110</v>
      </c>
      <c r="E164" s="86" t="s">
        <v>273</v>
      </c>
      <c r="F164" s="73" t="s">
        <v>382</v>
      </c>
      <c r="G164" s="86" t="s">
        <v>327</v>
      </c>
      <c r="H164" s="73" t="s">
        <v>359</v>
      </c>
      <c r="I164" s="73" t="s">
        <v>277</v>
      </c>
      <c r="J164" s="73"/>
      <c r="K164" s="83">
        <v>7.7399999999759013</v>
      </c>
      <c r="L164" s="86" t="s">
        <v>119</v>
      </c>
      <c r="M164" s="87">
        <v>2.5499999999999998E-2</v>
      </c>
      <c r="N164" s="87">
        <v>1.849999999994523E-2</v>
      </c>
      <c r="O164" s="83">
        <v>17304.251378000001</v>
      </c>
      <c r="P164" s="85">
        <v>105.51</v>
      </c>
      <c r="Q164" s="73"/>
      <c r="R164" s="83">
        <v>18.257716206000001</v>
      </c>
      <c r="S164" s="84">
        <v>1.1427192544538758E-5</v>
      </c>
      <c r="T164" s="84">
        <f t="shared" si="2"/>
        <v>1.0167455829182612E-2</v>
      </c>
      <c r="U164" s="84">
        <f>R164/'סכום נכסי הקרן'!$C$42</f>
        <v>1.7820015683801536E-3</v>
      </c>
    </row>
    <row r="165" spans="2:21">
      <c r="B165" s="76" t="s">
        <v>656</v>
      </c>
      <c r="C165" s="73" t="s">
        <v>657</v>
      </c>
      <c r="D165" s="86" t="s">
        <v>110</v>
      </c>
      <c r="E165" s="86" t="s">
        <v>273</v>
      </c>
      <c r="F165" s="73" t="s">
        <v>658</v>
      </c>
      <c r="G165" s="86" t="s">
        <v>388</v>
      </c>
      <c r="H165" s="73" t="s">
        <v>359</v>
      </c>
      <c r="I165" s="73" t="s">
        <v>277</v>
      </c>
      <c r="J165" s="73"/>
      <c r="K165" s="83">
        <v>3.0699999995123846</v>
      </c>
      <c r="L165" s="86" t="s">
        <v>119</v>
      </c>
      <c r="M165" s="87">
        <v>4.3499999999999997E-2</v>
      </c>
      <c r="N165" s="87">
        <v>0.10599999998722912</v>
      </c>
      <c r="O165" s="83">
        <v>4116.2891120000004</v>
      </c>
      <c r="P165" s="85">
        <v>83.7</v>
      </c>
      <c r="Q165" s="73"/>
      <c r="R165" s="83">
        <v>3.4453341239999995</v>
      </c>
      <c r="S165" s="84">
        <v>2.8214799444952433E-6</v>
      </c>
      <c r="T165" s="84">
        <f t="shared" si="2"/>
        <v>1.9186563164473782E-3</v>
      </c>
      <c r="U165" s="84">
        <f>R165/'סכום נכסי הקרן'!$C$42</f>
        <v>3.3627375643751207E-4</v>
      </c>
    </row>
    <row r="166" spans="2:21">
      <c r="B166" s="76" t="s">
        <v>659</v>
      </c>
      <c r="C166" s="73" t="s">
        <v>660</v>
      </c>
      <c r="D166" s="86" t="s">
        <v>110</v>
      </c>
      <c r="E166" s="86" t="s">
        <v>273</v>
      </c>
      <c r="F166" s="73" t="s">
        <v>326</v>
      </c>
      <c r="G166" s="86" t="s">
        <v>327</v>
      </c>
      <c r="H166" s="73" t="s">
        <v>359</v>
      </c>
      <c r="I166" s="73" t="s">
        <v>277</v>
      </c>
      <c r="J166" s="73"/>
      <c r="K166" s="83">
        <v>3.09</v>
      </c>
      <c r="L166" s="86" t="s">
        <v>119</v>
      </c>
      <c r="M166" s="87">
        <v>2.5499999999999998E-2</v>
      </c>
      <c r="N166" s="87">
        <v>9.4000000000000021E-3</v>
      </c>
      <c r="O166" s="83">
        <v>3433</v>
      </c>
      <c r="P166" s="85">
        <v>105.08</v>
      </c>
      <c r="Q166" s="73"/>
      <c r="R166" s="83">
        <v>3.6073964000000003</v>
      </c>
      <c r="S166" s="84">
        <v>1.0231268999225129E-5</v>
      </c>
      <c r="T166" s="84">
        <f t="shared" si="2"/>
        <v>2.0089064339437442E-3</v>
      </c>
      <c r="U166" s="84">
        <f>R166/'סכום נכסי הקרן'!$C$42</f>
        <v>3.5209146478333206E-4</v>
      </c>
    </row>
    <row r="167" spans="2:21">
      <c r="B167" s="76" t="s">
        <v>661</v>
      </c>
      <c r="C167" s="73" t="s">
        <v>662</v>
      </c>
      <c r="D167" s="86" t="s">
        <v>110</v>
      </c>
      <c r="E167" s="86" t="s">
        <v>273</v>
      </c>
      <c r="F167" s="73" t="s">
        <v>395</v>
      </c>
      <c r="G167" s="86" t="s">
        <v>396</v>
      </c>
      <c r="H167" s="73" t="s">
        <v>355</v>
      </c>
      <c r="I167" s="73" t="s">
        <v>117</v>
      </c>
      <c r="J167" s="73"/>
      <c r="K167" s="83">
        <v>1.779999999433429</v>
      </c>
      <c r="L167" s="86" t="s">
        <v>119</v>
      </c>
      <c r="M167" s="87">
        <v>4.8000000000000001E-2</v>
      </c>
      <c r="N167" s="87">
        <v>5.1999999962228606E-3</v>
      </c>
      <c r="O167" s="83">
        <v>1167.159105</v>
      </c>
      <c r="P167" s="85">
        <v>108.88</v>
      </c>
      <c r="Q167" s="73"/>
      <c r="R167" s="83">
        <v>1.2708028739999999</v>
      </c>
      <c r="S167" s="84">
        <v>6.0774080414055031E-7</v>
      </c>
      <c r="T167" s="84">
        <f t="shared" si="2"/>
        <v>7.0769158328505316E-4</v>
      </c>
      <c r="U167" s="84">
        <f>R167/'סכום נכסי הקרן'!$C$42</f>
        <v>1.2403373395768985E-4</v>
      </c>
    </row>
    <row r="168" spans="2:21">
      <c r="B168" s="76" t="s">
        <v>663</v>
      </c>
      <c r="C168" s="73" t="s">
        <v>664</v>
      </c>
      <c r="D168" s="86" t="s">
        <v>110</v>
      </c>
      <c r="E168" s="86" t="s">
        <v>273</v>
      </c>
      <c r="F168" s="73" t="s">
        <v>395</v>
      </c>
      <c r="G168" s="86" t="s">
        <v>396</v>
      </c>
      <c r="H168" s="73" t="s">
        <v>355</v>
      </c>
      <c r="I168" s="73" t="s">
        <v>117</v>
      </c>
      <c r="J168" s="73"/>
      <c r="K168" s="83">
        <v>0.15876777251184834</v>
      </c>
      <c r="L168" s="86" t="s">
        <v>119</v>
      </c>
      <c r="M168" s="87">
        <v>4.4999999999999998E-2</v>
      </c>
      <c r="N168" s="87">
        <v>0</v>
      </c>
      <c r="O168" s="83">
        <v>4.1199999999999999E-4</v>
      </c>
      <c r="P168" s="85">
        <v>102.25</v>
      </c>
      <c r="Q168" s="73"/>
      <c r="R168" s="83">
        <v>4.2199999999999999E-7</v>
      </c>
      <c r="S168" s="84">
        <v>6.8608578070566916E-13</v>
      </c>
      <c r="T168" s="84">
        <f t="shared" si="2"/>
        <v>2.3500564427138089E-10</v>
      </c>
      <c r="U168" s="84">
        <f>R168/'סכום נכסי הקרן'!$C$42</f>
        <v>4.1188320235216215E-11</v>
      </c>
    </row>
    <row r="169" spans="2:21">
      <c r="B169" s="76" t="s">
        <v>665</v>
      </c>
      <c r="C169" s="73" t="s">
        <v>666</v>
      </c>
      <c r="D169" s="86" t="s">
        <v>110</v>
      </c>
      <c r="E169" s="86" t="s">
        <v>273</v>
      </c>
      <c r="F169" s="73" t="s">
        <v>667</v>
      </c>
      <c r="G169" s="86" t="s">
        <v>113</v>
      </c>
      <c r="H169" s="73" t="s">
        <v>359</v>
      </c>
      <c r="I169" s="73" t="s">
        <v>277</v>
      </c>
      <c r="J169" s="73"/>
      <c r="K169" s="83">
        <v>5.5299999996014515</v>
      </c>
      <c r="L169" s="86" t="s">
        <v>119</v>
      </c>
      <c r="M169" s="87">
        <v>2.2400000000000003E-2</v>
      </c>
      <c r="N169" s="87">
        <v>1.6399999998773694E-2</v>
      </c>
      <c r="O169" s="83">
        <v>3145.45192</v>
      </c>
      <c r="P169" s="85">
        <v>103.7</v>
      </c>
      <c r="Q169" s="73"/>
      <c r="R169" s="83">
        <v>3.2618337099999999</v>
      </c>
      <c r="S169" s="84">
        <v>8.1944393151527152E-6</v>
      </c>
      <c r="T169" s="84">
        <f t="shared" si="2"/>
        <v>1.8164676126176742E-3</v>
      </c>
      <c r="U169" s="84">
        <f>R169/'סכום נכסי הקרן'!$C$42</f>
        <v>3.1836362891351507E-4</v>
      </c>
    </row>
    <row r="170" spans="2:21">
      <c r="B170" s="76" t="s">
        <v>668</v>
      </c>
      <c r="C170" s="73" t="s">
        <v>669</v>
      </c>
      <c r="D170" s="86" t="s">
        <v>110</v>
      </c>
      <c r="E170" s="86" t="s">
        <v>273</v>
      </c>
      <c r="F170" s="73" t="s">
        <v>294</v>
      </c>
      <c r="G170" s="86" t="s">
        <v>283</v>
      </c>
      <c r="H170" s="73" t="s">
        <v>359</v>
      </c>
      <c r="I170" s="73" t="s">
        <v>277</v>
      </c>
      <c r="J170" s="73"/>
      <c r="K170" s="83">
        <v>4.9999999942053654E-2</v>
      </c>
      <c r="L170" s="86" t="s">
        <v>119</v>
      </c>
      <c r="M170" s="87">
        <v>3.2500000000000001E-2</v>
      </c>
      <c r="N170" s="87">
        <v>5.1799999997913924E-2</v>
      </c>
      <c r="O170" s="83">
        <v>1.7273E-2</v>
      </c>
      <c r="P170" s="85">
        <v>4995500</v>
      </c>
      <c r="Q170" s="73"/>
      <c r="R170" s="83">
        <v>0.86286720100000003</v>
      </c>
      <c r="S170" s="84">
        <v>9.3291925465838512E-7</v>
      </c>
      <c r="T170" s="84">
        <f t="shared" si="2"/>
        <v>4.8051815756314719E-4</v>
      </c>
      <c r="U170" s="84">
        <f>R170/'סכום נכסי הקרן'!$C$42</f>
        <v>8.4218129372636667E-5</v>
      </c>
    </row>
    <row r="171" spans="2:21">
      <c r="B171" s="76" t="s">
        <v>670</v>
      </c>
      <c r="C171" s="73" t="s">
        <v>671</v>
      </c>
      <c r="D171" s="86" t="s">
        <v>110</v>
      </c>
      <c r="E171" s="86" t="s">
        <v>273</v>
      </c>
      <c r="F171" s="73" t="s">
        <v>672</v>
      </c>
      <c r="G171" s="86" t="s">
        <v>388</v>
      </c>
      <c r="H171" s="73" t="s">
        <v>359</v>
      </c>
      <c r="I171" s="73" t="s">
        <v>277</v>
      </c>
      <c r="J171" s="73"/>
      <c r="K171" s="83">
        <v>2.4100000009251956</v>
      </c>
      <c r="L171" s="86" t="s">
        <v>119</v>
      </c>
      <c r="M171" s="87">
        <v>3.3799999999999997E-2</v>
      </c>
      <c r="N171" s="87">
        <v>2.479999999123499E-2</v>
      </c>
      <c r="O171" s="83">
        <v>401.882566</v>
      </c>
      <c r="P171" s="85">
        <v>102.2</v>
      </c>
      <c r="Q171" s="73"/>
      <c r="R171" s="83">
        <v>0.41072398199999999</v>
      </c>
      <c r="S171" s="84">
        <v>4.9098146308805186E-7</v>
      </c>
      <c r="T171" s="84">
        <f t="shared" si="2"/>
        <v>2.2872619433084607E-4</v>
      </c>
      <c r="U171" s="84">
        <f>R171/'סכום נכסי הקרן'!$C$42</f>
        <v>4.0087750945258719E-5</v>
      </c>
    </row>
    <row r="172" spans="2:21">
      <c r="B172" s="76" t="s">
        <v>673</v>
      </c>
      <c r="C172" s="73" t="s">
        <v>674</v>
      </c>
      <c r="D172" s="86" t="s">
        <v>110</v>
      </c>
      <c r="E172" s="86" t="s">
        <v>273</v>
      </c>
      <c r="F172" s="73" t="s">
        <v>444</v>
      </c>
      <c r="G172" s="86" t="s">
        <v>114</v>
      </c>
      <c r="H172" s="73" t="s">
        <v>359</v>
      </c>
      <c r="I172" s="73" t="s">
        <v>277</v>
      </c>
      <c r="J172" s="73"/>
      <c r="K172" s="83">
        <v>4.4300000003133713</v>
      </c>
      <c r="L172" s="86" t="s">
        <v>119</v>
      </c>
      <c r="M172" s="87">
        <v>5.0900000000000001E-2</v>
      </c>
      <c r="N172" s="87">
        <v>1.0300000000218627E-2</v>
      </c>
      <c r="O172" s="83">
        <v>2290.3861200000001</v>
      </c>
      <c r="P172" s="85">
        <v>119.82</v>
      </c>
      <c r="Q172" s="73"/>
      <c r="R172" s="83">
        <v>2.7443405980000009</v>
      </c>
      <c r="S172" s="84">
        <v>2.4649327452950813E-6</v>
      </c>
      <c r="T172" s="84">
        <f t="shared" si="2"/>
        <v>1.5282832472348269E-3</v>
      </c>
      <c r="U172" s="84">
        <f>R172/'סכום נכסי הקרן'!$C$42</f>
        <v>2.6785492745243792E-4</v>
      </c>
    </row>
    <row r="173" spans="2:21">
      <c r="B173" s="76" t="s">
        <v>675</v>
      </c>
      <c r="C173" s="73" t="s">
        <v>676</v>
      </c>
      <c r="D173" s="86" t="s">
        <v>110</v>
      </c>
      <c r="E173" s="86" t="s">
        <v>273</v>
      </c>
      <c r="F173" s="73" t="s">
        <v>444</v>
      </c>
      <c r="G173" s="86" t="s">
        <v>114</v>
      </c>
      <c r="H173" s="73" t="s">
        <v>359</v>
      </c>
      <c r="I173" s="73" t="s">
        <v>277</v>
      </c>
      <c r="J173" s="73"/>
      <c r="K173" s="83">
        <v>6.1100000007160382</v>
      </c>
      <c r="L173" s="86" t="s">
        <v>119</v>
      </c>
      <c r="M173" s="87">
        <v>3.5200000000000002E-2</v>
      </c>
      <c r="N173" s="87">
        <v>1.4300000001675835E-2</v>
      </c>
      <c r="O173" s="83">
        <v>3433</v>
      </c>
      <c r="P173" s="85">
        <v>114.72</v>
      </c>
      <c r="Q173" s="73"/>
      <c r="R173" s="83">
        <v>3.9383376380000001</v>
      </c>
      <c r="S173" s="84">
        <v>4.0154864668865654E-6</v>
      </c>
      <c r="T173" s="84">
        <f t="shared" si="2"/>
        <v>2.1932027819346412E-3</v>
      </c>
      <c r="U173" s="84">
        <f>R173/'סכום נכסי הקרן'!$C$42</f>
        <v>3.8439220812404984E-4</v>
      </c>
    </row>
    <row r="174" spans="2:21">
      <c r="B174" s="76" t="s">
        <v>677</v>
      </c>
      <c r="C174" s="73" t="s">
        <v>678</v>
      </c>
      <c r="D174" s="86" t="s">
        <v>110</v>
      </c>
      <c r="E174" s="86" t="s">
        <v>273</v>
      </c>
      <c r="F174" s="73" t="s">
        <v>679</v>
      </c>
      <c r="G174" s="86" t="s">
        <v>680</v>
      </c>
      <c r="H174" s="73" t="s">
        <v>359</v>
      </c>
      <c r="I174" s="73" t="s">
        <v>277</v>
      </c>
      <c r="J174" s="73"/>
      <c r="K174" s="83">
        <v>1.8997940974605354</v>
      </c>
      <c r="L174" s="86" t="s">
        <v>119</v>
      </c>
      <c r="M174" s="87">
        <v>1.0500000000000001E-2</v>
      </c>
      <c r="N174" s="87">
        <v>5.6005490734385736E-3</v>
      </c>
      <c r="O174" s="83">
        <v>1.4419999999999999E-3</v>
      </c>
      <c r="P174" s="85">
        <v>101.02</v>
      </c>
      <c r="Q174" s="73"/>
      <c r="R174" s="83">
        <v>1.457E-6</v>
      </c>
      <c r="S174" s="84">
        <v>3.1121720025380817E-12</v>
      </c>
      <c r="T174" s="84">
        <f t="shared" si="2"/>
        <v>8.1138204669052593E-10</v>
      </c>
      <c r="U174" s="84">
        <f>R174/'סכום נכסי הקרן'!$C$42</f>
        <v>1.4220706773154032E-10</v>
      </c>
    </row>
    <row r="175" spans="2:21">
      <c r="B175" s="76" t="s">
        <v>681</v>
      </c>
      <c r="C175" s="73" t="s">
        <v>682</v>
      </c>
      <c r="D175" s="86" t="s">
        <v>110</v>
      </c>
      <c r="E175" s="86" t="s">
        <v>273</v>
      </c>
      <c r="F175" s="73" t="s">
        <v>452</v>
      </c>
      <c r="G175" s="86" t="s">
        <v>141</v>
      </c>
      <c r="H175" s="73" t="s">
        <v>453</v>
      </c>
      <c r="I175" s="73" t="s">
        <v>117</v>
      </c>
      <c r="J175" s="73"/>
      <c r="K175" s="83">
        <v>6.679999999183087</v>
      </c>
      <c r="L175" s="86" t="s">
        <v>119</v>
      </c>
      <c r="M175" s="87">
        <v>3.2000000000000001E-2</v>
      </c>
      <c r="N175" s="87">
        <v>1.9299999999685801E-2</v>
      </c>
      <c r="O175" s="83">
        <v>1167.22</v>
      </c>
      <c r="P175" s="85">
        <v>109.07</v>
      </c>
      <c r="Q175" s="73"/>
      <c r="R175" s="83">
        <v>1.2730868280000001</v>
      </c>
      <c r="S175" s="84">
        <v>1.398260111216796E-6</v>
      </c>
      <c r="T175" s="84">
        <f t="shared" si="2"/>
        <v>7.0896348395153722E-4</v>
      </c>
      <c r="U175" s="84">
        <f>R175/'סכום נכסי הקרן'!$C$42</f>
        <v>1.2425665393104177E-4</v>
      </c>
    </row>
    <row r="176" spans="2:21">
      <c r="B176" s="76" t="s">
        <v>683</v>
      </c>
      <c r="C176" s="73" t="s">
        <v>684</v>
      </c>
      <c r="D176" s="86" t="s">
        <v>110</v>
      </c>
      <c r="E176" s="86" t="s">
        <v>273</v>
      </c>
      <c r="F176" s="73" t="s">
        <v>452</v>
      </c>
      <c r="G176" s="86" t="s">
        <v>141</v>
      </c>
      <c r="H176" s="73" t="s">
        <v>453</v>
      </c>
      <c r="I176" s="73" t="s">
        <v>117</v>
      </c>
      <c r="J176" s="73"/>
      <c r="K176" s="83">
        <v>3.5200000000460236</v>
      </c>
      <c r="L176" s="86" t="s">
        <v>119</v>
      </c>
      <c r="M176" s="87">
        <v>3.6499999999999998E-2</v>
      </c>
      <c r="N176" s="87">
        <v>1.2E-2</v>
      </c>
      <c r="O176" s="83">
        <v>7958.9565199999997</v>
      </c>
      <c r="P176" s="85">
        <v>109.2</v>
      </c>
      <c r="Q176" s="73"/>
      <c r="R176" s="83">
        <v>8.691180254999999</v>
      </c>
      <c r="S176" s="84">
        <v>3.7105245952387166E-6</v>
      </c>
      <c r="T176" s="84">
        <f t="shared" si="2"/>
        <v>4.839991505462036E-3</v>
      </c>
      <c r="U176" s="84">
        <f>R176/'סכום נכסי הקרן'!$C$42</f>
        <v>8.482822643718674E-4</v>
      </c>
    </row>
    <row r="177" spans="2:21">
      <c r="B177" s="76" t="s">
        <v>685</v>
      </c>
      <c r="C177" s="73" t="s">
        <v>686</v>
      </c>
      <c r="D177" s="86" t="s">
        <v>110</v>
      </c>
      <c r="E177" s="86" t="s">
        <v>273</v>
      </c>
      <c r="F177" s="73" t="s">
        <v>323</v>
      </c>
      <c r="G177" s="86" t="s">
        <v>283</v>
      </c>
      <c r="H177" s="73" t="s">
        <v>453</v>
      </c>
      <c r="I177" s="73" t="s">
        <v>117</v>
      </c>
      <c r="J177" s="73"/>
      <c r="K177" s="83">
        <v>0.99000000003846578</v>
      </c>
      <c r="L177" s="86" t="s">
        <v>119</v>
      </c>
      <c r="M177" s="87">
        <v>3.6000000000000004E-2</v>
      </c>
      <c r="N177" s="87">
        <v>2.0799999999185435E-2</v>
      </c>
      <c r="O177" s="83">
        <v>0.16830500000000001</v>
      </c>
      <c r="P177" s="85">
        <v>5251800</v>
      </c>
      <c r="Q177" s="73"/>
      <c r="R177" s="83">
        <v>8.8390606339999991</v>
      </c>
      <c r="S177" s="84">
        <v>1.0733052738983484E-5</v>
      </c>
      <c r="T177" s="84">
        <f t="shared" si="2"/>
        <v>4.9223439313909245E-3</v>
      </c>
      <c r="U177" s="84">
        <f>R177/'סכום נכסי הקרן'!$C$42</f>
        <v>8.6271578192342467E-4</v>
      </c>
    </row>
    <row r="178" spans="2:21">
      <c r="B178" s="76" t="s">
        <v>687</v>
      </c>
      <c r="C178" s="73" t="s">
        <v>688</v>
      </c>
      <c r="D178" s="86" t="s">
        <v>110</v>
      </c>
      <c r="E178" s="86" t="s">
        <v>273</v>
      </c>
      <c r="F178" s="73" t="s">
        <v>391</v>
      </c>
      <c r="G178" s="86" t="s">
        <v>392</v>
      </c>
      <c r="H178" s="73" t="s">
        <v>449</v>
      </c>
      <c r="I178" s="73" t="s">
        <v>277</v>
      </c>
      <c r="J178" s="73"/>
      <c r="K178" s="83">
        <v>9.5000000004333884</v>
      </c>
      <c r="L178" s="86" t="s">
        <v>119</v>
      </c>
      <c r="M178" s="87">
        <v>3.0499999999999999E-2</v>
      </c>
      <c r="N178" s="87">
        <v>2.2499999999999999E-2</v>
      </c>
      <c r="O178" s="83">
        <v>4277.7011160000002</v>
      </c>
      <c r="P178" s="85">
        <v>107.88</v>
      </c>
      <c r="Q178" s="73"/>
      <c r="R178" s="83">
        <v>4.6147839639999999</v>
      </c>
      <c r="S178" s="84">
        <v>6.2661928109529809E-6</v>
      </c>
      <c r="T178" s="84">
        <f t="shared" si="2"/>
        <v>2.5699058735380496E-3</v>
      </c>
      <c r="U178" s="84">
        <f>R178/'סכום נכסי הקרן'!$C$42</f>
        <v>4.5041516522647504E-4</v>
      </c>
    </row>
    <row r="179" spans="2:21">
      <c r="B179" s="76" t="s">
        <v>689</v>
      </c>
      <c r="C179" s="73" t="s">
        <v>690</v>
      </c>
      <c r="D179" s="86" t="s">
        <v>110</v>
      </c>
      <c r="E179" s="86" t="s">
        <v>273</v>
      </c>
      <c r="F179" s="73" t="s">
        <v>391</v>
      </c>
      <c r="G179" s="86" t="s">
        <v>392</v>
      </c>
      <c r="H179" s="73" t="s">
        <v>449</v>
      </c>
      <c r="I179" s="73" t="s">
        <v>277</v>
      </c>
      <c r="J179" s="73"/>
      <c r="K179" s="83">
        <v>8.7599999997101445</v>
      </c>
      <c r="L179" s="86" t="s">
        <v>119</v>
      </c>
      <c r="M179" s="87">
        <v>3.0499999999999999E-2</v>
      </c>
      <c r="N179" s="87">
        <v>2.0399999999650174E-2</v>
      </c>
      <c r="O179" s="83">
        <v>7330.3263639999996</v>
      </c>
      <c r="P179" s="85">
        <v>109.19</v>
      </c>
      <c r="Q179" s="73"/>
      <c r="R179" s="83">
        <v>8.003983357000001</v>
      </c>
      <c r="S179" s="84">
        <v>1.0057090123567735E-5</v>
      </c>
      <c r="T179" s="84">
        <f t="shared" si="2"/>
        <v>4.4573015771307949E-3</v>
      </c>
      <c r="U179" s="84">
        <f>R179/'סכום נכסי הקרן'!$C$42</f>
        <v>7.8121002290392632E-4</v>
      </c>
    </row>
    <row r="180" spans="2:21">
      <c r="B180" s="76" t="s">
        <v>691</v>
      </c>
      <c r="C180" s="73" t="s">
        <v>692</v>
      </c>
      <c r="D180" s="86" t="s">
        <v>110</v>
      </c>
      <c r="E180" s="86" t="s">
        <v>273</v>
      </c>
      <c r="F180" s="73" t="s">
        <v>391</v>
      </c>
      <c r="G180" s="86" t="s">
        <v>392</v>
      </c>
      <c r="H180" s="73" t="s">
        <v>449</v>
      </c>
      <c r="I180" s="73" t="s">
        <v>277</v>
      </c>
      <c r="J180" s="73"/>
      <c r="K180" s="83">
        <v>5.1399999996936536</v>
      </c>
      <c r="L180" s="86" t="s">
        <v>119</v>
      </c>
      <c r="M180" s="87">
        <v>2.9100000000000001E-2</v>
      </c>
      <c r="N180" s="87">
        <v>1.2500000000000001E-2</v>
      </c>
      <c r="O180" s="83">
        <v>3599.6429699999994</v>
      </c>
      <c r="P180" s="85">
        <v>108.82</v>
      </c>
      <c r="Q180" s="73"/>
      <c r="R180" s="83">
        <v>3.9171314800000001</v>
      </c>
      <c r="S180" s="84">
        <v>5.9994049499999992E-6</v>
      </c>
      <c r="T180" s="84">
        <f t="shared" si="2"/>
        <v>2.1813933818794025E-3</v>
      </c>
      <c r="U180" s="84">
        <f>R180/'סכום נכסי הקרן'!$C$42</f>
        <v>3.8232243080968349E-4</v>
      </c>
    </row>
    <row r="181" spans="2:21">
      <c r="B181" s="76" t="s">
        <v>693</v>
      </c>
      <c r="C181" s="73" t="s">
        <v>694</v>
      </c>
      <c r="D181" s="86" t="s">
        <v>110</v>
      </c>
      <c r="E181" s="86" t="s">
        <v>273</v>
      </c>
      <c r="F181" s="73" t="s">
        <v>391</v>
      </c>
      <c r="G181" s="86" t="s">
        <v>392</v>
      </c>
      <c r="H181" s="73" t="s">
        <v>449</v>
      </c>
      <c r="I181" s="73" t="s">
        <v>277</v>
      </c>
      <c r="J181" s="73"/>
      <c r="K181" s="83">
        <v>7.0400000000777245</v>
      </c>
      <c r="L181" s="86" t="s">
        <v>119</v>
      </c>
      <c r="M181" s="87">
        <v>3.95E-2</v>
      </c>
      <c r="N181" s="87">
        <v>1.5700000000550548E-2</v>
      </c>
      <c r="O181" s="83">
        <v>2620.1368000000002</v>
      </c>
      <c r="P181" s="85">
        <v>117.85</v>
      </c>
      <c r="Q181" s="73"/>
      <c r="R181" s="83">
        <v>3.0878312190000003</v>
      </c>
      <c r="S181" s="84">
        <v>1.0916783028845223E-5</v>
      </c>
      <c r="T181" s="84">
        <f t="shared" si="2"/>
        <v>1.7195681635601386E-3</v>
      </c>
      <c r="U181" s="84">
        <f>R181/'סכום נכסי הקרן'!$C$42</f>
        <v>3.0138052388736981E-4</v>
      </c>
    </row>
    <row r="182" spans="2:21">
      <c r="B182" s="76" t="s">
        <v>695</v>
      </c>
      <c r="C182" s="73" t="s">
        <v>696</v>
      </c>
      <c r="D182" s="86" t="s">
        <v>110</v>
      </c>
      <c r="E182" s="86" t="s">
        <v>273</v>
      </c>
      <c r="F182" s="73" t="s">
        <v>391</v>
      </c>
      <c r="G182" s="86" t="s">
        <v>392</v>
      </c>
      <c r="H182" s="73" t="s">
        <v>449</v>
      </c>
      <c r="I182" s="73" t="s">
        <v>277</v>
      </c>
      <c r="J182" s="73"/>
      <c r="K182" s="83">
        <v>7.7900000030952672</v>
      </c>
      <c r="L182" s="86" t="s">
        <v>119</v>
      </c>
      <c r="M182" s="87">
        <v>3.95E-2</v>
      </c>
      <c r="N182" s="87">
        <v>1.8000000013171355E-2</v>
      </c>
      <c r="O182" s="83">
        <v>644.22854099999995</v>
      </c>
      <c r="P182" s="85">
        <v>117.85</v>
      </c>
      <c r="Q182" s="73"/>
      <c r="R182" s="83">
        <v>0.75922333500000017</v>
      </c>
      <c r="S182" s="84">
        <v>2.68417404888421E-6</v>
      </c>
      <c r="T182" s="84">
        <f t="shared" si="2"/>
        <v>4.2280040044441111E-4</v>
      </c>
      <c r="U182" s="84">
        <f>R182/'סכום נכסי הקרן'!$C$42</f>
        <v>7.4102212919499634E-5</v>
      </c>
    </row>
    <row r="183" spans="2:21">
      <c r="B183" s="76" t="s">
        <v>697</v>
      </c>
      <c r="C183" s="73" t="s">
        <v>698</v>
      </c>
      <c r="D183" s="86" t="s">
        <v>110</v>
      </c>
      <c r="E183" s="86" t="s">
        <v>273</v>
      </c>
      <c r="F183" s="73" t="s">
        <v>408</v>
      </c>
      <c r="G183" s="86" t="s">
        <v>392</v>
      </c>
      <c r="H183" s="73" t="s">
        <v>453</v>
      </c>
      <c r="I183" s="73" t="s">
        <v>117</v>
      </c>
      <c r="J183" s="73"/>
      <c r="K183" s="83">
        <v>3.340000000287914</v>
      </c>
      <c r="L183" s="86" t="s">
        <v>119</v>
      </c>
      <c r="M183" s="87">
        <v>3.9199999999999999E-2</v>
      </c>
      <c r="N183" s="87">
        <v>1.2400000001104328E-2</v>
      </c>
      <c r="O183" s="83">
        <v>4568.0114219999996</v>
      </c>
      <c r="P183" s="85">
        <v>111.01</v>
      </c>
      <c r="Q183" s="73"/>
      <c r="R183" s="83">
        <v>5.0709496310000004</v>
      </c>
      <c r="S183" s="84">
        <v>4.7590690063280452E-6</v>
      </c>
      <c r="T183" s="84">
        <f t="shared" si="2"/>
        <v>2.8239378793859628E-3</v>
      </c>
      <c r="U183" s="84">
        <f>R183/'סכום נכסי הקרן'!$C$42</f>
        <v>4.9493814525658649E-4</v>
      </c>
    </row>
    <row r="184" spans="2:21">
      <c r="B184" s="76" t="s">
        <v>699</v>
      </c>
      <c r="C184" s="73" t="s">
        <v>700</v>
      </c>
      <c r="D184" s="86" t="s">
        <v>110</v>
      </c>
      <c r="E184" s="86" t="s">
        <v>273</v>
      </c>
      <c r="F184" s="73" t="s">
        <v>408</v>
      </c>
      <c r="G184" s="86" t="s">
        <v>392</v>
      </c>
      <c r="H184" s="73" t="s">
        <v>453</v>
      </c>
      <c r="I184" s="73" t="s">
        <v>117</v>
      </c>
      <c r="J184" s="73"/>
      <c r="K184" s="83">
        <v>8.2399999998471305</v>
      </c>
      <c r="L184" s="86" t="s">
        <v>119</v>
      </c>
      <c r="M184" s="87">
        <v>2.64E-2</v>
      </c>
      <c r="N184" s="87">
        <v>2.1799999999691577E-2</v>
      </c>
      <c r="O184" s="83">
        <v>14260.159906999999</v>
      </c>
      <c r="P184" s="85">
        <v>104.59</v>
      </c>
      <c r="Q184" s="73"/>
      <c r="R184" s="83">
        <v>14.914701247</v>
      </c>
      <c r="S184" s="84">
        <v>8.7155614909778791E-6</v>
      </c>
      <c r="T184" s="84">
        <f t="shared" si="2"/>
        <v>8.3057795631905282E-3</v>
      </c>
      <c r="U184" s="84">
        <f>R184/'סכום נכסי הקרן'!$C$42</f>
        <v>1.4557144340616459E-3</v>
      </c>
    </row>
    <row r="185" spans="2:21">
      <c r="B185" s="76" t="s">
        <v>701</v>
      </c>
      <c r="C185" s="73" t="s">
        <v>702</v>
      </c>
      <c r="D185" s="86" t="s">
        <v>110</v>
      </c>
      <c r="E185" s="86" t="s">
        <v>273</v>
      </c>
      <c r="F185" s="73" t="s">
        <v>419</v>
      </c>
      <c r="G185" s="86" t="s">
        <v>327</v>
      </c>
      <c r="H185" s="73" t="s">
        <v>449</v>
      </c>
      <c r="I185" s="73" t="s">
        <v>277</v>
      </c>
      <c r="J185" s="73"/>
      <c r="K185" s="83">
        <v>1.6899972709614242</v>
      </c>
      <c r="L185" s="86" t="s">
        <v>119</v>
      </c>
      <c r="M185" s="87">
        <v>5.74E-2</v>
      </c>
      <c r="N185" s="87">
        <v>1.3299969498980624E-2</v>
      </c>
      <c r="O185" s="83">
        <v>0.11427800000000002</v>
      </c>
      <c r="P185" s="85">
        <v>109.02</v>
      </c>
      <c r="Q185" s="73"/>
      <c r="R185" s="83">
        <v>1.2458599999999999E-4</v>
      </c>
      <c r="S185" s="84">
        <v>7.618529778019438E-9</v>
      </c>
      <c r="T185" s="84">
        <f t="shared" si="2"/>
        <v>6.9380126059702029E-8</v>
      </c>
      <c r="U185" s="84">
        <f>R185/'סכום נכסי הקרן'!$C$42</f>
        <v>1.215992432422902E-8</v>
      </c>
    </row>
    <row r="186" spans="2:21">
      <c r="B186" s="76" t="s">
        <v>703</v>
      </c>
      <c r="C186" s="73" t="s">
        <v>704</v>
      </c>
      <c r="D186" s="86" t="s">
        <v>110</v>
      </c>
      <c r="E186" s="86" t="s">
        <v>273</v>
      </c>
      <c r="F186" s="73" t="s">
        <v>419</v>
      </c>
      <c r="G186" s="86" t="s">
        <v>327</v>
      </c>
      <c r="H186" s="73" t="s">
        <v>449</v>
      </c>
      <c r="I186" s="73" t="s">
        <v>277</v>
      </c>
      <c r="J186" s="73"/>
      <c r="K186" s="83">
        <v>3.7199999952068454</v>
      </c>
      <c r="L186" s="86" t="s">
        <v>119</v>
      </c>
      <c r="M186" s="87">
        <v>5.6500000000000002E-2</v>
      </c>
      <c r="N186" s="87">
        <v>1.3699999996353034E-2</v>
      </c>
      <c r="O186" s="83">
        <v>164.78399999999999</v>
      </c>
      <c r="P186" s="85">
        <v>116.48</v>
      </c>
      <c r="Q186" s="73"/>
      <c r="R186" s="83">
        <v>0.19194041100000001</v>
      </c>
      <c r="S186" s="84">
        <v>5.2791903047636737E-7</v>
      </c>
      <c r="T186" s="84">
        <f t="shared" si="2"/>
        <v>1.0688881504447546E-4</v>
      </c>
      <c r="U186" s="84">
        <f>R186/'סכום נכסי הקרן'!$C$42</f>
        <v>1.8733893635893405E-5</v>
      </c>
    </row>
    <row r="187" spans="2:21">
      <c r="B187" s="76" t="s">
        <v>705</v>
      </c>
      <c r="C187" s="73" t="s">
        <v>706</v>
      </c>
      <c r="D187" s="86" t="s">
        <v>110</v>
      </c>
      <c r="E187" s="86" t="s">
        <v>273</v>
      </c>
      <c r="F187" s="73" t="s">
        <v>529</v>
      </c>
      <c r="G187" s="86" t="s">
        <v>392</v>
      </c>
      <c r="H187" s="73" t="s">
        <v>453</v>
      </c>
      <c r="I187" s="73" t="s">
        <v>117</v>
      </c>
      <c r="J187" s="73"/>
      <c r="K187" s="83">
        <v>3.3099999998926397</v>
      </c>
      <c r="L187" s="86" t="s">
        <v>119</v>
      </c>
      <c r="M187" s="87">
        <v>4.0999999999999995E-2</v>
      </c>
      <c r="N187" s="87">
        <v>9.0000000000000011E-3</v>
      </c>
      <c r="O187" s="83">
        <v>1647.84</v>
      </c>
      <c r="P187" s="85">
        <v>111</v>
      </c>
      <c r="Q187" s="83">
        <v>3.378072E-2</v>
      </c>
      <c r="R187" s="83">
        <v>1.86288312</v>
      </c>
      <c r="S187" s="84">
        <v>5.4927999999999993E-6</v>
      </c>
      <c r="T187" s="84">
        <f t="shared" si="2"/>
        <v>1.0374124355873938E-3</v>
      </c>
      <c r="U187" s="84">
        <f>R187/'סכום נכסי הקרן'!$C$42</f>
        <v>1.8182233769511544E-4</v>
      </c>
    </row>
    <row r="188" spans="2:21">
      <c r="B188" s="76" t="s">
        <v>707</v>
      </c>
      <c r="C188" s="73" t="s">
        <v>708</v>
      </c>
      <c r="D188" s="86" t="s">
        <v>110</v>
      </c>
      <c r="E188" s="86" t="s">
        <v>273</v>
      </c>
      <c r="F188" s="73" t="s">
        <v>548</v>
      </c>
      <c r="G188" s="86" t="s">
        <v>396</v>
      </c>
      <c r="H188" s="73" t="s">
        <v>449</v>
      </c>
      <c r="I188" s="73" t="s">
        <v>277</v>
      </c>
      <c r="J188" s="73"/>
      <c r="K188" s="83">
        <v>7.2299999996523168</v>
      </c>
      <c r="L188" s="86" t="s">
        <v>119</v>
      </c>
      <c r="M188" s="87">
        <v>2.4300000000000002E-2</v>
      </c>
      <c r="N188" s="87">
        <v>1.8599999999074281E-2</v>
      </c>
      <c r="O188" s="83">
        <v>8898.5347710000005</v>
      </c>
      <c r="P188" s="85">
        <v>104.4</v>
      </c>
      <c r="Q188" s="73"/>
      <c r="R188" s="83">
        <v>9.2900703010000001</v>
      </c>
      <c r="S188" s="84">
        <v>1.0291904224423588E-5</v>
      </c>
      <c r="T188" s="84">
        <f t="shared" si="2"/>
        <v>5.1735046360495886E-3</v>
      </c>
      <c r="U188" s="84">
        <f>R188/'סכום נכסי הקרן'!$C$42</f>
        <v>9.0673552266649167E-4</v>
      </c>
    </row>
    <row r="189" spans="2:21">
      <c r="B189" s="76" t="s">
        <v>709</v>
      </c>
      <c r="C189" s="73" t="s">
        <v>710</v>
      </c>
      <c r="D189" s="86" t="s">
        <v>110</v>
      </c>
      <c r="E189" s="86" t="s">
        <v>273</v>
      </c>
      <c r="F189" s="73" t="s">
        <v>548</v>
      </c>
      <c r="G189" s="86" t="s">
        <v>396</v>
      </c>
      <c r="H189" s="73" t="s">
        <v>449</v>
      </c>
      <c r="I189" s="73" t="s">
        <v>277</v>
      </c>
      <c r="J189" s="73"/>
      <c r="K189" s="83">
        <v>3.3200000002821897</v>
      </c>
      <c r="L189" s="86" t="s">
        <v>119</v>
      </c>
      <c r="M189" s="87">
        <v>1.7500000000000002E-2</v>
      </c>
      <c r="N189" s="87">
        <v>1.1799999998941789E-2</v>
      </c>
      <c r="O189" s="83">
        <v>2777.2073420000002</v>
      </c>
      <c r="P189" s="85">
        <v>102.08</v>
      </c>
      <c r="Q189" s="73"/>
      <c r="R189" s="83">
        <v>2.834973185</v>
      </c>
      <c r="S189" s="84">
        <v>3.9982946653201115E-6</v>
      </c>
      <c r="T189" s="84">
        <f t="shared" si="2"/>
        <v>1.5787552128744399E-3</v>
      </c>
      <c r="U189" s="84">
        <f>R189/'סכום נכסי הקרן'!$C$42</f>
        <v>2.7670090853561811E-4</v>
      </c>
    </row>
    <row r="190" spans="2:21">
      <c r="B190" s="76" t="s">
        <v>711</v>
      </c>
      <c r="C190" s="73" t="s">
        <v>712</v>
      </c>
      <c r="D190" s="86" t="s">
        <v>110</v>
      </c>
      <c r="E190" s="86" t="s">
        <v>273</v>
      </c>
      <c r="F190" s="73" t="s">
        <v>548</v>
      </c>
      <c r="G190" s="86" t="s">
        <v>396</v>
      </c>
      <c r="H190" s="73" t="s">
        <v>449</v>
      </c>
      <c r="I190" s="73" t="s">
        <v>277</v>
      </c>
      <c r="J190" s="73"/>
      <c r="K190" s="83">
        <v>1.8699999994885823</v>
      </c>
      <c r="L190" s="86" t="s">
        <v>119</v>
      </c>
      <c r="M190" s="87">
        <v>2.9600000000000001E-2</v>
      </c>
      <c r="N190" s="87">
        <v>9.4999999986997846E-3</v>
      </c>
      <c r="O190" s="83">
        <v>2217.0771960000002</v>
      </c>
      <c r="P190" s="85">
        <v>104.07</v>
      </c>
      <c r="Q190" s="73"/>
      <c r="R190" s="83">
        <v>2.307312214</v>
      </c>
      <c r="S190" s="84">
        <v>5.4287702463797218E-6</v>
      </c>
      <c r="T190" s="84">
        <f t="shared" si="2"/>
        <v>1.2849085151334034E-3</v>
      </c>
      <c r="U190" s="84">
        <f>R190/'סכום נכסי הקרן'!$C$42</f>
        <v>2.2519979704468653E-4</v>
      </c>
    </row>
    <row r="191" spans="2:21">
      <c r="B191" s="76" t="s">
        <v>713</v>
      </c>
      <c r="C191" s="73" t="s">
        <v>714</v>
      </c>
      <c r="D191" s="86" t="s">
        <v>110</v>
      </c>
      <c r="E191" s="86" t="s">
        <v>273</v>
      </c>
      <c r="F191" s="73" t="s">
        <v>553</v>
      </c>
      <c r="G191" s="86" t="s">
        <v>392</v>
      </c>
      <c r="H191" s="73" t="s">
        <v>449</v>
      </c>
      <c r="I191" s="73" t="s">
        <v>277</v>
      </c>
      <c r="J191" s="73"/>
      <c r="K191" s="83">
        <v>2.9000000023314372</v>
      </c>
      <c r="L191" s="86" t="s">
        <v>119</v>
      </c>
      <c r="M191" s="87">
        <v>3.85E-2</v>
      </c>
      <c r="N191" s="87">
        <v>9.9000000110743263E-3</v>
      </c>
      <c r="O191" s="83">
        <v>622.24326599999995</v>
      </c>
      <c r="P191" s="85">
        <v>110.29</v>
      </c>
      <c r="Q191" s="73"/>
      <c r="R191" s="83">
        <v>0.68627207599999995</v>
      </c>
      <c r="S191" s="84">
        <v>1.560167755264761E-6</v>
      </c>
      <c r="T191" s="84">
        <f t="shared" si="2"/>
        <v>3.821749084498532E-4</v>
      </c>
      <c r="U191" s="84">
        <f>R191/'סכום נכסי הקרן'!$C$42</f>
        <v>6.6981976385721882E-5</v>
      </c>
    </row>
    <row r="192" spans="2:21">
      <c r="B192" s="76" t="s">
        <v>715</v>
      </c>
      <c r="C192" s="73" t="s">
        <v>716</v>
      </c>
      <c r="D192" s="86" t="s">
        <v>110</v>
      </c>
      <c r="E192" s="86" t="s">
        <v>273</v>
      </c>
      <c r="F192" s="73" t="s">
        <v>553</v>
      </c>
      <c r="G192" s="86" t="s">
        <v>392</v>
      </c>
      <c r="H192" s="73" t="s">
        <v>453</v>
      </c>
      <c r="I192" s="73" t="s">
        <v>117</v>
      </c>
      <c r="J192" s="73"/>
      <c r="K192" s="83">
        <v>4.230000000245016</v>
      </c>
      <c r="L192" s="86" t="s">
        <v>119</v>
      </c>
      <c r="M192" s="87">
        <v>3.61E-2</v>
      </c>
      <c r="N192" s="87">
        <v>1.1700000000908933E-2</v>
      </c>
      <c r="O192" s="83">
        <v>9007.5669880000005</v>
      </c>
      <c r="P192" s="85">
        <v>112.37</v>
      </c>
      <c r="Q192" s="73"/>
      <c r="R192" s="83">
        <v>10.121802723999998</v>
      </c>
      <c r="S192" s="84">
        <v>1.1736243632573291E-5</v>
      </c>
      <c r="T192" s="84">
        <f t="shared" si="2"/>
        <v>5.63668428990862E-3</v>
      </c>
      <c r="U192" s="84">
        <f>R192/'סכום נכסי הקרן'!$C$42</f>
        <v>9.8791481505638794E-4</v>
      </c>
    </row>
    <row r="193" spans="2:21">
      <c r="B193" s="76" t="s">
        <v>717</v>
      </c>
      <c r="C193" s="73" t="s">
        <v>718</v>
      </c>
      <c r="D193" s="86" t="s">
        <v>110</v>
      </c>
      <c r="E193" s="86" t="s">
        <v>273</v>
      </c>
      <c r="F193" s="73" t="s">
        <v>553</v>
      </c>
      <c r="G193" s="86" t="s">
        <v>392</v>
      </c>
      <c r="H193" s="73" t="s">
        <v>453</v>
      </c>
      <c r="I193" s="73" t="s">
        <v>117</v>
      </c>
      <c r="J193" s="73"/>
      <c r="K193" s="83">
        <v>5.190000000309448</v>
      </c>
      <c r="L193" s="86" t="s">
        <v>119</v>
      </c>
      <c r="M193" s="87">
        <v>3.3000000000000002E-2</v>
      </c>
      <c r="N193" s="87">
        <v>1.2000000000567794E-2</v>
      </c>
      <c r="O193" s="83">
        <v>3128.5154889999999</v>
      </c>
      <c r="P193" s="85">
        <v>112.59</v>
      </c>
      <c r="Q193" s="73"/>
      <c r="R193" s="83">
        <v>3.5223955890000003</v>
      </c>
      <c r="S193" s="84">
        <v>1.0146152812596281E-5</v>
      </c>
      <c r="T193" s="84">
        <f t="shared" si="2"/>
        <v>1.9615707222076189E-3</v>
      </c>
      <c r="U193" s="84">
        <f>R193/'סכום נכסי הקרן'!$C$42</f>
        <v>3.4379515998778445E-4</v>
      </c>
    </row>
    <row r="194" spans="2:21">
      <c r="B194" s="76" t="s">
        <v>719</v>
      </c>
      <c r="C194" s="73" t="s">
        <v>720</v>
      </c>
      <c r="D194" s="86" t="s">
        <v>110</v>
      </c>
      <c r="E194" s="86" t="s">
        <v>273</v>
      </c>
      <c r="F194" s="73" t="s">
        <v>553</v>
      </c>
      <c r="G194" s="86" t="s">
        <v>392</v>
      </c>
      <c r="H194" s="73" t="s">
        <v>453</v>
      </c>
      <c r="I194" s="73" t="s">
        <v>117</v>
      </c>
      <c r="J194" s="73"/>
      <c r="K194" s="83">
        <v>7.5399999997279963</v>
      </c>
      <c r="L194" s="86" t="s">
        <v>119</v>
      </c>
      <c r="M194" s="87">
        <v>2.6200000000000001E-2</v>
      </c>
      <c r="N194" s="87">
        <v>1.759999999970931E-2</v>
      </c>
      <c r="O194" s="83">
        <v>8991.9882400000006</v>
      </c>
      <c r="P194" s="85">
        <v>107.12</v>
      </c>
      <c r="Q194" s="73"/>
      <c r="R194" s="83">
        <v>9.6322175029999997</v>
      </c>
      <c r="S194" s="84">
        <v>1.1239985300000001E-5</v>
      </c>
      <c r="T194" s="84">
        <f t="shared" si="2"/>
        <v>5.3640414219303005E-3</v>
      </c>
      <c r="U194" s="84">
        <f>R194/'סכום נכסי הקרן'!$C$42</f>
        <v>9.4012999784080255E-4</v>
      </c>
    </row>
    <row r="195" spans="2:21">
      <c r="B195" s="76" t="s">
        <v>721</v>
      </c>
      <c r="C195" s="73" t="s">
        <v>722</v>
      </c>
      <c r="D195" s="86" t="s">
        <v>110</v>
      </c>
      <c r="E195" s="86" t="s">
        <v>273</v>
      </c>
      <c r="F195" s="73" t="s">
        <v>559</v>
      </c>
      <c r="G195" s="86" t="s">
        <v>115</v>
      </c>
      <c r="H195" s="73" t="s">
        <v>449</v>
      </c>
      <c r="I195" s="73" t="s">
        <v>277</v>
      </c>
      <c r="J195" s="73"/>
      <c r="K195" s="83">
        <v>2.7399999962787698</v>
      </c>
      <c r="L195" s="86" t="s">
        <v>119</v>
      </c>
      <c r="M195" s="87">
        <v>2.7000000000000003E-2</v>
      </c>
      <c r="N195" s="87">
        <v>1.7699999989851188E-2</v>
      </c>
      <c r="O195" s="83">
        <v>115.16553500000001</v>
      </c>
      <c r="P195" s="85">
        <v>102.67</v>
      </c>
      <c r="Q195" s="73"/>
      <c r="R195" s="83">
        <v>0.11824045599999999</v>
      </c>
      <c r="S195" s="84">
        <v>7.3850306160086642E-7</v>
      </c>
      <c r="T195" s="84">
        <f t="shared" si="2"/>
        <v>6.5846385168772181E-5</v>
      </c>
      <c r="U195" s="84">
        <f>R195/'סכום נכסי הקרן'!$C$42</f>
        <v>1.1540582385037896E-5</v>
      </c>
    </row>
    <row r="196" spans="2:21">
      <c r="B196" s="76" t="s">
        <v>723</v>
      </c>
      <c r="C196" s="73" t="s">
        <v>724</v>
      </c>
      <c r="D196" s="86" t="s">
        <v>110</v>
      </c>
      <c r="E196" s="86" t="s">
        <v>273</v>
      </c>
      <c r="F196" s="73" t="s">
        <v>725</v>
      </c>
      <c r="G196" s="86" t="s">
        <v>627</v>
      </c>
      <c r="H196" s="73" t="s">
        <v>565</v>
      </c>
      <c r="I196" s="73" t="s">
        <v>117</v>
      </c>
      <c r="J196" s="73"/>
      <c r="K196" s="83">
        <v>2.8900000007930648</v>
      </c>
      <c r="L196" s="86" t="s">
        <v>119</v>
      </c>
      <c r="M196" s="87">
        <v>3.7499999999999999E-2</v>
      </c>
      <c r="N196" s="87">
        <v>0.01</v>
      </c>
      <c r="O196" s="83">
        <v>571.61287800000002</v>
      </c>
      <c r="P196" s="85">
        <v>108.09</v>
      </c>
      <c r="Q196" s="73"/>
      <c r="R196" s="83">
        <v>0.61785635900000002</v>
      </c>
      <c r="S196" s="84">
        <v>1.4461230557217418E-6</v>
      </c>
      <c r="T196" s="84">
        <f t="shared" si="2"/>
        <v>3.4407519363498722E-4</v>
      </c>
      <c r="U196" s="84">
        <f>R196/'סכום נכסי הקרן'!$C$42</f>
        <v>6.0304420791129653E-5</v>
      </c>
    </row>
    <row r="197" spans="2:21">
      <c r="B197" s="76" t="s">
        <v>726</v>
      </c>
      <c r="C197" s="73" t="s">
        <v>727</v>
      </c>
      <c r="D197" s="86" t="s">
        <v>110</v>
      </c>
      <c r="E197" s="86" t="s">
        <v>273</v>
      </c>
      <c r="F197" s="73" t="s">
        <v>725</v>
      </c>
      <c r="G197" s="86" t="s">
        <v>627</v>
      </c>
      <c r="H197" s="73" t="s">
        <v>728</v>
      </c>
      <c r="I197" s="73" t="s">
        <v>277</v>
      </c>
      <c r="J197" s="73"/>
      <c r="K197" s="83">
        <v>5.4200000002894075</v>
      </c>
      <c r="L197" s="86" t="s">
        <v>119</v>
      </c>
      <c r="M197" s="87">
        <v>3.7499999999999999E-2</v>
      </c>
      <c r="N197" s="87">
        <v>1.5500000000657748E-2</v>
      </c>
      <c r="O197" s="83">
        <v>3324.7643760000001</v>
      </c>
      <c r="P197" s="85">
        <v>114.32</v>
      </c>
      <c r="Q197" s="73"/>
      <c r="R197" s="83">
        <v>3.8008707449999997</v>
      </c>
      <c r="S197" s="84">
        <v>6.0817488434712146E-6</v>
      </c>
      <c r="T197" s="84">
        <f t="shared" si="2"/>
        <v>2.1166494744572712E-3</v>
      </c>
      <c r="U197" s="84">
        <f>R197/'סכום נכסי הקרן'!$C$42</f>
        <v>3.7097507444958485E-4</v>
      </c>
    </row>
    <row r="198" spans="2:21">
      <c r="B198" s="76" t="s">
        <v>729</v>
      </c>
      <c r="C198" s="73" t="s">
        <v>730</v>
      </c>
      <c r="D198" s="86" t="s">
        <v>110</v>
      </c>
      <c r="E198" s="86" t="s">
        <v>273</v>
      </c>
      <c r="F198" s="73" t="s">
        <v>731</v>
      </c>
      <c r="G198" s="86" t="s">
        <v>649</v>
      </c>
      <c r="H198" s="73" t="s">
        <v>565</v>
      </c>
      <c r="I198" s="73" t="s">
        <v>117</v>
      </c>
      <c r="J198" s="73"/>
      <c r="K198" s="83">
        <v>2.3099999992536042</v>
      </c>
      <c r="L198" s="86" t="s">
        <v>119</v>
      </c>
      <c r="M198" s="87">
        <v>3.0499999999999999E-2</v>
      </c>
      <c r="N198" s="87">
        <v>1.3099999992536041E-2</v>
      </c>
      <c r="O198" s="83">
        <v>411.96</v>
      </c>
      <c r="P198" s="85">
        <v>104.07</v>
      </c>
      <c r="Q198" s="73"/>
      <c r="R198" s="83">
        <v>0.42872677199999998</v>
      </c>
      <c r="S198" s="84">
        <v>2.166121359267969E-6</v>
      </c>
      <c r="T198" s="84">
        <f t="shared" si="2"/>
        <v>2.3875168547452468E-4</v>
      </c>
      <c r="U198" s="84">
        <f>R198/'סכום נכסי הקרן'!$C$42</f>
        <v>4.1844871039209776E-5</v>
      </c>
    </row>
    <row r="199" spans="2:21">
      <c r="B199" s="76" t="s">
        <v>732</v>
      </c>
      <c r="C199" s="73" t="s">
        <v>733</v>
      </c>
      <c r="D199" s="86" t="s">
        <v>110</v>
      </c>
      <c r="E199" s="86" t="s">
        <v>273</v>
      </c>
      <c r="F199" s="73" t="s">
        <v>731</v>
      </c>
      <c r="G199" s="86" t="s">
        <v>649</v>
      </c>
      <c r="H199" s="73" t="s">
        <v>565</v>
      </c>
      <c r="I199" s="73" t="s">
        <v>117</v>
      </c>
      <c r="J199" s="73"/>
      <c r="K199" s="83">
        <v>4.9200000001614539</v>
      </c>
      <c r="L199" s="86" t="s">
        <v>119</v>
      </c>
      <c r="M199" s="87">
        <v>2.58E-2</v>
      </c>
      <c r="N199" s="87">
        <v>1.7800000001076358E-2</v>
      </c>
      <c r="O199" s="83">
        <v>4288.3745879999997</v>
      </c>
      <c r="P199" s="85">
        <v>103.99</v>
      </c>
      <c r="Q199" s="73"/>
      <c r="R199" s="83">
        <v>4.4594807339999996</v>
      </c>
      <c r="S199" s="84">
        <v>2.042083137142857E-5</v>
      </c>
      <c r="T199" s="84">
        <f t="shared" si="2"/>
        <v>2.4834197701646458E-3</v>
      </c>
      <c r="U199" s="84">
        <f>R199/'סכום נכסי הקרן'!$C$42</f>
        <v>4.352571577127228E-4</v>
      </c>
    </row>
    <row r="200" spans="2:21">
      <c r="B200" s="76" t="s">
        <v>734</v>
      </c>
      <c r="C200" s="73" t="s">
        <v>735</v>
      </c>
      <c r="D200" s="86" t="s">
        <v>110</v>
      </c>
      <c r="E200" s="86" t="s">
        <v>273</v>
      </c>
      <c r="F200" s="73" t="s">
        <v>736</v>
      </c>
      <c r="G200" s="86" t="s">
        <v>114</v>
      </c>
      <c r="H200" s="73" t="s">
        <v>728</v>
      </c>
      <c r="I200" s="73" t="s">
        <v>277</v>
      </c>
      <c r="J200" s="73"/>
      <c r="K200" s="83">
        <v>1.3199999963968643</v>
      </c>
      <c r="L200" s="86" t="s">
        <v>119</v>
      </c>
      <c r="M200" s="87">
        <v>3.4000000000000002E-2</v>
      </c>
      <c r="N200" s="87">
        <v>2.0399999939197087E-2</v>
      </c>
      <c r="O200" s="83">
        <v>173.59566299999997</v>
      </c>
      <c r="P200" s="85">
        <v>102.32</v>
      </c>
      <c r="Q200" s="73"/>
      <c r="R200" s="83">
        <v>0.17762307700000002</v>
      </c>
      <c r="S200" s="84">
        <v>4.5080579133714514E-7</v>
      </c>
      <c r="T200" s="84">
        <f t="shared" si="2"/>
        <v>9.8915700587322514E-5</v>
      </c>
      <c r="U200" s="84">
        <f>R200/'סכום נכסי הקרן'!$C$42</f>
        <v>1.7336483830901584E-5</v>
      </c>
    </row>
    <row r="201" spans="2:21">
      <c r="B201" s="76" t="s">
        <v>737</v>
      </c>
      <c r="C201" s="73" t="s">
        <v>738</v>
      </c>
      <c r="D201" s="86" t="s">
        <v>110</v>
      </c>
      <c r="E201" s="86" t="s">
        <v>273</v>
      </c>
      <c r="F201" s="73" t="s">
        <v>739</v>
      </c>
      <c r="G201" s="86" t="s">
        <v>115</v>
      </c>
      <c r="H201" s="73" t="s">
        <v>728</v>
      </c>
      <c r="I201" s="73" t="s">
        <v>277</v>
      </c>
      <c r="J201" s="73"/>
      <c r="K201" s="83">
        <v>2.2000000006044953</v>
      </c>
      <c r="L201" s="86" t="s">
        <v>119</v>
      </c>
      <c r="M201" s="87">
        <v>2.9500000000000002E-2</v>
      </c>
      <c r="N201" s="87">
        <v>7.5000000000000023E-3</v>
      </c>
      <c r="O201" s="83">
        <v>1892.3994130000001</v>
      </c>
      <c r="P201" s="85">
        <v>104.9</v>
      </c>
      <c r="Q201" s="73"/>
      <c r="R201" s="83">
        <v>1.9851269840000001</v>
      </c>
      <c r="S201" s="84">
        <v>1.3229920954833138E-5</v>
      </c>
      <c r="T201" s="84">
        <f t="shared" si="2"/>
        <v>1.1054882602735147E-3</v>
      </c>
      <c r="U201" s="84">
        <f>R201/'סכום נכסי הקרן'!$C$42</f>
        <v>1.9375366332834344E-4</v>
      </c>
    </row>
    <row r="202" spans="2:21">
      <c r="B202" s="76" t="s">
        <v>740</v>
      </c>
      <c r="C202" s="73" t="s">
        <v>741</v>
      </c>
      <c r="D202" s="86" t="s">
        <v>110</v>
      </c>
      <c r="E202" s="86" t="s">
        <v>273</v>
      </c>
      <c r="F202" s="73" t="s">
        <v>529</v>
      </c>
      <c r="G202" s="86" t="s">
        <v>392</v>
      </c>
      <c r="H202" s="73" t="s">
        <v>565</v>
      </c>
      <c r="I202" s="73" t="s">
        <v>117</v>
      </c>
      <c r="J202" s="73"/>
      <c r="K202" s="83">
        <v>7.5199999993594773</v>
      </c>
      <c r="L202" s="86" t="s">
        <v>119</v>
      </c>
      <c r="M202" s="87">
        <v>3.4300000000000004E-2</v>
      </c>
      <c r="N202" s="87">
        <v>1.8699999998967581E-2</v>
      </c>
      <c r="O202" s="83">
        <v>4227.7953209999996</v>
      </c>
      <c r="P202" s="85">
        <v>112.26</v>
      </c>
      <c r="Q202" s="73"/>
      <c r="R202" s="83">
        <v>4.7461230269999994</v>
      </c>
      <c r="S202" s="84">
        <v>1.3912713311175463E-5</v>
      </c>
      <c r="T202" s="84">
        <f t="shared" ref="T202:T266" si="3">IFERROR(R202/$R$11,0)</f>
        <v>2.6430466818752876E-3</v>
      </c>
      <c r="U202" s="84">
        <f>R202/'סכום נכסי הקרן'!$C$42</f>
        <v>4.6323420642608931E-4</v>
      </c>
    </row>
    <row r="203" spans="2:21">
      <c r="B203" s="76" t="s">
        <v>742</v>
      </c>
      <c r="C203" s="73" t="s">
        <v>743</v>
      </c>
      <c r="D203" s="86" t="s">
        <v>110</v>
      </c>
      <c r="E203" s="86" t="s">
        <v>273</v>
      </c>
      <c r="F203" s="73" t="s">
        <v>744</v>
      </c>
      <c r="G203" s="86" t="s">
        <v>388</v>
      </c>
      <c r="H203" s="73" t="s">
        <v>728</v>
      </c>
      <c r="I203" s="73" t="s">
        <v>277</v>
      </c>
      <c r="J203" s="73"/>
      <c r="K203" s="83">
        <v>3.5099999998482696</v>
      </c>
      <c r="L203" s="86" t="s">
        <v>119</v>
      </c>
      <c r="M203" s="87">
        <v>3.9E-2</v>
      </c>
      <c r="N203" s="87">
        <v>4.5399999998988472E-2</v>
      </c>
      <c r="O203" s="83">
        <v>4021.9654800000003</v>
      </c>
      <c r="P203" s="85">
        <v>98.32</v>
      </c>
      <c r="Q203" s="73"/>
      <c r="R203" s="83">
        <v>3.9543964599999999</v>
      </c>
      <c r="S203" s="84">
        <v>9.5558589655254344E-6</v>
      </c>
      <c r="T203" s="84">
        <f t="shared" si="3"/>
        <v>2.202145705655848E-3</v>
      </c>
      <c r="U203" s="84">
        <f>R203/'סכום נכסי הקרן'!$C$42</f>
        <v>3.8595959178077099E-4</v>
      </c>
    </row>
    <row r="204" spans="2:21">
      <c r="B204" s="76" t="s">
        <v>745</v>
      </c>
      <c r="C204" s="73" t="s">
        <v>746</v>
      </c>
      <c r="D204" s="86" t="s">
        <v>110</v>
      </c>
      <c r="E204" s="86" t="s">
        <v>273</v>
      </c>
      <c r="F204" s="73" t="s">
        <v>747</v>
      </c>
      <c r="G204" s="86" t="s">
        <v>141</v>
      </c>
      <c r="H204" s="73" t="s">
        <v>728</v>
      </c>
      <c r="I204" s="73" t="s">
        <v>277</v>
      </c>
      <c r="J204" s="73"/>
      <c r="K204" s="83">
        <v>0.98999999970325792</v>
      </c>
      <c r="L204" s="86" t="s">
        <v>119</v>
      </c>
      <c r="M204" s="87">
        <v>1.21E-2</v>
      </c>
      <c r="N204" s="87">
        <v>8.2999999952064769E-3</v>
      </c>
      <c r="O204" s="83">
        <v>872.69130900000005</v>
      </c>
      <c r="P204" s="85">
        <v>100.4</v>
      </c>
      <c r="Q204" s="73"/>
      <c r="R204" s="83">
        <v>0.87618207399999992</v>
      </c>
      <c r="S204" s="84">
        <v>7.9896007723266121E-6</v>
      </c>
      <c r="T204" s="84">
        <f t="shared" si="3"/>
        <v>4.8793301611233344E-4</v>
      </c>
      <c r="U204" s="84">
        <f>R204/'סכום נכסי הקרן'!$C$42</f>
        <v>8.5517696322909734E-5</v>
      </c>
    </row>
    <row r="205" spans="2:21">
      <c r="B205" s="76" t="s">
        <v>748</v>
      </c>
      <c r="C205" s="73" t="s">
        <v>749</v>
      </c>
      <c r="D205" s="86" t="s">
        <v>110</v>
      </c>
      <c r="E205" s="86" t="s">
        <v>273</v>
      </c>
      <c r="F205" s="73" t="s">
        <v>747</v>
      </c>
      <c r="G205" s="86" t="s">
        <v>141</v>
      </c>
      <c r="H205" s="73" t="s">
        <v>728</v>
      </c>
      <c r="I205" s="73" t="s">
        <v>277</v>
      </c>
      <c r="J205" s="73"/>
      <c r="K205" s="83">
        <v>1.9499999996956723</v>
      </c>
      <c r="L205" s="86" t="s">
        <v>119</v>
      </c>
      <c r="M205" s="87">
        <v>2.1600000000000001E-2</v>
      </c>
      <c r="N205" s="87">
        <v>9.4999999991304922E-3</v>
      </c>
      <c r="O205" s="83">
        <v>4492.4848739999998</v>
      </c>
      <c r="P205" s="85">
        <v>102.4</v>
      </c>
      <c r="Q205" s="73"/>
      <c r="R205" s="83">
        <v>4.6003045120000001</v>
      </c>
      <c r="S205" s="84">
        <v>8.7811431699114895E-6</v>
      </c>
      <c r="T205" s="84">
        <f t="shared" si="3"/>
        <v>2.5618424779315177E-3</v>
      </c>
      <c r="U205" s="84">
        <f>R205/'סכום נכסי הקרן'!$C$42</f>
        <v>4.4900193227432711E-4</v>
      </c>
    </row>
    <row r="206" spans="2:21">
      <c r="B206" s="76" t="s">
        <v>750</v>
      </c>
      <c r="C206" s="73" t="s">
        <v>751</v>
      </c>
      <c r="D206" s="86" t="s">
        <v>110</v>
      </c>
      <c r="E206" s="86" t="s">
        <v>273</v>
      </c>
      <c r="F206" s="73" t="s">
        <v>747</v>
      </c>
      <c r="G206" s="86" t="s">
        <v>141</v>
      </c>
      <c r="H206" s="73" t="s">
        <v>728</v>
      </c>
      <c r="I206" s="73" t="s">
        <v>277</v>
      </c>
      <c r="J206" s="73"/>
      <c r="K206" s="83">
        <v>4.4900000001775968</v>
      </c>
      <c r="L206" s="86" t="s">
        <v>119</v>
      </c>
      <c r="M206" s="87">
        <v>0.04</v>
      </c>
      <c r="N206" s="87">
        <v>1.4500000000807254E-2</v>
      </c>
      <c r="O206" s="83">
        <v>6522.7</v>
      </c>
      <c r="P206" s="85">
        <v>113.95</v>
      </c>
      <c r="Q206" s="73"/>
      <c r="R206" s="83">
        <v>7.4326164319999988</v>
      </c>
      <c r="S206" s="84">
        <v>7.9127847999609863E-6</v>
      </c>
      <c r="T206" s="84">
        <f t="shared" si="3"/>
        <v>4.139115671147422E-3</v>
      </c>
      <c r="U206" s="84">
        <f>R206/'סכום נכסי הקרן'!$C$42</f>
        <v>7.2544309428138878E-4</v>
      </c>
    </row>
    <row r="207" spans="2:21">
      <c r="B207" s="76" t="s">
        <v>752</v>
      </c>
      <c r="C207" s="73" t="s">
        <v>753</v>
      </c>
      <c r="D207" s="86" t="s">
        <v>110</v>
      </c>
      <c r="E207" s="86" t="s">
        <v>273</v>
      </c>
      <c r="F207" s="73" t="s">
        <v>754</v>
      </c>
      <c r="G207" s="86" t="s">
        <v>114</v>
      </c>
      <c r="H207" s="73" t="s">
        <v>565</v>
      </c>
      <c r="I207" s="73" t="s">
        <v>117</v>
      </c>
      <c r="J207" s="73"/>
      <c r="K207" s="83">
        <v>2.7999999999485841</v>
      </c>
      <c r="L207" s="86" t="s">
        <v>119</v>
      </c>
      <c r="M207" s="87">
        <v>0.03</v>
      </c>
      <c r="N207" s="87">
        <v>1.4000000001028315E-2</v>
      </c>
      <c r="O207" s="83">
        <v>3684.9801649999995</v>
      </c>
      <c r="P207" s="85">
        <v>105.56</v>
      </c>
      <c r="Q207" s="73"/>
      <c r="R207" s="83">
        <v>3.8898649390000002</v>
      </c>
      <c r="S207" s="84">
        <v>9.8853416655363945E-6</v>
      </c>
      <c r="T207" s="84">
        <f t="shared" si="3"/>
        <v>2.1662090429344807E-3</v>
      </c>
      <c r="U207" s="84">
        <f>R207/'סכום נכסי הקרן'!$C$42</f>
        <v>3.7966114402671037E-4</v>
      </c>
    </row>
    <row r="208" spans="2:21">
      <c r="B208" s="76" t="s">
        <v>755</v>
      </c>
      <c r="C208" s="73" t="s">
        <v>756</v>
      </c>
      <c r="D208" s="86" t="s">
        <v>110</v>
      </c>
      <c r="E208" s="86" t="s">
        <v>273</v>
      </c>
      <c r="F208" s="73" t="s">
        <v>754</v>
      </c>
      <c r="G208" s="86" t="s">
        <v>114</v>
      </c>
      <c r="H208" s="73" t="s">
        <v>565</v>
      </c>
      <c r="I208" s="73" t="s">
        <v>117</v>
      </c>
      <c r="J208" s="73"/>
      <c r="K208" s="83">
        <v>3.8200000001893741</v>
      </c>
      <c r="L208" s="86" t="s">
        <v>119</v>
      </c>
      <c r="M208" s="87">
        <v>2.5499999999999998E-2</v>
      </c>
      <c r="N208" s="87">
        <v>1.5100000000946877E-2</v>
      </c>
      <c r="O208" s="83">
        <v>4530.4871439999997</v>
      </c>
      <c r="P208" s="85">
        <v>104.9</v>
      </c>
      <c r="Q208" s="73"/>
      <c r="R208" s="83">
        <v>4.7524808050000003</v>
      </c>
      <c r="S208" s="84">
        <v>1.6835417925432506E-5</v>
      </c>
      <c r="T208" s="84">
        <f t="shared" si="3"/>
        <v>2.6465872357023601E-3</v>
      </c>
      <c r="U208" s="84">
        <f>R208/'סכום נכסי הקרן'!$C$42</f>
        <v>4.6385474243615675E-4</v>
      </c>
    </row>
    <row r="209" spans="2:21">
      <c r="B209" s="76" t="s">
        <v>757</v>
      </c>
      <c r="C209" s="73" t="s">
        <v>758</v>
      </c>
      <c r="D209" s="86" t="s">
        <v>110</v>
      </c>
      <c r="E209" s="86" t="s">
        <v>273</v>
      </c>
      <c r="F209" s="73" t="s">
        <v>759</v>
      </c>
      <c r="G209" s="86" t="s">
        <v>760</v>
      </c>
      <c r="H209" s="73" t="s">
        <v>728</v>
      </c>
      <c r="I209" s="73" t="s">
        <v>277</v>
      </c>
      <c r="J209" s="73"/>
      <c r="K209" s="83">
        <v>4.7700000002632281</v>
      </c>
      <c r="L209" s="86" t="s">
        <v>119</v>
      </c>
      <c r="M209" s="87">
        <v>2.6200000000000001E-2</v>
      </c>
      <c r="N209" s="87">
        <v>1.1799999999847407E-2</v>
      </c>
      <c r="O209" s="83">
        <v>4842.171386</v>
      </c>
      <c r="P209" s="85">
        <v>106.96</v>
      </c>
      <c r="Q209" s="83">
        <v>6.3432445000000004E-2</v>
      </c>
      <c r="R209" s="83">
        <v>5.2426189059999997</v>
      </c>
      <c r="S209" s="84">
        <v>6.7838388619301239E-6</v>
      </c>
      <c r="T209" s="84">
        <f t="shared" si="3"/>
        <v>2.919537994487801E-3</v>
      </c>
      <c r="U209" s="84">
        <f>R209/'סכום נכסי הקרן'!$C$42</f>
        <v>5.1169352220740961E-4</v>
      </c>
    </row>
    <row r="210" spans="2:21">
      <c r="B210" s="76" t="s">
        <v>761</v>
      </c>
      <c r="C210" s="73" t="s">
        <v>762</v>
      </c>
      <c r="D210" s="86" t="s">
        <v>110</v>
      </c>
      <c r="E210" s="86" t="s">
        <v>273</v>
      </c>
      <c r="F210" s="73" t="s">
        <v>759</v>
      </c>
      <c r="G210" s="86" t="s">
        <v>760</v>
      </c>
      <c r="H210" s="73" t="s">
        <v>728</v>
      </c>
      <c r="I210" s="73" t="s">
        <v>277</v>
      </c>
      <c r="J210" s="73"/>
      <c r="K210" s="83">
        <v>2.6399999997920389</v>
      </c>
      <c r="L210" s="86" t="s">
        <v>119</v>
      </c>
      <c r="M210" s="87">
        <v>3.3500000000000002E-2</v>
      </c>
      <c r="N210" s="87">
        <v>1.0899999997631556E-2</v>
      </c>
      <c r="O210" s="83">
        <v>1619.0554139999999</v>
      </c>
      <c r="P210" s="85">
        <v>106.92</v>
      </c>
      <c r="Q210" s="73"/>
      <c r="R210" s="83">
        <v>1.731094049</v>
      </c>
      <c r="S210" s="84">
        <v>4.71222754710611E-6</v>
      </c>
      <c r="T210" s="84">
        <f t="shared" si="3"/>
        <v>9.6402102435923795E-4</v>
      </c>
      <c r="U210" s="84">
        <f>R210/'סכום נכסי הקרן'!$C$42</f>
        <v>1.6895937452011627E-4</v>
      </c>
    </row>
    <row r="211" spans="2:21">
      <c r="B211" s="76" t="s">
        <v>763</v>
      </c>
      <c r="C211" s="73" t="s">
        <v>764</v>
      </c>
      <c r="D211" s="86" t="s">
        <v>110</v>
      </c>
      <c r="E211" s="86" t="s">
        <v>273</v>
      </c>
      <c r="F211" s="73" t="s">
        <v>765</v>
      </c>
      <c r="G211" s="86" t="s">
        <v>649</v>
      </c>
      <c r="H211" s="73" t="s">
        <v>579</v>
      </c>
      <c r="I211" s="73" t="s">
        <v>117</v>
      </c>
      <c r="J211" s="73"/>
      <c r="K211" s="83">
        <v>3.8500000004871318</v>
      </c>
      <c r="L211" s="86" t="s">
        <v>119</v>
      </c>
      <c r="M211" s="87">
        <v>2.9500000000000002E-2</v>
      </c>
      <c r="N211" s="87">
        <v>1.7600000002226893E-2</v>
      </c>
      <c r="O211" s="83">
        <v>3433.1579179999999</v>
      </c>
      <c r="P211" s="85">
        <v>104.64</v>
      </c>
      <c r="Q211" s="73"/>
      <c r="R211" s="83">
        <v>3.5924564449999998</v>
      </c>
      <c r="S211" s="84">
        <v>1.1385433477206136E-5</v>
      </c>
      <c r="T211" s="84">
        <f t="shared" si="3"/>
        <v>2.0005865909338851E-3</v>
      </c>
      <c r="U211" s="84">
        <f>R211/'סכום נכסי הקרן'!$C$42</f>
        <v>3.5063328551593933E-4</v>
      </c>
    </row>
    <row r="212" spans="2:21">
      <c r="B212" s="76" t="s">
        <v>766</v>
      </c>
      <c r="C212" s="73" t="s">
        <v>767</v>
      </c>
      <c r="D212" s="86" t="s">
        <v>110</v>
      </c>
      <c r="E212" s="86" t="s">
        <v>273</v>
      </c>
      <c r="F212" s="73" t="s">
        <v>765</v>
      </c>
      <c r="G212" s="86" t="s">
        <v>649</v>
      </c>
      <c r="H212" s="73" t="s">
        <v>579</v>
      </c>
      <c r="I212" s="73" t="s">
        <v>117</v>
      </c>
      <c r="J212" s="73"/>
      <c r="K212" s="83">
        <v>5.699999999478214</v>
      </c>
      <c r="L212" s="86" t="s">
        <v>119</v>
      </c>
      <c r="M212" s="87">
        <v>2.5499999999999998E-2</v>
      </c>
      <c r="N212" s="87">
        <v>2.2899999998304194E-2</v>
      </c>
      <c r="O212" s="83">
        <v>4523.5954400000001</v>
      </c>
      <c r="P212" s="85">
        <v>101.68</v>
      </c>
      <c r="Q212" s="73"/>
      <c r="R212" s="83">
        <v>4.5995917820000001</v>
      </c>
      <c r="S212" s="84">
        <v>1.13089886E-5</v>
      </c>
      <c r="T212" s="84">
        <f t="shared" si="3"/>
        <v>2.5614455689911349E-3</v>
      </c>
      <c r="U212" s="84">
        <f>R212/'סכום נכסי הקרן'!$C$42</f>
        <v>4.4893236793432415E-4</v>
      </c>
    </row>
    <row r="213" spans="2:21">
      <c r="B213" s="76" t="s">
        <v>768</v>
      </c>
      <c r="C213" s="73" t="s">
        <v>769</v>
      </c>
      <c r="D213" s="86" t="s">
        <v>110</v>
      </c>
      <c r="E213" s="86" t="s">
        <v>273</v>
      </c>
      <c r="F213" s="73" t="s">
        <v>770</v>
      </c>
      <c r="G213" s="86" t="s">
        <v>392</v>
      </c>
      <c r="H213" s="73" t="s">
        <v>579</v>
      </c>
      <c r="I213" s="73" t="s">
        <v>117</v>
      </c>
      <c r="J213" s="73"/>
      <c r="K213" s="83">
        <v>1.4699999810170514</v>
      </c>
      <c r="L213" s="86" t="s">
        <v>119</v>
      </c>
      <c r="M213" s="87">
        <v>4.3499999999999997E-2</v>
      </c>
      <c r="N213" s="87">
        <v>8.4000000421843302E-3</v>
      </c>
      <c r="O213" s="83">
        <v>8.8321480000000001</v>
      </c>
      <c r="P213" s="85">
        <v>107.36</v>
      </c>
      <c r="Q213" s="73"/>
      <c r="R213" s="83">
        <v>9.4821939999999993E-3</v>
      </c>
      <c r="S213" s="84">
        <v>5.1119363333815654E-8</v>
      </c>
      <c r="T213" s="84">
        <f t="shared" si="3"/>
        <v>5.2804955215076352E-6</v>
      </c>
      <c r="U213" s="84">
        <f>R213/'סכום נכסי הקרן'!$C$42</f>
        <v>9.2548730569773871E-7</v>
      </c>
    </row>
    <row r="214" spans="2:21">
      <c r="B214" s="76" t="s">
        <v>771</v>
      </c>
      <c r="C214" s="73" t="s">
        <v>772</v>
      </c>
      <c r="D214" s="86" t="s">
        <v>110</v>
      </c>
      <c r="E214" s="86" t="s">
        <v>273</v>
      </c>
      <c r="F214" s="73" t="s">
        <v>770</v>
      </c>
      <c r="G214" s="86" t="s">
        <v>392</v>
      </c>
      <c r="H214" s="73" t="s">
        <v>579</v>
      </c>
      <c r="I214" s="73" t="s">
        <v>117</v>
      </c>
      <c r="J214" s="73"/>
      <c r="K214" s="83">
        <v>4.5499999995446574</v>
      </c>
      <c r="L214" s="86" t="s">
        <v>119</v>
      </c>
      <c r="M214" s="87">
        <v>3.27E-2</v>
      </c>
      <c r="N214" s="87">
        <v>1.4999999999999999E-2</v>
      </c>
      <c r="O214" s="83">
        <v>1817.6694109999999</v>
      </c>
      <c r="P214" s="85">
        <v>108.74</v>
      </c>
      <c r="Q214" s="73"/>
      <c r="R214" s="83">
        <v>1.976533718</v>
      </c>
      <c r="S214" s="84">
        <v>5.759536526475555E-6</v>
      </c>
      <c r="T214" s="84">
        <f t="shared" si="3"/>
        <v>1.1007027957883836E-3</v>
      </c>
      <c r="U214" s="84">
        <f>R214/'סכום נכסי הקרן'!$C$42</f>
        <v>1.9291493775518137E-4</v>
      </c>
    </row>
    <row r="215" spans="2:21">
      <c r="B215" s="76" t="s">
        <v>773</v>
      </c>
      <c r="C215" s="73" t="s">
        <v>774</v>
      </c>
      <c r="D215" s="86" t="s">
        <v>110</v>
      </c>
      <c r="E215" s="86" t="s">
        <v>273</v>
      </c>
      <c r="F215" s="73" t="s">
        <v>775</v>
      </c>
      <c r="G215" s="86" t="s">
        <v>115</v>
      </c>
      <c r="H215" s="73" t="s">
        <v>573</v>
      </c>
      <c r="I215" s="73" t="s">
        <v>277</v>
      </c>
      <c r="J215" s="73"/>
      <c r="K215" s="83">
        <v>0.48999999862773153</v>
      </c>
      <c r="L215" s="86" t="s">
        <v>119</v>
      </c>
      <c r="M215" s="87">
        <v>3.3000000000000002E-2</v>
      </c>
      <c r="N215" s="87">
        <v>3.2299999972554623E-2</v>
      </c>
      <c r="O215" s="83">
        <v>435.14356500000002</v>
      </c>
      <c r="P215" s="85">
        <v>100.48</v>
      </c>
      <c r="Q215" s="73"/>
      <c r="R215" s="83">
        <v>0.43723224000000005</v>
      </c>
      <c r="S215" s="84">
        <v>3.0314460171630245E-6</v>
      </c>
      <c r="T215" s="84">
        <f t="shared" si="3"/>
        <v>2.4348825653416835E-4</v>
      </c>
      <c r="U215" s="84">
        <f>R215/'סכום נכסי הקרן'!$C$42</f>
        <v>4.2675027294504534E-5</v>
      </c>
    </row>
    <row r="216" spans="2:21">
      <c r="B216" s="76" t="s">
        <v>776</v>
      </c>
      <c r="C216" s="73" t="s">
        <v>777</v>
      </c>
      <c r="D216" s="86" t="s">
        <v>110</v>
      </c>
      <c r="E216" s="86" t="s">
        <v>273</v>
      </c>
      <c r="F216" s="73" t="s">
        <v>572</v>
      </c>
      <c r="G216" s="86" t="s">
        <v>115</v>
      </c>
      <c r="H216" s="73" t="s">
        <v>573</v>
      </c>
      <c r="I216" s="73" t="s">
        <v>277</v>
      </c>
      <c r="J216" s="73"/>
      <c r="K216" s="83">
        <v>3.2999999996973508</v>
      </c>
      <c r="L216" s="86" t="s">
        <v>119</v>
      </c>
      <c r="M216" s="87">
        <v>2.7999999999999997E-2</v>
      </c>
      <c r="N216" s="87">
        <v>3.2599999998049592E-2</v>
      </c>
      <c r="O216" s="83">
        <v>3015.9679510000001</v>
      </c>
      <c r="P216" s="85">
        <v>98.6</v>
      </c>
      <c r="Q216" s="73"/>
      <c r="R216" s="83">
        <v>2.9737443330000004</v>
      </c>
      <c r="S216" s="84">
        <v>9.3710989911864338E-6</v>
      </c>
      <c r="T216" s="84">
        <f t="shared" si="3"/>
        <v>1.656034840936097E-3</v>
      </c>
      <c r="U216" s="84">
        <f>R216/'סכום נכסי הקרן'!$C$42</f>
        <v>2.9024534096033994E-4</v>
      </c>
    </row>
    <row r="217" spans="2:21">
      <c r="B217" s="76" t="s">
        <v>778</v>
      </c>
      <c r="C217" s="73" t="s">
        <v>779</v>
      </c>
      <c r="D217" s="86" t="s">
        <v>110</v>
      </c>
      <c r="E217" s="86" t="s">
        <v>273</v>
      </c>
      <c r="F217" s="73" t="s">
        <v>572</v>
      </c>
      <c r="G217" s="86" t="s">
        <v>115</v>
      </c>
      <c r="H217" s="73" t="s">
        <v>573</v>
      </c>
      <c r="I217" s="73" t="s">
        <v>277</v>
      </c>
      <c r="J217" s="73"/>
      <c r="K217" s="83">
        <v>0.15999999977270321</v>
      </c>
      <c r="L217" s="86" t="s">
        <v>119</v>
      </c>
      <c r="M217" s="87">
        <v>4.2999999999999997E-2</v>
      </c>
      <c r="N217" s="87">
        <v>4.8099999996779962E-2</v>
      </c>
      <c r="O217" s="83">
        <v>526.31257000000005</v>
      </c>
      <c r="P217" s="85">
        <v>100.31</v>
      </c>
      <c r="Q217" s="73"/>
      <c r="R217" s="83">
        <v>0.52794415699999997</v>
      </c>
      <c r="S217" s="84">
        <v>7.9213360432696007E-6</v>
      </c>
      <c r="T217" s="84">
        <f t="shared" si="3"/>
        <v>2.9400439989359258E-4</v>
      </c>
      <c r="U217" s="84">
        <f>R217/'סכום נכסי הקרן'!$C$42</f>
        <v>5.1528751196273139E-5</v>
      </c>
    </row>
    <row r="218" spans="2:21">
      <c r="B218" s="76" t="s">
        <v>780</v>
      </c>
      <c r="C218" s="73" t="s">
        <v>781</v>
      </c>
      <c r="D218" s="86" t="s">
        <v>110</v>
      </c>
      <c r="E218" s="86" t="s">
        <v>273</v>
      </c>
      <c r="F218" s="73" t="s">
        <v>572</v>
      </c>
      <c r="G218" s="86" t="s">
        <v>115</v>
      </c>
      <c r="H218" s="73" t="s">
        <v>573</v>
      </c>
      <c r="I218" s="73" t="s">
        <v>277</v>
      </c>
      <c r="J218" s="73"/>
      <c r="K218" s="83">
        <v>0.88000000007400248</v>
      </c>
      <c r="L218" s="86" t="s">
        <v>119</v>
      </c>
      <c r="M218" s="87">
        <v>4.2500000000000003E-2</v>
      </c>
      <c r="N218" s="87">
        <v>3.8999999997533251E-2</v>
      </c>
      <c r="O218" s="83">
        <v>1605.3546269999999</v>
      </c>
      <c r="P218" s="85">
        <v>101.01</v>
      </c>
      <c r="Q218" s="73"/>
      <c r="R218" s="83">
        <v>1.621568726</v>
      </c>
      <c r="S218" s="84">
        <v>6.2619820820180252E-6</v>
      </c>
      <c r="T218" s="84">
        <f t="shared" si="3"/>
        <v>9.0302796963021871E-4</v>
      </c>
      <c r="U218" s="84">
        <f>R218/'סכום נכסי הקרן'!$C$42</f>
        <v>1.5826941225094687E-4</v>
      </c>
    </row>
    <row r="219" spans="2:21">
      <c r="B219" s="76" t="s">
        <v>782</v>
      </c>
      <c r="C219" s="73" t="s">
        <v>783</v>
      </c>
      <c r="D219" s="86" t="s">
        <v>110</v>
      </c>
      <c r="E219" s="86" t="s">
        <v>273</v>
      </c>
      <c r="F219" s="73" t="s">
        <v>572</v>
      </c>
      <c r="G219" s="86" t="s">
        <v>115</v>
      </c>
      <c r="H219" s="73" t="s">
        <v>573</v>
      </c>
      <c r="I219" s="73" t="s">
        <v>277</v>
      </c>
      <c r="J219" s="73"/>
      <c r="K219" s="83">
        <v>1.299999999845679</v>
      </c>
      <c r="L219" s="86" t="s">
        <v>119</v>
      </c>
      <c r="M219" s="87">
        <v>3.7000000000000005E-2</v>
      </c>
      <c r="N219" s="87">
        <v>3.4699999997582304E-2</v>
      </c>
      <c r="O219" s="83">
        <v>1925.515862</v>
      </c>
      <c r="P219" s="85">
        <v>100.96</v>
      </c>
      <c r="Q219" s="73"/>
      <c r="R219" s="83">
        <v>1.9440009010000001</v>
      </c>
      <c r="S219" s="84">
        <v>1.4686751463327655E-5</v>
      </c>
      <c r="T219" s="84">
        <f t="shared" si="3"/>
        <v>1.0825857445584122E-3</v>
      </c>
      <c r="U219" s="84">
        <f>R219/'סכום נכסי הקרן'!$C$42</f>
        <v>1.8973964845482667E-4</v>
      </c>
    </row>
    <row r="220" spans="2:21">
      <c r="B220" s="76" t="s">
        <v>784</v>
      </c>
      <c r="C220" s="73" t="s">
        <v>785</v>
      </c>
      <c r="D220" s="86" t="s">
        <v>110</v>
      </c>
      <c r="E220" s="86" t="s">
        <v>273</v>
      </c>
      <c r="F220" s="73" t="s">
        <v>786</v>
      </c>
      <c r="G220" s="86" t="s">
        <v>140</v>
      </c>
      <c r="H220" s="73" t="s">
        <v>579</v>
      </c>
      <c r="I220" s="73" t="s">
        <v>117</v>
      </c>
      <c r="J220" s="73"/>
      <c r="K220" s="83">
        <v>6.5299999996526905</v>
      </c>
      <c r="L220" s="86" t="s">
        <v>119</v>
      </c>
      <c r="M220" s="87">
        <v>2.5000000000000001E-3</v>
      </c>
      <c r="N220" s="87">
        <v>6.5000000009139717E-3</v>
      </c>
      <c r="O220" s="83">
        <v>1683.2719239999999</v>
      </c>
      <c r="P220" s="85">
        <v>97.5</v>
      </c>
      <c r="Q220" s="73"/>
      <c r="R220" s="83">
        <v>1.6411900690000001</v>
      </c>
      <c r="S220" s="84">
        <v>3.3665438479999997E-6</v>
      </c>
      <c r="T220" s="84">
        <f t="shared" si="3"/>
        <v>9.1395480932970874E-4</v>
      </c>
      <c r="U220" s="84">
        <f>R220/'סכום נכסי הקרן'!$C$42</f>
        <v>1.6018450741428576E-4</v>
      </c>
    </row>
    <row r="221" spans="2:21">
      <c r="B221" s="76" t="s">
        <v>646</v>
      </c>
      <c r="C221" s="73" t="s">
        <v>647</v>
      </c>
      <c r="D221" s="86" t="s">
        <v>110</v>
      </c>
      <c r="E221" s="86" t="s">
        <v>273</v>
      </c>
      <c r="F221" s="73" t="s">
        <v>648</v>
      </c>
      <c r="G221" s="86" t="s">
        <v>649</v>
      </c>
      <c r="H221" s="73" t="s">
        <v>579</v>
      </c>
      <c r="I221" s="73" t="s">
        <v>117</v>
      </c>
      <c r="J221" s="73"/>
      <c r="K221" s="83">
        <v>4.7199999995431821</v>
      </c>
      <c r="L221" s="86" t="s">
        <v>119</v>
      </c>
      <c r="M221" s="87">
        <v>2.4E-2</v>
      </c>
      <c r="N221" s="87">
        <v>1.7799999997430399E-2</v>
      </c>
      <c r="O221" s="83">
        <v>2028.07908</v>
      </c>
      <c r="P221" s="85">
        <v>103.62</v>
      </c>
      <c r="Q221" s="73"/>
      <c r="R221" s="83">
        <v>2.101495543</v>
      </c>
      <c r="S221" s="84">
        <v>7.0039061485543778E-6</v>
      </c>
      <c r="T221" s="84">
        <f>IFERROR(R221/$R$11,0)</f>
        <v>1.1702922133084133E-3</v>
      </c>
      <c r="U221" s="84">
        <f>R221/'סכום נכסי הקרן'!$C$42</f>
        <v>2.0511154359707009E-4</v>
      </c>
    </row>
    <row r="222" spans="2:21">
      <c r="B222" s="76" t="s">
        <v>787</v>
      </c>
      <c r="C222" s="73" t="s">
        <v>788</v>
      </c>
      <c r="D222" s="86" t="s">
        <v>110</v>
      </c>
      <c r="E222" s="86" t="s">
        <v>273</v>
      </c>
      <c r="F222" s="73" t="s">
        <v>595</v>
      </c>
      <c r="G222" s="86" t="s">
        <v>141</v>
      </c>
      <c r="H222" s="73" t="s">
        <v>573</v>
      </c>
      <c r="I222" s="73" t="s">
        <v>277</v>
      </c>
      <c r="J222" s="73"/>
      <c r="K222" s="83">
        <v>2.4200000000680917</v>
      </c>
      <c r="L222" s="86" t="s">
        <v>119</v>
      </c>
      <c r="M222" s="87">
        <v>4.1399999999999999E-2</v>
      </c>
      <c r="N222" s="87">
        <v>1.6600000001070009E-2</v>
      </c>
      <c r="O222" s="83">
        <v>1902.5214989999999</v>
      </c>
      <c r="P222" s="85">
        <v>106</v>
      </c>
      <c r="Q222" s="83">
        <v>3.9382193999999995E-2</v>
      </c>
      <c r="R222" s="83">
        <v>2.0560549830000001</v>
      </c>
      <c r="S222" s="84">
        <v>3.3804158233697983E-6</v>
      </c>
      <c r="T222" s="84">
        <f t="shared" si="3"/>
        <v>1.1449870282874363E-3</v>
      </c>
      <c r="U222" s="84">
        <f>R222/'סכום נכסי הקרן'!$C$42</f>
        <v>2.0067642431520385E-4</v>
      </c>
    </row>
    <row r="223" spans="2:21">
      <c r="B223" s="76" t="s">
        <v>789</v>
      </c>
      <c r="C223" s="73" t="s">
        <v>790</v>
      </c>
      <c r="D223" s="86" t="s">
        <v>110</v>
      </c>
      <c r="E223" s="86" t="s">
        <v>273</v>
      </c>
      <c r="F223" s="73" t="s">
        <v>595</v>
      </c>
      <c r="G223" s="86" t="s">
        <v>141</v>
      </c>
      <c r="H223" s="73" t="s">
        <v>573</v>
      </c>
      <c r="I223" s="73" t="s">
        <v>277</v>
      </c>
      <c r="J223" s="73"/>
      <c r="K223" s="83">
        <v>4.4600000000020659</v>
      </c>
      <c r="L223" s="86" t="s">
        <v>119</v>
      </c>
      <c r="M223" s="87">
        <v>2.5000000000000001E-2</v>
      </c>
      <c r="N223" s="87">
        <v>2.9699999999886352E-2</v>
      </c>
      <c r="O223" s="83">
        <v>9636.5460739999999</v>
      </c>
      <c r="P223" s="85">
        <v>97.94</v>
      </c>
      <c r="Q223" s="83">
        <v>0.24091365300000001</v>
      </c>
      <c r="R223" s="83">
        <v>9.6789466630000014</v>
      </c>
      <c r="S223" s="84">
        <v>7.8667055731418765E-6</v>
      </c>
      <c r="T223" s="84">
        <f t="shared" si="3"/>
        <v>5.3900642094944252E-3</v>
      </c>
      <c r="U223" s="84">
        <f>R223/'סכום נכסי הקרן'!$C$42</f>
        <v>9.4469088790336822E-4</v>
      </c>
    </row>
    <row r="224" spans="2:21">
      <c r="B224" s="76" t="s">
        <v>791</v>
      </c>
      <c r="C224" s="73" t="s">
        <v>792</v>
      </c>
      <c r="D224" s="86" t="s">
        <v>110</v>
      </c>
      <c r="E224" s="86" t="s">
        <v>273</v>
      </c>
      <c r="F224" s="73" t="s">
        <v>595</v>
      </c>
      <c r="G224" s="86" t="s">
        <v>141</v>
      </c>
      <c r="H224" s="73" t="s">
        <v>573</v>
      </c>
      <c r="I224" s="73" t="s">
        <v>277</v>
      </c>
      <c r="J224" s="73"/>
      <c r="K224" s="83">
        <v>3.0600000001850645</v>
      </c>
      <c r="L224" s="86" t="s">
        <v>119</v>
      </c>
      <c r="M224" s="87">
        <v>3.5499999999999997E-2</v>
      </c>
      <c r="N224" s="87">
        <v>2.1500000002056277E-2</v>
      </c>
      <c r="O224" s="83">
        <v>3668.0503010000002</v>
      </c>
      <c r="P224" s="85">
        <v>104.29</v>
      </c>
      <c r="Q224" s="83">
        <v>6.5107893E-2</v>
      </c>
      <c r="R224" s="83">
        <v>3.8905173880000006</v>
      </c>
      <c r="S224" s="84">
        <v>5.1616588862902708E-6</v>
      </c>
      <c r="T224" s="84">
        <f t="shared" si="3"/>
        <v>2.1665723822652844E-3</v>
      </c>
      <c r="U224" s="84">
        <f>R224/'סכום נכסי הקרן'!$C$42</f>
        <v>3.7972482478109229E-4</v>
      </c>
    </row>
    <row r="225" spans="2:21">
      <c r="B225" s="76" t="s">
        <v>793</v>
      </c>
      <c r="C225" s="73" t="s">
        <v>794</v>
      </c>
      <c r="D225" s="86" t="s">
        <v>110</v>
      </c>
      <c r="E225" s="86" t="s">
        <v>273</v>
      </c>
      <c r="F225" s="73" t="s">
        <v>754</v>
      </c>
      <c r="G225" s="86" t="s">
        <v>114</v>
      </c>
      <c r="H225" s="73" t="s">
        <v>579</v>
      </c>
      <c r="I225" s="73" t="s">
        <v>117</v>
      </c>
      <c r="J225" s="73"/>
      <c r="K225" s="83">
        <v>1.7499999999999998</v>
      </c>
      <c r="L225" s="86" t="s">
        <v>119</v>
      </c>
      <c r="M225" s="87">
        <v>2.6499999999999999E-2</v>
      </c>
      <c r="N225" s="87">
        <v>1.3999999999999999E-2</v>
      </c>
      <c r="O225" s="83">
        <v>1257.3607750000001</v>
      </c>
      <c r="P225" s="85">
        <v>102.44</v>
      </c>
      <c r="Q225" s="73"/>
      <c r="R225" s="83">
        <v>1.28804042</v>
      </c>
      <c r="S225" s="84">
        <v>5.1028810079100981E-6</v>
      </c>
      <c r="T225" s="84">
        <f t="shared" si="3"/>
        <v>7.1729092120777259E-4</v>
      </c>
      <c r="U225" s="84">
        <f>R225/'סכום נכסי הקרן'!$C$42</f>
        <v>1.2571616420583505E-4</v>
      </c>
    </row>
    <row r="226" spans="2:21">
      <c r="B226" s="76" t="s">
        <v>795</v>
      </c>
      <c r="C226" s="73" t="s">
        <v>796</v>
      </c>
      <c r="D226" s="86" t="s">
        <v>110</v>
      </c>
      <c r="E226" s="86" t="s">
        <v>273</v>
      </c>
      <c r="F226" s="73" t="s">
        <v>797</v>
      </c>
      <c r="G226" s="86" t="s">
        <v>388</v>
      </c>
      <c r="H226" s="73" t="s">
        <v>573</v>
      </c>
      <c r="I226" s="73" t="s">
        <v>277</v>
      </c>
      <c r="J226" s="73"/>
      <c r="K226" s="83">
        <v>0.72999999993790987</v>
      </c>
      <c r="L226" s="86" t="s">
        <v>119</v>
      </c>
      <c r="M226" s="87">
        <v>7.0000000000000007E-2</v>
      </c>
      <c r="N226" s="87">
        <v>6.9100000028251049E-2</v>
      </c>
      <c r="O226" s="83">
        <v>1264.4235900000001</v>
      </c>
      <c r="P226" s="85">
        <v>101.9</v>
      </c>
      <c r="Q226" s="73"/>
      <c r="R226" s="83">
        <v>1.288447696</v>
      </c>
      <c r="S226" s="84">
        <v>2.9847391933082206E-6</v>
      </c>
      <c r="T226" s="84">
        <f t="shared" si="3"/>
        <v>7.1751772727122348E-4</v>
      </c>
      <c r="U226" s="84">
        <f>R226/'סכום נכסי הקרן'!$C$42</f>
        <v>1.2575591542458414E-4</v>
      </c>
    </row>
    <row r="227" spans="2:21">
      <c r="B227" s="76" t="s">
        <v>798</v>
      </c>
      <c r="C227" s="73" t="s">
        <v>799</v>
      </c>
      <c r="D227" s="86" t="s">
        <v>110</v>
      </c>
      <c r="E227" s="86" t="s">
        <v>273</v>
      </c>
      <c r="F227" s="73" t="s">
        <v>800</v>
      </c>
      <c r="G227" s="86" t="s">
        <v>140</v>
      </c>
      <c r="H227" s="73" t="s">
        <v>599</v>
      </c>
      <c r="I227" s="73" t="s">
        <v>117</v>
      </c>
      <c r="J227" s="73"/>
      <c r="K227" s="83">
        <v>4.0600000001488601</v>
      </c>
      <c r="L227" s="86" t="s">
        <v>119</v>
      </c>
      <c r="M227" s="87">
        <v>3.4500000000000003E-2</v>
      </c>
      <c r="N227" s="87">
        <v>1.6300000001514266E-2</v>
      </c>
      <c r="O227" s="83">
        <v>3581.7986089999995</v>
      </c>
      <c r="P227" s="85">
        <v>108.78</v>
      </c>
      <c r="Q227" s="73"/>
      <c r="R227" s="83">
        <v>3.8962804070000003</v>
      </c>
      <c r="S227" s="84">
        <v>6.7323334689624562E-6</v>
      </c>
      <c r="T227" s="84">
        <f t="shared" si="3"/>
        <v>2.1697817234810268E-3</v>
      </c>
      <c r="U227" s="84">
        <f>R227/'סכום נכסי הקרן'!$C$42</f>
        <v>3.8028731073392079E-4</v>
      </c>
    </row>
    <row r="228" spans="2:21">
      <c r="B228" s="76" t="s">
        <v>801</v>
      </c>
      <c r="C228" s="73" t="s">
        <v>802</v>
      </c>
      <c r="D228" s="86" t="s">
        <v>110</v>
      </c>
      <c r="E228" s="86" t="s">
        <v>273</v>
      </c>
      <c r="F228" s="73" t="s">
        <v>803</v>
      </c>
      <c r="G228" s="86" t="s">
        <v>396</v>
      </c>
      <c r="H228" s="73" t="s">
        <v>603</v>
      </c>
      <c r="I228" s="73" t="s">
        <v>277</v>
      </c>
      <c r="J228" s="73"/>
      <c r="K228" s="83">
        <v>2.1500000001203174</v>
      </c>
      <c r="L228" s="86" t="s">
        <v>119</v>
      </c>
      <c r="M228" s="87">
        <v>5.9000000000000004E-2</v>
      </c>
      <c r="N228" s="87">
        <v>3.2900000002165711E-2</v>
      </c>
      <c r="O228" s="83">
        <v>3931.573312</v>
      </c>
      <c r="P228" s="85">
        <v>105.7</v>
      </c>
      <c r="Q228" s="73"/>
      <c r="R228" s="83">
        <v>4.1556729900000002</v>
      </c>
      <c r="S228" s="84">
        <v>4.3946318905267457E-6</v>
      </c>
      <c r="T228" s="84">
        <f t="shared" si="3"/>
        <v>2.3142336691851324E-3</v>
      </c>
      <c r="U228" s="84">
        <f>R228/'סכום נכסי הקרן'!$C$42</f>
        <v>4.0560471541459351E-4</v>
      </c>
    </row>
    <row r="229" spans="2:21">
      <c r="B229" s="76" t="s">
        <v>804</v>
      </c>
      <c r="C229" s="73" t="s">
        <v>805</v>
      </c>
      <c r="D229" s="86" t="s">
        <v>110</v>
      </c>
      <c r="E229" s="86" t="s">
        <v>273</v>
      </c>
      <c r="F229" s="73" t="s">
        <v>803</v>
      </c>
      <c r="G229" s="86" t="s">
        <v>396</v>
      </c>
      <c r="H229" s="73" t="s">
        <v>603</v>
      </c>
      <c r="I229" s="73" t="s">
        <v>277</v>
      </c>
      <c r="J229" s="73"/>
      <c r="K229" s="83">
        <v>4.8300000006459287</v>
      </c>
      <c r="L229" s="86" t="s">
        <v>119</v>
      </c>
      <c r="M229" s="87">
        <v>2.7000000000000003E-2</v>
      </c>
      <c r="N229" s="87">
        <v>4.640000001675923E-2</v>
      </c>
      <c r="O229" s="83">
        <v>622.69698900000003</v>
      </c>
      <c r="P229" s="85">
        <v>91.99</v>
      </c>
      <c r="Q229" s="73"/>
      <c r="R229" s="83">
        <v>0.57281896099999996</v>
      </c>
      <c r="S229" s="84">
        <v>7.2603744104692053E-7</v>
      </c>
      <c r="T229" s="84">
        <f t="shared" si="3"/>
        <v>3.1899452365087203E-4</v>
      </c>
      <c r="U229" s="84">
        <f>R229/'סכום נכסי הקרן'!$C$42</f>
        <v>5.5908651190691526E-5</v>
      </c>
    </row>
    <row r="230" spans="2:21">
      <c r="B230" s="76" t="s">
        <v>806</v>
      </c>
      <c r="C230" s="73" t="s">
        <v>807</v>
      </c>
      <c r="D230" s="86" t="s">
        <v>110</v>
      </c>
      <c r="E230" s="86" t="s">
        <v>273</v>
      </c>
      <c r="F230" s="73" t="s">
        <v>808</v>
      </c>
      <c r="G230" s="86" t="s">
        <v>388</v>
      </c>
      <c r="H230" s="73" t="s">
        <v>599</v>
      </c>
      <c r="I230" s="73" t="s">
        <v>117</v>
      </c>
      <c r="J230" s="73"/>
      <c r="K230" s="83">
        <v>2.4099999995924479</v>
      </c>
      <c r="L230" s="86" t="s">
        <v>119</v>
      </c>
      <c r="M230" s="87">
        <v>4.5999999999999999E-2</v>
      </c>
      <c r="N230" s="87">
        <v>6.0899999987094208E-2</v>
      </c>
      <c r="O230" s="83">
        <v>1804.7288699999999</v>
      </c>
      <c r="P230" s="85">
        <v>97.89</v>
      </c>
      <c r="Q230" s="73"/>
      <c r="R230" s="83">
        <v>1.7666490920000004</v>
      </c>
      <c r="S230" s="84">
        <v>8.0249801848813449E-6</v>
      </c>
      <c r="T230" s="84">
        <f t="shared" si="3"/>
        <v>9.8382110916329425E-4</v>
      </c>
      <c r="U230" s="84">
        <f>R230/'סכום נכסי הקרן'!$C$42</f>
        <v>1.7242964110082931E-4</v>
      </c>
    </row>
    <row r="231" spans="2:21">
      <c r="B231" s="76" t="s">
        <v>809</v>
      </c>
      <c r="C231" s="73" t="s">
        <v>810</v>
      </c>
      <c r="D231" s="86" t="s">
        <v>110</v>
      </c>
      <c r="E231" s="86" t="s">
        <v>273</v>
      </c>
      <c r="F231" s="73" t="s">
        <v>811</v>
      </c>
      <c r="G231" s="86" t="s">
        <v>388</v>
      </c>
      <c r="H231" s="73" t="s">
        <v>599</v>
      </c>
      <c r="I231" s="73" t="s">
        <v>117</v>
      </c>
      <c r="J231" s="73"/>
      <c r="K231" s="83">
        <v>3.9399999990618384</v>
      </c>
      <c r="L231" s="86" t="s">
        <v>119</v>
      </c>
      <c r="M231" s="87">
        <v>5.2400000000000002E-2</v>
      </c>
      <c r="N231" s="87">
        <v>2.5099999995663213E-2</v>
      </c>
      <c r="O231" s="83">
        <v>1994.29836</v>
      </c>
      <c r="P231" s="85">
        <v>113.31</v>
      </c>
      <c r="Q231" s="73"/>
      <c r="R231" s="83">
        <v>2.2597393980000002</v>
      </c>
      <c r="S231" s="84">
        <v>7.9771934400000004E-6</v>
      </c>
      <c r="T231" s="84">
        <f t="shared" si="3"/>
        <v>1.2584159078493186E-3</v>
      </c>
      <c r="U231" s="84">
        <f>R231/'סכום נכסי הקרן'!$C$42</f>
        <v>2.2055656391696378E-4</v>
      </c>
    </row>
    <row r="232" spans="2:21">
      <c r="B232" s="76" t="s">
        <v>812</v>
      </c>
      <c r="C232" s="73" t="s">
        <v>813</v>
      </c>
      <c r="D232" s="86" t="s">
        <v>110</v>
      </c>
      <c r="E232" s="86" t="s">
        <v>273</v>
      </c>
      <c r="F232" s="73" t="s">
        <v>814</v>
      </c>
      <c r="G232" s="86" t="s">
        <v>815</v>
      </c>
      <c r="H232" s="73" t="s">
        <v>816</v>
      </c>
      <c r="I232" s="73" t="s">
        <v>117</v>
      </c>
      <c r="J232" s="73"/>
      <c r="K232" s="83">
        <v>5.0400000001426726</v>
      </c>
      <c r="L232" s="86" t="s">
        <v>119</v>
      </c>
      <c r="M232" s="87">
        <v>0.04</v>
      </c>
      <c r="N232" s="87">
        <v>-2.0000000071336433E-4</v>
      </c>
      <c r="O232" s="83">
        <v>3433</v>
      </c>
      <c r="P232" s="85">
        <v>122.5</v>
      </c>
      <c r="Q232" s="73"/>
      <c r="R232" s="83">
        <v>4.2054248349999996</v>
      </c>
      <c r="S232" s="84">
        <v>1.1443333333333333E-5</v>
      </c>
      <c r="T232" s="84">
        <f t="shared" si="3"/>
        <v>2.3419397459337457E-3</v>
      </c>
      <c r="U232" s="84">
        <f>R232/'סכום נכסי הקרן'!$C$42</f>
        <v>4.1046062755713573E-4</v>
      </c>
    </row>
    <row r="233" spans="2:21">
      <c r="B233" s="76" t="s">
        <v>817</v>
      </c>
      <c r="C233" s="73" t="s">
        <v>818</v>
      </c>
      <c r="D233" s="86" t="s">
        <v>110</v>
      </c>
      <c r="E233" s="86" t="s">
        <v>273</v>
      </c>
      <c r="F233" s="73" t="s">
        <v>814</v>
      </c>
      <c r="G233" s="86" t="s">
        <v>815</v>
      </c>
      <c r="H233" s="73" t="s">
        <v>816</v>
      </c>
      <c r="I233" s="73" t="s">
        <v>117</v>
      </c>
      <c r="J233" s="73"/>
      <c r="K233" s="83">
        <v>2.9700000005464364</v>
      </c>
      <c r="L233" s="86" t="s">
        <v>119</v>
      </c>
      <c r="M233" s="87">
        <v>4.2500000000000003E-2</v>
      </c>
      <c r="N233" s="87">
        <v>5.6300000007220768E-2</v>
      </c>
      <c r="O233" s="83">
        <v>2129.056928</v>
      </c>
      <c r="P233" s="85">
        <v>96.27</v>
      </c>
      <c r="Q233" s="73"/>
      <c r="R233" s="83">
        <v>2.0496431040000003</v>
      </c>
      <c r="S233" s="84">
        <v>3.152277646257071E-6</v>
      </c>
      <c r="T233" s="84">
        <f t="shared" si="3"/>
        <v>1.1414163464026374E-3</v>
      </c>
      <c r="U233" s="84">
        <f>R233/'סכום נכסי הקרן'!$C$42</f>
        <v>2.0005060790392079E-4</v>
      </c>
    </row>
    <row r="234" spans="2:21">
      <c r="B234" s="76" t="s">
        <v>819</v>
      </c>
      <c r="C234" s="73" t="s">
        <v>820</v>
      </c>
      <c r="D234" s="86" t="s">
        <v>110</v>
      </c>
      <c r="E234" s="86" t="s">
        <v>273</v>
      </c>
      <c r="F234" s="73" t="s">
        <v>814</v>
      </c>
      <c r="G234" s="86" t="s">
        <v>815</v>
      </c>
      <c r="H234" s="73" t="s">
        <v>816</v>
      </c>
      <c r="I234" s="73" t="s">
        <v>117</v>
      </c>
      <c r="J234" s="73"/>
      <c r="K234" s="83">
        <v>4.6499999994370418</v>
      </c>
      <c r="L234" s="86" t="s">
        <v>119</v>
      </c>
      <c r="M234" s="87">
        <v>3.1600000000000003E-2</v>
      </c>
      <c r="N234" s="87">
        <v>5.5799999994531266E-2</v>
      </c>
      <c r="O234" s="83">
        <v>3433</v>
      </c>
      <c r="P234" s="85">
        <v>90.55</v>
      </c>
      <c r="Q234" s="73"/>
      <c r="R234" s="83">
        <v>3.1085816149999999</v>
      </c>
      <c r="S234" s="84">
        <v>1.4989891756651138E-5</v>
      </c>
      <c r="T234" s="84">
        <f t="shared" si="3"/>
        <v>1.731123756405793E-3</v>
      </c>
      <c r="U234" s="84">
        <f>R234/'סכום נכסי הקרן'!$C$42</f>
        <v>3.0340581762067676E-4</v>
      </c>
    </row>
    <row r="235" spans="2:21">
      <c r="B235" s="76" t="s">
        <v>821</v>
      </c>
      <c r="C235" s="73" t="s">
        <v>822</v>
      </c>
      <c r="D235" s="86" t="s">
        <v>110</v>
      </c>
      <c r="E235" s="86" t="s">
        <v>273</v>
      </c>
      <c r="F235" s="73" t="s">
        <v>823</v>
      </c>
      <c r="G235" s="86" t="s">
        <v>388</v>
      </c>
      <c r="H235" s="73" t="s">
        <v>824</v>
      </c>
      <c r="I235" s="73" t="s">
        <v>117</v>
      </c>
      <c r="J235" s="73"/>
      <c r="K235" s="83">
        <v>2.6500000000984696</v>
      </c>
      <c r="L235" s="86" t="s">
        <v>119</v>
      </c>
      <c r="M235" s="87">
        <v>4.9500000000000002E-2</v>
      </c>
      <c r="N235" s="87">
        <v>0.25760000000728672</v>
      </c>
      <c r="O235" s="83">
        <v>3270.6680369999999</v>
      </c>
      <c r="P235" s="85">
        <v>62.1</v>
      </c>
      <c r="Q235" s="73"/>
      <c r="R235" s="83">
        <v>2.0310848519999998</v>
      </c>
      <c r="S235" s="84">
        <v>5.6454400258912244E-6</v>
      </c>
      <c r="T235" s="84">
        <f t="shared" si="3"/>
        <v>1.1310815265737021E-3</v>
      </c>
      <c r="U235" s="84">
        <f>R235/'סכום נכסי הקרן'!$C$42</f>
        <v>1.9823927324424815E-4</v>
      </c>
    </row>
    <row r="236" spans="2:21">
      <c r="B236" s="76" t="s">
        <v>825</v>
      </c>
      <c r="C236" s="73" t="s">
        <v>826</v>
      </c>
      <c r="D236" s="86" t="s">
        <v>110</v>
      </c>
      <c r="E236" s="86" t="s">
        <v>273</v>
      </c>
      <c r="F236" s="73" t="s">
        <v>823</v>
      </c>
      <c r="G236" s="86" t="s">
        <v>388</v>
      </c>
      <c r="H236" s="73" t="s">
        <v>824</v>
      </c>
      <c r="I236" s="73" t="s">
        <v>117</v>
      </c>
      <c r="J236" s="73"/>
      <c r="K236" s="83">
        <v>3.1299999997602246</v>
      </c>
      <c r="L236" s="86" t="s">
        <v>119</v>
      </c>
      <c r="M236" s="87">
        <v>0.04</v>
      </c>
      <c r="N236" s="87">
        <v>9.239999999352401E-2</v>
      </c>
      <c r="O236" s="83">
        <v>5608.6916259999989</v>
      </c>
      <c r="P236" s="85">
        <v>87</v>
      </c>
      <c r="Q236" s="73"/>
      <c r="R236" s="83">
        <v>4.8795618090000001</v>
      </c>
      <c r="S236" s="84">
        <v>6.8378748462338402E-6</v>
      </c>
      <c r="T236" s="84">
        <f t="shared" si="3"/>
        <v>2.7173567930949523E-3</v>
      </c>
      <c r="U236" s="84">
        <f>R236/'סכום נכסי הקרן'!$C$42</f>
        <v>4.7625818577398801E-4</v>
      </c>
    </row>
    <row r="237" spans="2:21">
      <c r="B237" s="76" t="s">
        <v>827</v>
      </c>
      <c r="C237" s="73" t="s">
        <v>828</v>
      </c>
      <c r="D237" s="86" t="s">
        <v>110</v>
      </c>
      <c r="E237" s="86" t="s">
        <v>273</v>
      </c>
      <c r="F237" s="73" t="s">
        <v>800</v>
      </c>
      <c r="G237" s="86" t="s">
        <v>140</v>
      </c>
      <c r="H237" s="73" t="s">
        <v>610</v>
      </c>
      <c r="I237" s="73"/>
      <c r="J237" s="73"/>
      <c r="K237" s="83">
        <v>3.2099999979914005</v>
      </c>
      <c r="L237" s="86" t="s">
        <v>119</v>
      </c>
      <c r="M237" s="87">
        <v>4.2500000000000003E-2</v>
      </c>
      <c r="N237" s="87">
        <v>1.4899999977930204E-2</v>
      </c>
      <c r="O237" s="83">
        <v>364.61668800000001</v>
      </c>
      <c r="P237" s="85">
        <v>110.6</v>
      </c>
      <c r="Q237" s="73"/>
      <c r="R237" s="83">
        <v>0.40326606099999995</v>
      </c>
      <c r="S237" s="84">
        <v>3.1405399483204134E-6</v>
      </c>
      <c r="T237" s="84">
        <f t="shared" si="3"/>
        <v>2.2457298691489806E-4</v>
      </c>
      <c r="U237" s="84">
        <f>R237/'סכום נכסי הקרן'!$C$42</f>
        <v>3.9359838057967377E-5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42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3.6385059274236982</v>
      </c>
      <c r="L239" s="71"/>
      <c r="M239" s="71"/>
      <c r="N239" s="91">
        <v>6.1326634483229371E-2</v>
      </c>
      <c r="O239" s="80"/>
      <c r="P239" s="82"/>
      <c r="Q239" s="80"/>
      <c r="R239" s="80">
        <v>49.728495214000006</v>
      </c>
      <c r="S239" s="71"/>
      <c r="T239" s="81">
        <f t="shared" si="3"/>
        <v>2.76930735933942E-2</v>
      </c>
      <c r="U239" s="81">
        <f>R239/'סכום נכסי הקרן'!$C$42</f>
        <v>4.8536331414446654E-3</v>
      </c>
    </row>
    <row r="240" spans="2:21">
      <c r="B240" s="76" t="s">
        <v>829</v>
      </c>
      <c r="C240" s="73" t="s">
        <v>830</v>
      </c>
      <c r="D240" s="86" t="s">
        <v>110</v>
      </c>
      <c r="E240" s="86" t="s">
        <v>273</v>
      </c>
      <c r="F240" s="73" t="s">
        <v>667</v>
      </c>
      <c r="G240" s="86" t="s">
        <v>113</v>
      </c>
      <c r="H240" s="73" t="s">
        <v>359</v>
      </c>
      <c r="I240" s="73" t="s">
        <v>277</v>
      </c>
      <c r="J240" s="73"/>
      <c r="K240" s="83">
        <v>2.3799999999784958</v>
      </c>
      <c r="L240" s="86" t="s">
        <v>119</v>
      </c>
      <c r="M240" s="87">
        <v>3.49E-2</v>
      </c>
      <c r="N240" s="87">
        <v>3.7799999999784957E-2</v>
      </c>
      <c r="O240" s="83">
        <v>20836.794476999999</v>
      </c>
      <c r="P240" s="85">
        <v>89.27</v>
      </c>
      <c r="Q240" s="73"/>
      <c r="R240" s="83">
        <v>18.60100628</v>
      </c>
      <c r="S240" s="84">
        <v>1.2409153147746977E-5</v>
      </c>
      <c r="T240" s="84">
        <f t="shared" si="3"/>
        <v>1.035862906380901E-2</v>
      </c>
      <c r="U240" s="84">
        <f>R240/'סכום נכסי הקרן'!$C$42</f>
        <v>1.8155075908955162E-3</v>
      </c>
    </row>
    <row r="241" spans="2:21">
      <c r="B241" s="76" t="s">
        <v>831</v>
      </c>
      <c r="C241" s="73" t="s">
        <v>832</v>
      </c>
      <c r="D241" s="86" t="s">
        <v>110</v>
      </c>
      <c r="E241" s="86" t="s">
        <v>273</v>
      </c>
      <c r="F241" s="73" t="s">
        <v>667</v>
      </c>
      <c r="G241" s="86" t="s">
        <v>113</v>
      </c>
      <c r="H241" s="73" t="s">
        <v>359</v>
      </c>
      <c r="I241" s="73" t="s">
        <v>277</v>
      </c>
      <c r="J241" s="73"/>
      <c r="K241" s="83">
        <v>5.2699999992153979</v>
      </c>
      <c r="L241" s="86" t="s">
        <v>119</v>
      </c>
      <c r="M241" s="87">
        <v>3.7699999999999997E-2</v>
      </c>
      <c r="N241" s="87">
        <v>3.109999999580829E-2</v>
      </c>
      <c r="O241" s="83">
        <v>1893.5741399999999</v>
      </c>
      <c r="P241" s="85">
        <v>98.27</v>
      </c>
      <c r="Q241" s="73"/>
      <c r="R241" s="83">
        <v>1.8608152979999999</v>
      </c>
      <c r="S241" s="84">
        <v>1.3415522288661546E-5</v>
      </c>
      <c r="T241" s="84">
        <f t="shared" si="3"/>
        <v>1.0362608956789848E-3</v>
      </c>
      <c r="U241" s="84">
        <f>R241/'סכום נכסי הקרן'!$C$42</f>
        <v>1.8162051277870447E-4</v>
      </c>
    </row>
    <row r="242" spans="2:21">
      <c r="B242" s="76" t="s">
        <v>833</v>
      </c>
      <c r="C242" s="73" t="s">
        <v>834</v>
      </c>
      <c r="D242" s="86" t="s">
        <v>110</v>
      </c>
      <c r="E242" s="86" t="s">
        <v>273</v>
      </c>
      <c r="F242" s="73" t="s">
        <v>835</v>
      </c>
      <c r="G242" s="86" t="s">
        <v>113</v>
      </c>
      <c r="H242" s="73" t="s">
        <v>565</v>
      </c>
      <c r="I242" s="73" t="s">
        <v>117</v>
      </c>
      <c r="J242" s="73"/>
      <c r="K242" s="83">
        <v>4.540000000094027</v>
      </c>
      <c r="L242" s="86" t="s">
        <v>119</v>
      </c>
      <c r="M242" s="87">
        <v>4.6900000000000004E-2</v>
      </c>
      <c r="N242" s="87">
        <v>8.1100000000928207E-2</v>
      </c>
      <c r="O242" s="83">
        <v>10361.683923000001</v>
      </c>
      <c r="P242" s="85">
        <v>80.06</v>
      </c>
      <c r="Q242" s="73"/>
      <c r="R242" s="83">
        <v>8.2955645929999999</v>
      </c>
      <c r="S242" s="84">
        <v>5.5943016226867795E-6</v>
      </c>
      <c r="T242" s="84">
        <f t="shared" si="3"/>
        <v>4.619678914153603E-3</v>
      </c>
      <c r="U242" s="84">
        <f>R242/'סכום נכסי הקרן'!$C$42</f>
        <v>8.0966912556494088E-4</v>
      </c>
    </row>
    <row r="243" spans="2:21">
      <c r="B243" s="76" t="s">
        <v>836</v>
      </c>
      <c r="C243" s="73" t="s">
        <v>837</v>
      </c>
      <c r="D243" s="86" t="s">
        <v>110</v>
      </c>
      <c r="E243" s="86" t="s">
        <v>273</v>
      </c>
      <c r="F243" s="73" t="s">
        <v>835</v>
      </c>
      <c r="G243" s="86" t="s">
        <v>113</v>
      </c>
      <c r="H243" s="73" t="s">
        <v>565</v>
      </c>
      <c r="I243" s="73" t="s">
        <v>117</v>
      </c>
      <c r="J243" s="73"/>
      <c r="K243" s="83">
        <v>4.750000000058729</v>
      </c>
      <c r="L243" s="86" t="s">
        <v>119</v>
      </c>
      <c r="M243" s="87">
        <v>4.6900000000000004E-2</v>
      </c>
      <c r="N243" s="87">
        <v>8.110000000112759E-2</v>
      </c>
      <c r="O243" s="83">
        <v>21029.142029999999</v>
      </c>
      <c r="P243" s="85">
        <v>80.97</v>
      </c>
      <c r="Q243" s="73"/>
      <c r="R243" s="83">
        <v>17.027297328</v>
      </c>
      <c r="S243" s="84">
        <v>1.3679658596745857E-5</v>
      </c>
      <c r="T243" s="84">
        <f t="shared" si="3"/>
        <v>9.4822535041872089E-3</v>
      </c>
      <c r="U243" s="84">
        <f>R243/'סכום נכסי הקרן'!$C$42</f>
        <v>1.6619094196348467E-3</v>
      </c>
    </row>
    <row r="244" spans="2:21">
      <c r="B244" s="76" t="s">
        <v>838</v>
      </c>
      <c r="C244" s="73" t="s">
        <v>839</v>
      </c>
      <c r="D244" s="86" t="s">
        <v>110</v>
      </c>
      <c r="E244" s="86" t="s">
        <v>273</v>
      </c>
      <c r="F244" s="73" t="s">
        <v>840</v>
      </c>
      <c r="G244" s="86" t="s">
        <v>113</v>
      </c>
      <c r="H244" s="73" t="s">
        <v>579</v>
      </c>
      <c r="I244" s="73" t="s">
        <v>117</v>
      </c>
      <c r="J244" s="73"/>
      <c r="K244" s="83">
        <v>0.9900000001562298</v>
      </c>
      <c r="L244" s="86" t="s">
        <v>119</v>
      </c>
      <c r="M244" s="87">
        <v>4.4999999999999998E-2</v>
      </c>
      <c r="N244" s="87">
        <v>5.5900000116131006E-2</v>
      </c>
      <c r="O244" s="83">
        <v>230.18999700000001</v>
      </c>
      <c r="P244" s="85">
        <v>83.42</v>
      </c>
      <c r="Q244" s="73"/>
      <c r="R244" s="83">
        <v>0.19202450300000001</v>
      </c>
      <c r="S244" s="84">
        <v>1.5247706911012882E-7</v>
      </c>
      <c r="T244" s="84">
        <f t="shared" si="3"/>
        <v>1.0693564465262255E-4</v>
      </c>
      <c r="U244" s="84">
        <f>R244/'סכום נכסי הקרן'!$C$42</f>
        <v>1.8742101238322837E-5</v>
      </c>
    </row>
    <row r="245" spans="2:21">
      <c r="B245" s="76" t="s">
        <v>841</v>
      </c>
      <c r="C245" s="73" t="s">
        <v>842</v>
      </c>
      <c r="D245" s="86" t="s">
        <v>110</v>
      </c>
      <c r="E245" s="86" t="s">
        <v>273</v>
      </c>
      <c r="F245" s="73" t="s">
        <v>803</v>
      </c>
      <c r="G245" s="86" t="s">
        <v>396</v>
      </c>
      <c r="H245" s="73" t="s">
        <v>603</v>
      </c>
      <c r="I245" s="73" t="s">
        <v>277</v>
      </c>
      <c r="J245" s="73"/>
      <c r="K245" s="83">
        <v>1.6499999996723473</v>
      </c>
      <c r="L245" s="86" t="s">
        <v>119</v>
      </c>
      <c r="M245" s="87">
        <v>6.7000000000000004E-2</v>
      </c>
      <c r="N245" s="87">
        <v>5.8399999994757562E-2</v>
      </c>
      <c r="O245" s="83">
        <v>2534.8939559999999</v>
      </c>
      <c r="P245" s="85">
        <v>84.28</v>
      </c>
      <c r="Q245" s="73"/>
      <c r="R245" s="83">
        <v>2.1364086179999999</v>
      </c>
      <c r="S245" s="84">
        <v>2.4763228511040803E-6</v>
      </c>
      <c r="T245" s="84">
        <f t="shared" si="3"/>
        <v>1.1897347954976788E-3</v>
      </c>
      <c r="U245" s="84">
        <f>R245/'סכום נכסי הקרן'!$C$42</f>
        <v>2.0851915239682392E-4</v>
      </c>
    </row>
    <row r="246" spans="2:21">
      <c r="B246" s="76" t="s">
        <v>843</v>
      </c>
      <c r="C246" s="73" t="s">
        <v>844</v>
      </c>
      <c r="D246" s="86" t="s">
        <v>110</v>
      </c>
      <c r="E246" s="86" t="s">
        <v>273</v>
      </c>
      <c r="F246" s="73" t="s">
        <v>803</v>
      </c>
      <c r="G246" s="86" t="s">
        <v>396</v>
      </c>
      <c r="H246" s="73" t="s">
        <v>603</v>
      </c>
      <c r="I246" s="73" t="s">
        <v>277</v>
      </c>
      <c r="J246" s="73"/>
      <c r="K246" s="83">
        <v>2.8500000006809549</v>
      </c>
      <c r="L246" s="86" t="s">
        <v>119</v>
      </c>
      <c r="M246" s="87">
        <v>4.7E-2</v>
      </c>
      <c r="N246" s="87">
        <v>6.1600000012133373E-2</v>
      </c>
      <c r="O246" s="83">
        <v>1881.629056</v>
      </c>
      <c r="P246" s="85">
        <v>85.85</v>
      </c>
      <c r="Q246" s="73"/>
      <c r="R246" s="83">
        <v>1.6153785940000003</v>
      </c>
      <c r="S246" s="84">
        <v>2.7078139661522726E-6</v>
      </c>
      <c r="T246" s="84">
        <f t="shared" si="3"/>
        <v>8.9958077541508889E-4</v>
      </c>
      <c r="U246" s="84">
        <f>R246/'סכום נכסי הקרן'!$C$42</f>
        <v>1.5766523893551024E-4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178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7.2640281793765862</v>
      </c>
      <c r="L248" s="71"/>
      <c r="M248" s="71"/>
      <c r="N248" s="91">
        <v>2.7630781084632794E-2</v>
      </c>
      <c r="O248" s="80"/>
      <c r="P248" s="82"/>
      <c r="Q248" s="71"/>
      <c r="R248" s="80">
        <v>301.28916693600002</v>
      </c>
      <c r="S248" s="71"/>
      <c r="T248" s="81">
        <f t="shared" si="3"/>
        <v>0.16778354215114291</v>
      </c>
      <c r="U248" s="81">
        <f>R248/'סכום נכסי הקרן'!$C$42</f>
        <v>2.9406622490903991E-2</v>
      </c>
    </row>
    <row r="249" spans="2:21">
      <c r="B249" s="89" t="s">
        <v>58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7.2191002894611982</v>
      </c>
      <c r="L249" s="71"/>
      <c r="M249" s="71"/>
      <c r="N249" s="91">
        <v>3.0809529127810816E-2</v>
      </c>
      <c r="O249" s="80"/>
      <c r="P249" s="82"/>
      <c r="Q249" s="71"/>
      <c r="R249" s="80">
        <v>30.636216261999998</v>
      </c>
      <c r="S249" s="71"/>
      <c r="T249" s="81">
        <f t="shared" si="3"/>
        <v>1.7060861944759871E-2</v>
      </c>
      <c r="U249" s="81">
        <f>R249/'סכום נכסי הקרן'!$C$42</f>
        <v>2.9901760336364797E-3</v>
      </c>
    </row>
    <row r="250" spans="2:21">
      <c r="B250" s="76" t="s">
        <v>845</v>
      </c>
      <c r="C250" s="73" t="s">
        <v>846</v>
      </c>
      <c r="D250" s="86" t="s">
        <v>26</v>
      </c>
      <c r="E250" s="86" t="s">
        <v>847</v>
      </c>
      <c r="F250" s="73" t="s">
        <v>294</v>
      </c>
      <c r="G250" s="86" t="s">
        <v>283</v>
      </c>
      <c r="H250" s="73" t="s">
        <v>848</v>
      </c>
      <c r="I250" s="73" t="s">
        <v>268</v>
      </c>
      <c r="J250" s="73"/>
      <c r="K250" s="83">
        <v>4.6500000001473669</v>
      </c>
      <c r="L250" s="86" t="s">
        <v>118</v>
      </c>
      <c r="M250" s="87">
        <v>3.2750000000000001E-2</v>
      </c>
      <c r="N250" s="87">
        <v>2.5400000000196488E-2</v>
      </c>
      <c r="O250" s="83">
        <v>1518.9996160000001</v>
      </c>
      <c r="P250" s="85">
        <v>104.21368</v>
      </c>
      <c r="Q250" s="73"/>
      <c r="R250" s="83">
        <v>5.0893623850000003</v>
      </c>
      <c r="S250" s="84">
        <v>2.0253328213333336E-6</v>
      </c>
      <c r="T250" s="84">
        <f t="shared" si="3"/>
        <v>2.8341916735010824E-3</v>
      </c>
      <c r="U250" s="84">
        <f>R250/'סכום נכסי הקרן'!$C$42</f>
        <v>4.9673527892522221E-4</v>
      </c>
    </row>
    <row r="251" spans="2:21">
      <c r="B251" s="76" t="s">
        <v>849</v>
      </c>
      <c r="C251" s="73" t="s">
        <v>850</v>
      </c>
      <c r="D251" s="86" t="s">
        <v>26</v>
      </c>
      <c r="E251" s="86" t="s">
        <v>847</v>
      </c>
      <c r="F251" s="73" t="s">
        <v>851</v>
      </c>
      <c r="G251" s="86" t="s">
        <v>852</v>
      </c>
      <c r="H251" s="73" t="s">
        <v>853</v>
      </c>
      <c r="I251" s="73" t="s">
        <v>854</v>
      </c>
      <c r="J251" s="73"/>
      <c r="K251" s="83">
        <v>2.8100000004704975</v>
      </c>
      <c r="L251" s="86" t="s">
        <v>118</v>
      </c>
      <c r="M251" s="87">
        <v>5.0819999999999997E-2</v>
      </c>
      <c r="N251" s="87">
        <v>3.7100000007355666E-2</v>
      </c>
      <c r="O251" s="83">
        <v>908.91817299999991</v>
      </c>
      <c r="P251" s="85">
        <v>103.28212000000001</v>
      </c>
      <c r="Q251" s="73"/>
      <c r="R251" s="83">
        <v>3.0180810179999997</v>
      </c>
      <c r="S251" s="84">
        <v>2.8403692906249999E-6</v>
      </c>
      <c r="T251" s="84">
        <f t="shared" si="3"/>
        <v>1.6807252940718366E-3</v>
      </c>
      <c r="U251" s="84">
        <f>R251/'סכום נכסי הקרן'!$C$42</f>
        <v>2.9457271911187519E-4</v>
      </c>
    </row>
    <row r="252" spans="2:21">
      <c r="B252" s="76" t="s">
        <v>855</v>
      </c>
      <c r="C252" s="73" t="s">
        <v>856</v>
      </c>
      <c r="D252" s="86" t="s">
        <v>26</v>
      </c>
      <c r="E252" s="86" t="s">
        <v>847</v>
      </c>
      <c r="F252" s="73" t="s">
        <v>851</v>
      </c>
      <c r="G252" s="86" t="s">
        <v>852</v>
      </c>
      <c r="H252" s="73" t="s">
        <v>853</v>
      </c>
      <c r="I252" s="73" t="s">
        <v>854</v>
      </c>
      <c r="J252" s="73"/>
      <c r="K252" s="83">
        <v>4.449999999916427</v>
      </c>
      <c r="L252" s="86" t="s">
        <v>118</v>
      </c>
      <c r="M252" s="87">
        <v>5.4120000000000001E-2</v>
      </c>
      <c r="N252" s="87">
        <v>4.5000000001193897E-2</v>
      </c>
      <c r="O252" s="83">
        <v>1263.023467</v>
      </c>
      <c r="P252" s="85">
        <v>103.136</v>
      </c>
      <c r="Q252" s="73"/>
      <c r="R252" s="83">
        <v>4.1879615030000004</v>
      </c>
      <c r="S252" s="84">
        <v>3.9469483343749998E-6</v>
      </c>
      <c r="T252" s="84">
        <f t="shared" si="3"/>
        <v>2.3322146710811746E-3</v>
      </c>
      <c r="U252" s="84">
        <f>R252/'סכום נכסי הקרן'!$C$42</f>
        <v>4.0875615999602232E-4</v>
      </c>
    </row>
    <row r="253" spans="2:21">
      <c r="B253" s="76" t="s">
        <v>857</v>
      </c>
      <c r="C253" s="73" t="s">
        <v>858</v>
      </c>
      <c r="D253" s="86" t="s">
        <v>26</v>
      </c>
      <c r="E253" s="86" t="s">
        <v>847</v>
      </c>
      <c r="F253" s="73" t="s">
        <v>641</v>
      </c>
      <c r="G253" s="86" t="s">
        <v>448</v>
      </c>
      <c r="H253" s="73" t="s">
        <v>853</v>
      </c>
      <c r="I253" s="73" t="s">
        <v>268</v>
      </c>
      <c r="J253" s="73"/>
      <c r="K253" s="83">
        <v>11.41000000019228</v>
      </c>
      <c r="L253" s="86" t="s">
        <v>118</v>
      </c>
      <c r="M253" s="87">
        <v>6.3750000000000001E-2</v>
      </c>
      <c r="N253" s="87">
        <v>3.8000000001064002E-2</v>
      </c>
      <c r="O253" s="83">
        <v>3104.7296999999999</v>
      </c>
      <c r="P253" s="85">
        <v>131.81925000000001</v>
      </c>
      <c r="Q253" s="73"/>
      <c r="R253" s="83">
        <v>13.157809967</v>
      </c>
      <c r="S253" s="84">
        <v>4.479483047179339E-6</v>
      </c>
      <c r="T253" s="84">
        <f t="shared" si="3"/>
        <v>7.3273924371924934E-3</v>
      </c>
      <c r="U253" s="84">
        <f>R253/'סכום נכסי הקרן'!$C$42</f>
        <v>1.284237181314966E-3</v>
      </c>
    </row>
    <row r="254" spans="2:21">
      <c r="B254" s="76" t="s">
        <v>859</v>
      </c>
      <c r="C254" s="73" t="s">
        <v>860</v>
      </c>
      <c r="D254" s="86" t="s">
        <v>26</v>
      </c>
      <c r="E254" s="86" t="s">
        <v>847</v>
      </c>
      <c r="F254" s="73" t="s">
        <v>861</v>
      </c>
      <c r="G254" s="86" t="s">
        <v>862</v>
      </c>
      <c r="H254" s="73" t="s">
        <v>863</v>
      </c>
      <c r="I254" s="73" t="s">
        <v>268</v>
      </c>
      <c r="J254" s="73"/>
      <c r="K254" s="83">
        <v>3.4100000005651698</v>
      </c>
      <c r="L254" s="86" t="s">
        <v>120</v>
      </c>
      <c r="M254" s="87">
        <v>0.06</v>
      </c>
      <c r="N254" s="87">
        <v>3.4700000003099321E-2</v>
      </c>
      <c r="O254" s="83">
        <v>626.82240000000002</v>
      </c>
      <c r="P254" s="85">
        <v>110.93300000000001</v>
      </c>
      <c r="Q254" s="73"/>
      <c r="R254" s="83">
        <v>2.7425413449999998</v>
      </c>
      <c r="S254" s="84">
        <v>6.2682240000000002E-7</v>
      </c>
      <c r="T254" s="84">
        <f t="shared" si="3"/>
        <v>1.527281269484892E-3</v>
      </c>
      <c r="U254" s="84">
        <f>R254/'סכום נכסי הקרן'!$C$42</f>
        <v>2.6767931558336629E-4</v>
      </c>
    </row>
    <row r="255" spans="2:21">
      <c r="B255" s="76" t="s">
        <v>864</v>
      </c>
      <c r="C255" s="73" t="s">
        <v>865</v>
      </c>
      <c r="D255" s="86" t="s">
        <v>26</v>
      </c>
      <c r="E255" s="86" t="s">
        <v>847</v>
      </c>
      <c r="F255" s="73" t="s">
        <v>866</v>
      </c>
      <c r="G255" s="86" t="s">
        <v>867</v>
      </c>
      <c r="H255" s="73" t="s">
        <v>610</v>
      </c>
      <c r="I255" s="73"/>
      <c r="J255" s="73"/>
      <c r="K255" s="83">
        <v>3.8600000011263749</v>
      </c>
      <c r="L255" s="86" t="s">
        <v>118</v>
      </c>
      <c r="M255" s="87">
        <v>0</v>
      </c>
      <c r="N255" s="87">
        <v>-5.2400000017656677E-2</v>
      </c>
      <c r="O255" s="83">
        <v>166.49969999999996</v>
      </c>
      <c r="P255" s="85">
        <v>122.73099999999999</v>
      </c>
      <c r="Q255" s="73"/>
      <c r="R255" s="83">
        <v>0.656974791</v>
      </c>
      <c r="S255" s="84">
        <v>2.8956469565217386E-7</v>
      </c>
      <c r="T255" s="84">
        <f t="shared" si="3"/>
        <v>3.658596777938645E-4</v>
      </c>
      <c r="U255" s="84">
        <f>R255/'סכום נכסי הקרן'!$C$42</f>
        <v>6.4122483597564548E-5</v>
      </c>
    </row>
    <row r="256" spans="2:21">
      <c r="B256" s="76" t="s">
        <v>868</v>
      </c>
      <c r="C256" s="73" t="s">
        <v>869</v>
      </c>
      <c r="D256" s="86" t="s">
        <v>26</v>
      </c>
      <c r="E256" s="86" t="s">
        <v>847</v>
      </c>
      <c r="F256" s="73" t="s">
        <v>870</v>
      </c>
      <c r="G256" s="86" t="s">
        <v>142</v>
      </c>
      <c r="H256" s="73" t="s">
        <v>610</v>
      </c>
      <c r="I256" s="73"/>
      <c r="J256" s="73"/>
      <c r="K256" s="83">
        <v>4.6899999996804009</v>
      </c>
      <c r="L256" s="86" t="s">
        <v>118</v>
      </c>
      <c r="M256" s="87">
        <v>0</v>
      </c>
      <c r="N256" s="87">
        <v>-2.6099999998149687E-2</v>
      </c>
      <c r="O256" s="83">
        <v>492.96969999999999</v>
      </c>
      <c r="P256" s="85">
        <v>112.53</v>
      </c>
      <c r="Q256" s="73"/>
      <c r="R256" s="83">
        <v>1.783485253</v>
      </c>
      <c r="S256" s="84">
        <v>1.0716732608695651E-6</v>
      </c>
      <c r="T256" s="84">
        <f t="shared" si="3"/>
        <v>9.931969216345302E-4</v>
      </c>
      <c r="U256" s="84">
        <f>R256/'סכום נכסי הקרן'!$C$42</f>
        <v>1.7407289510746352E-4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57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7.2691137346909329</v>
      </c>
      <c r="L258" s="71"/>
      <c r="M258" s="71"/>
      <c r="N258" s="91">
        <v>2.7270966745824757E-2</v>
      </c>
      <c r="O258" s="80"/>
      <c r="P258" s="82"/>
      <c r="Q258" s="71"/>
      <c r="R258" s="80">
        <v>270.65295067399995</v>
      </c>
      <c r="S258" s="71"/>
      <c r="T258" s="81">
        <f t="shared" si="3"/>
        <v>0.15072268020638302</v>
      </c>
      <c r="U258" s="81">
        <f>R258/'סכום נכסי הקרן'!$C$42</f>
        <v>2.6416446457267505E-2</v>
      </c>
    </row>
    <row r="259" spans="2:21">
      <c r="B259" s="76" t="s">
        <v>871</v>
      </c>
      <c r="C259" s="73" t="s">
        <v>872</v>
      </c>
      <c r="D259" s="86" t="s">
        <v>26</v>
      </c>
      <c r="E259" s="86" t="s">
        <v>847</v>
      </c>
      <c r="F259" s="73"/>
      <c r="G259" s="86" t="s">
        <v>873</v>
      </c>
      <c r="H259" s="73" t="s">
        <v>874</v>
      </c>
      <c r="I259" s="73" t="s">
        <v>268</v>
      </c>
      <c r="J259" s="73"/>
      <c r="K259" s="83">
        <v>6.4699999999023401</v>
      </c>
      <c r="L259" s="86" t="s">
        <v>118</v>
      </c>
      <c r="M259" s="87">
        <v>4.2500000000000003E-2</v>
      </c>
      <c r="N259" s="87">
        <v>3.0900000001354649E-2</v>
      </c>
      <c r="O259" s="83">
        <v>914.1160000000001</v>
      </c>
      <c r="P259" s="85">
        <v>108.00917</v>
      </c>
      <c r="Q259" s="73"/>
      <c r="R259" s="83">
        <v>3.1742629729999998</v>
      </c>
      <c r="S259" s="84">
        <v>1.1972485114876742E-6</v>
      </c>
      <c r="T259" s="84">
        <f t="shared" si="3"/>
        <v>1.7677007465797486E-3</v>
      </c>
      <c r="U259" s="84">
        <f>R259/'סכום נכסי הקרן'!$C$42</f>
        <v>3.0981649251827836E-4</v>
      </c>
    </row>
    <row r="260" spans="2:21">
      <c r="B260" s="76" t="s">
        <v>875</v>
      </c>
      <c r="C260" s="73" t="s">
        <v>876</v>
      </c>
      <c r="D260" s="86" t="s">
        <v>26</v>
      </c>
      <c r="E260" s="86" t="s">
        <v>847</v>
      </c>
      <c r="F260" s="73"/>
      <c r="G260" s="86" t="s">
        <v>877</v>
      </c>
      <c r="H260" s="73" t="s">
        <v>874</v>
      </c>
      <c r="I260" s="73" t="s">
        <v>854</v>
      </c>
      <c r="J260" s="73"/>
      <c r="K260" s="83">
        <v>8.1599999987901146</v>
      </c>
      <c r="L260" s="86" t="s">
        <v>118</v>
      </c>
      <c r="M260" s="87">
        <v>2.9500000000000002E-2</v>
      </c>
      <c r="N260" s="87">
        <v>1.919999999476318E-2</v>
      </c>
      <c r="O260" s="83">
        <v>636.61649999999997</v>
      </c>
      <c r="P260" s="85">
        <v>108.22592</v>
      </c>
      <c r="Q260" s="73"/>
      <c r="R260" s="83">
        <v>2.2150836979999999</v>
      </c>
      <c r="S260" s="84">
        <v>8.48822E-7</v>
      </c>
      <c r="T260" s="84">
        <f t="shared" si="3"/>
        <v>1.2335477999135614E-3</v>
      </c>
      <c r="U260" s="84">
        <f>R260/'סכום נכסי הקרן'!$C$42</f>
        <v>2.1619804905457572E-4</v>
      </c>
    </row>
    <row r="261" spans="2:21">
      <c r="B261" s="76" t="s">
        <v>878</v>
      </c>
      <c r="C261" s="73" t="s">
        <v>879</v>
      </c>
      <c r="D261" s="86" t="s">
        <v>26</v>
      </c>
      <c r="E261" s="86" t="s">
        <v>847</v>
      </c>
      <c r="F261" s="73"/>
      <c r="G261" s="86" t="s">
        <v>880</v>
      </c>
      <c r="H261" s="73" t="s">
        <v>881</v>
      </c>
      <c r="I261" s="73" t="s">
        <v>882</v>
      </c>
      <c r="J261" s="73"/>
      <c r="K261" s="83">
        <v>2.7200000003216251</v>
      </c>
      <c r="L261" s="86" t="s">
        <v>118</v>
      </c>
      <c r="M261" s="87">
        <v>5.8749999999999997E-2</v>
      </c>
      <c r="N261" s="87">
        <v>3.620000000636258E-2</v>
      </c>
      <c r="O261" s="83">
        <v>816.17499999999995</v>
      </c>
      <c r="P261" s="85">
        <v>109.01180600000001</v>
      </c>
      <c r="Q261" s="73"/>
      <c r="R261" s="83">
        <v>2.8604726390000002</v>
      </c>
      <c r="S261" s="84">
        <v>2.720583333333333E-7</v>
      </c>
      <c r="T261" s="84">
        <f t="shared" si="3"/>
        <v>1.5929554868456212E-3</v>
      </c>
      <c r="U261" s="84">
        <f>R261/'סכום נכסי הקרן'!$C$42</f>
        <v>2.7918972293650715E-4</v>
      </c>
    </row>
    <row r="262" spans="2:21">
      <c r="B262" s="76" t="s">
        <v>883</v>
      </c>
      <c r="C262" s="73" t="s">
        <v>884</v>
      </c>
      <c r="D262" s="86" t="s">
        <v>26</v>
      </c>
      <c r="E262" s="86" t="s">
        <v>847</v>
      </c>
      <c r="F262" s="73"/>
      <c r="G262" s="86" t="s">
        <v>885</v>
      </c>
      <c r="H262" s="73" t="s">
        <v>874</v>
      </c>
      <c r="I262" s="73" t="s">
        <v>268</v>
      </c>
      <c r="J262" s="73"/>
      <c r="K262" s="83">
        <v>6.2799999996308342</v>
      </c>
      <c r="L262" s="86" t="s">
        <v>118</v>
      </c>
      <c r="M262" s="87">
        <v>5.1249999999999997E-2</v>
      </c>
      <c r="N262" s="87">
        <v>2.4900000000131844E-2</v>
      </c>
      <c r="O262" s="83">
        <v>392.90664499999997</v>
      </c>
      <c r="P262" s="85">
        <v>120.08735</v>
      </c>
      <c r="Q262" s="73"/>
      <c r="R262" s="83">
        <v>1.516937202</v>
      </c>
      <c r="S262" s="84">
        <v>7.8581328999999999E-7</v>
      </c>
      <c r="T262" s="84">
        <f t="shared" si="3"/>
        <v>8.4476020017828406E-4</v>
      </c>
      <c r="U262" s="84">
        <f>R262/'סכום נכסי הקרן'!$C$42</f>
        <v>1.4805709775518689E-4</v>
      </c>
    </row>
    <row r="263" spans="2:21">
      <c r="B263" s="76" t="s">
        <v>886</v>
      </c>
      <c r="C263" s="73" t="s">
        <v>887</v>
      </c>
      <c r="D263" s="86" t="s">
        <v>26</v>
      </c>
      <c r="E263" s="86" t="s">
        <v>847</v>
      </c>
      <c r="F263" s="73"/>
      <c r="G263" s="86" t="s">
        <v>888</v>
      </c>
      <c r="H263" s="73" t="s">
        <v>889</v>
      </c>
      <c r="I263" s="73" t="s">
        <v>854</v>
      </c>
      <c r="J263" s="73"/>
      <c r="K263" s="83">
        <v>7.5200000008149646</v>
      </c>
      <c r="L263" s="86" t="s">
        <v>118</v>
      </c>
      <c r="M263" s="87">
        <v>3.61E-2</v>
      </c>
      <c r="N263" s="87">
        <v>2.3400000003673083E-2</v>
      </c>
      <c r="O263" s="83">
        <v>979.41</v>
      </c>
      <c r="P263" s="85">
        <v>110.67103</v>
      </c>
      <c r="Q263" s="73"/>
      <c r="R263" s="83">
        <v>3.484812808</v>
      </c>
      <c r="S263" s="84">
        <v>7.8352800000000003E-7</v>
      </c>
      <c r="T263" s="84">
        <f t="shared" si="3"/>
        <v>1.9406414196900474E-3</v>
      </c>
      <c r="U263" s="84">
        <f>R263/'סכום נכסי הקרן'!$C$42</f>
        <v>3.4012698079546687E-4</v>
      </c>
    </row>
    <row r="264" spans="2:21">
      <c r="B264" s="76" t="s">
        <v>890</v>
      </c>
      <c r="C264" s="73" t="s">
        <v>891</v>
      </c>
      <c r="D264" s="86" t="s">
        <v>26</v>
      </c>
      <c r="E264" s="86" t="s">
        <v>847</v>
      </c>
      <c r="F264" s="73"/>
      <c r="G264" s="86" t="s">
        <v>888</v>
      </c>
      <c r="H264" s="73" t="s">
        <v>889</v>
      </c>
      <c r="I264" s="73" t="s">
        <v>854</v>
      </c>
      <c r="J264" s="73"/>
      <c r="K264" s="83">
        <v>7.3399999999166088</v>
      </c>
      <c r="L264" s="86" t="s">
        <v>118</v>
      </c>
      <c r="M264" s="87">
        <v>3.9329999999999997E-2</v>
      </c>
      <c r="N264" s="87">
        <v>2.3399999999166077E-2</v>
      </c>
      <c r="O264" s="83">
        <v>853.71905000000004</v>
      </c>
      <c r="P264" s="85">
        <v>113.5929</v>
      </c>
      <c r="Q264" s="73"/>
      <c r="R264" s="83">
        <v>3.1177919889999992</v>
      </c>
      <c r="S264" s="84">
        <v>5.691460333333334E-7</v>
      </c>
      <c r="T264" s="84">
        <f t="shared" si="3"/>
        <v>1.7362528793343482E-3</v>
      </c>
      <c r="U264" s="84">
        <f>R264/'סכום נכסי הקרן'!$C$42</f>
        <v>3.0430477457280491E-4</v>
      </c>
    </row>
    <row r="265" spans="2:21">
      <c r="B265" s="76" t="s">
        <v>892</v>
      </c>
      <c r="C265" s="73" t="s">
        <v>893</v>
      </c>
      <c r="D265" s="86" t="s">
        <v>26</v>
      </c>
      <c r="E265" s="86" t="s">
        <v>847</v>
      </c>
      <c r="F265" s="73"/>
      <c r="G265" s="86" t="s">
        <v>885</v>
      </c>
      <c r="H265" s="73" t="s">
        <v>889</v>
      </c>
      <c r="I265" s="73" t="s">
        <v>268</v>
      </c>
      <c r="J265" s="73"/>
      <c r="K265" s="83">
        <v>3.4399992425513033</v>
      </c>
      <c r="L265" s="86" t="s">
        <v>118</v>
      </c>
      <c r="M265" s="87">
        <v>4.4999999999999998E-2</v>
      </c>
      <c r="N265" s="87">
        <v>2.3499994589652174E-2</v>
      </c>
      <c r="O265" s="83">
        <v>0.42441099999999998</v>
      </c>
      <c r="P265" s="85">
        <v>108.367</v>
      </c>
      <c r="Q265" s="73"/>
      <c r="R265" s="83">
        <v>1.4786479999999999E-3</v>
      </c>
      <c r="S265" s="84">
        <v>8.4882199999999999E-10</v>
      </c>
      <c r="T265" s="84">
        <f t="shared" si="3"/>
        <v>8.2343750211039996E-7</v>
      </c>
      <c r="U265" s="84">
        <f>R265/'סכום נכסי הקרן'!$C$42</f>
        <v>1.4431996999801417E-7</v>
      </c>
    </row>
    <row r="266" spans="2:21">
      <c r="B266" s="76" t="s">
        <v>894</v>
      </c>
      <c r="C266" s="73" t="s">
        <v>895</v>
      </c>
      <c r="D266" s="86" t="s">
        <v>26</v>
      </c>
      <c r="E266" s="86" t="s">
        <v>847</v>
      </c>
      <c r="F266" s="73"/>
      <c r="G266" s="86" t="s">
        <v>888</v>
      </c>
      <c r="H266" s="73" t="s">
        <v>889</v>
      </c>
      <c r="I266" s="73" t="s">
        <v>854</v>
      </c>
      <c r="J266" s="73"/>
      <c r="K266" s="83">
        <v>7.2700000010267827</v>
      </c>
      <c r="L266" s="86" t="s">
        <v>118</v>
      </c>
      <c r="M266" s="87">
        <v>4.1100000000000005E-2</v>
      </c>
      <c r="N266" s="87">
        <v>2.3400000002482334E-2</v>
      </c>
      <c r="O266" s="83">
        <v>718.23400000000004</v>
      </c>
      <c r="P266" s="85">
        <v>115.143</v>
      </c>
      <c r="Q266" s="73"/>
      <c r="R266" s="83">
        <v>2.6587927009999999</v>
      </c>
      <c r="S266" s="84">
        <v>5.7458720000000002E-7</v>
      </c>
      <c r="T266" s="84">
        <f t="shared" si="3"/>
        <v>1.4806428712856633E-3</v>
      </c>
      <c r="U266" s="84">
        <f>R266/'סכום נכסי הקרן'!$C$42</f>
        <v>2.5950522561100345E-4</v>
      </c>
    </row>
    <row r="267" spans="2:21">
      <c r="B267" s="76" t="s">
        <v>896</v>
      </c>
      <c r="C267" s="73" t="s">
        <v>897</v>
      </c>
      <c r="D267" s="86" t="s">
        <v>26</v>
      </c>
      <c r="E267" s="86" t="s">
        <v>847</v>
      </c>
      <c r="F267" s="73"/>
      <c r="G267" s="86" t="s">
        <v>898</v>
      </c>
      <c r="H267" s="73" t="s">
        <v>899</v>
      </c>
      <c r="I267" s="73" t="s">
        <v>882</v>
      </c>
      <c r="J267" s="73"/>
      <c r="K267" s="83">
        <v>16.379999998883044</v>
      </c>
      <c r="L267" s="86" t="s">
        <v>118</v>
      </c>
      <c r="M267" s="87">
        <v>4.4500000000000005E-2</v>
      </c>
      <c r="N267" s="87">
        <v>2.8899999996843392E-2</v>
      </c>
      <c r="O267" s="83">
        <v>1007.225244</v>
      </c>
      <c r="P267" s="85">
        <v>127.17861000000001</v>
      </c>
      <c r="Q267" s="73"/>
      <c r="R267" s="83">
        <v>4.11833487</v>
      </c>
      <c r="S267" s="84">
        <v>5.0361262199999998E-7</v>
      </c>
      <c r="T267" s="84">
        <f t="shared" ref="T267:T330" si="4">IFERROR(R267/$R$11,0)</f>
        <v>2.293440614809582E-3</v>
      </c>
      <c r="U267" s="84">
        <f>R267/'סכום נכסי הקרן'!$C$42</f>
        <v>4.019604157853496E-4</v>
      </c>
    </row>
    <row r="268" spans="2:21">
      <c r="B268" s="76" t="s">
        <v>900</v>
      </c>
      <c r="C268" s="73" t="s">
        <v>901</v>
      </c>
      <c r="D268" s="86" t="s">
        <v>26</v>
      </c>
      <c r="E268" s="86" t="s">
        <v>847</v>
      </c>
      <c r="F268" s="73"/>
      <c r="G268" s="86" t="s">
        <v>902</v>
      </c>
      <c r="H268" s="73" t="s">
        <v>848</v>
      </c>
      <c r="I268" s="73" t="s">
        <v>268</v>
      </c>
      <c r="J268" s="73"/>
      <c r="K268" s="83">
        <v>16.250000001460016</v>
      </c>
      <c r="L268" s="86" t="s">
        <v>118</v>
      </c>
      <c r="M268" s="87">
        <v>5.5500000000000001E-2</v>
      </c>
      <c r="N268" s="87">
        <v>3.2300000003026214E-2</v>
      </c>
      <c r="O268" s="83">
        <v>816.17499999999995</v>
      </c>
      <c r="P268" s="85">
        <v>143.56242</v>
      </c>
      <c r="Q268" s="73"/>
      <c r="R268" s="83">
        <v>3.7670815820000003</v>
      </c>
      <c r="S268" s="84">
        <v>2.0404374999999999E-7</v>
      </c>
      <c r="T268" s="84">
        <f t="shared" si="4"/>
        <v>2.0978327824662628E-3</v>
      </c>
      <c r="U268" s="84">
        <f>R268/'סכום נכסי הקרן'!$C$42</f>
        <v>3.6767716244455191E-4</v>
      </c>
    </row>
    <row r="269" spans="2:21">
      <c r="B269" s="76" t="s">
        <v>903</v>
      </c>
      <c r="C269" s="73" t="s">
        <v>904</v>
      </c>
      <c r="D269" s="86" t="s">
        <v>26</v>
      </c>
      <c r="E269" s="86" t="s">
        <v>847</v>
      </c>
      <c r="F269" s="73"/>
      <c r="G269" s="86" t="s">
        <v>905</v>
      </c>
      <c r="H269" s="73" t="s">
        <v>848</v>
      </c>
      <c r="I269" s="73" t="s">
        <v>854</v>
      </c>
      <c r="J269" s="73"/>
      <c r="K269" s="83">
        <v>8.2099999998067315</v>
      </c>
      <c r="L269" s="86" t="s">
        <v>118</v>
      </c>
      <c r="M269" s="87">
        <v>3.875E-2</v>
      </c>
      <c r="N269" s="87">
        <v>2.4400000000252092E-2</v>
      </c>
      <c r="O269" s="83">
        <v>1298.69766</v>
      </c>
      <c r="P269" s="85">
        <v>114.00901</v>
      </c>
      <c r="Q269" s="73"/>
      <c r="R269" s="83">
        <v>4.7602331519999996</v>
      </c>
      <c r="S269" s="84">
        <v>3.24674415E-6</v>
      </c>
      <c r="T269" s="84">
        <f t="shared" si="4"/>
        <v>2.6509044046629055E-3</v>
      </c>
      <c r="U269" s="84">
        <f>R269/'סכום נכסי הקרן'!$C$42</f>
        <v>4.6461139208262708E-4</v>
      </c>
    </row>
    <row r="270" spans="2:21">
      <c r="B270" s="76" t="s">
        <v>906</v>
      </c>
      <c r="C270" s="73" t="s">
        <v>907</v>
      </c>
      <c r="D270" s="86" t="s">
        <v>26</v>
      </c>
      <c r="E270" s="86" t="s">
        <v>847</v>
      </c>
      <c r="F270" s="73"/>
      <c r="G270" s="86" t="s">
        <v>880</v>
      </c>
      <c r="H270" s="73" t="s">
        <v>848</v>
      </c>
      <c r="I270" s="73" t="s">
        <v>854</v>
      </c>
      <c r="J270" s="73"/>
      <c r="K270" s="83">
        <v>21.47000000403645</v>
      </c>
      <c r="L270" s="86" t="s">
        <v>118</v>
      </c>
      <c r="M270" s="87">
        <v>3.5000000000000003E-2</v>
      </c>
      <c r="N270" s="87">
        <v>3.5300000004131804E-2</v>
      </c>
      <c r="O270" s="83">
        <v>489.70499999999998</v>
      </c>
      <c r="P270" s="85">
        <v>99.921440000000004</v>
      </c>
      <c r="Q270" s="73"/>
      <c r="R270" s="83">
        <v>1.5731647949999998</v>
      </c>
      <c r="S270" s="84">
        <v>3.2646999999999998E-7</v>
      </c>
      <c r="T270" s="84">
        <f t="shared" si="4"/>
        <v>8.7607252652613702E-4</v>
      </c>
      <c r="U270" s="84">
        <f>R270/'סכום נכסי הקרן'!$C$42</f>
        <v>1.5354506009295795E-4</v>
      </c>
    </row>
    <row r="271" spans="2:21">
      <c r="B271" s="76" t="s">
        <v>908</v>
      </c>
      <c r="C271" s="73" t="s">
        <v>909</v>
      </c>
      <c r="D271" s="86" t="s">
        <v>26</v>
      </c>
      <c r="E271" s="86" t="s">
        <v>847</v>
      </c>
      <c r="F271" s="73"/>
      <c r="G271" s="86" t="s">
        <v>880</v>
      </c>
      <c r="H271" s="73" t="s">
        <v>848</v>
      </c>
      <c r="I271" s="73" t="s">
        <v>854</v>
      </c>
      <c r="J271" s="73"/>
      <c r="K271" s="83">
        <v>20.769999999537614</v>
      </c>
      <c r="L271" s="86" t="s">
        <v>118</v>
      </c>
      <c r="M271" s="87">
        <v>3.6499999999999998E-2</v>
      </c>
      <c r="N271" s="87">
        <v>3.6000000000540801E-2</v>
      </c>
      <c r="O271" s="83">
        <v>1133.6017810000001</v>
      </c>
      <c r="P271" s="85">
        <v>101.47317</v>
      </c>
      <c r="Q271" s="73"/>
      <c r="R271" s="83">
        <v>3.6982197230000002</v>
      </c>
      <c r="S271" s="84">
        <v>1.7440024716919276E-7</v>
      </c>
      <c r="T271" s="84">
        <f t="shared" si="4"/>
        <v>2.0594846176794856E-3</v>
      </c>
      <c r="U271" s="84">
        <f>R271/'סכום נכסי הקרן'!$C$42</f>
        <v>3.6095606220643743E-4</v>
      </c>
    </row>
    <row r="272" spans="2:21">
      <c r="B272" s="76" t="s">
        <v>910</v>
      </c>
      <c r="C272" s="73" t="s">
        <v>911</v>
      </c>
      <c r="D272" s="86" t="s">
        <v>26</v>
      </c>
      <c r="E272" s="86" t="s">
        <v>847</v>
      </c>
      <c r="F272" s="73"/>
      <c r="G272" s="86" t="s">
        <v>852</v>
      </c>
      <c r="H272" s="73" t="s">
        <v>848</v>
      </c>
      <c r="I272" s="73" t="s">
        <v>854</v>
      </c>
      <c r="J272" s="73"/>
      <c r="K272" s="83">
        <v>7.6200000008724</v>
      </c>
      <c r="L272" s="86" t="s">
        <v>118</v>
      </c>
      <c r="M272" s="87">
        <v>4.8750000000000002E-2</v>
      </c>
      <c r="N272" s="87">
        <v>3.4400000002598637E-2</v>
      </c>
      <c r="O272" s="83">
        <v>1207.9390000000001</v>
      </c>
      <c r="P272" s="85">
        <v>110.98033</v>
      </c>
      <c r="Q272" s="73"/>
      <c r="R272" s="83">
        <v>4.3099477520000002</v>
      </c>
      <c r="S272" s="84">
        <v>4.8317559999999999E-7</v>
      </c>
      <c r="T272" s="84">
        <f t="shared" si="4"/>
        <v>2.4001470337316347E-3</v>
      </c>
      <c r="U272" s="84">
        <f>R272/'סכום נכסי הקרן'!$C$42</f>
        <v>4.2066234172138917E-4</v>
      </c>
    </row>
    <row r="273" spans="2:21">
      <c r="B273" s="76" t="s">
        <v>912</v>
      </c>
      <c r="C273" s="73" t="s">
        <v>913</v>
      </c>
      <c r="D273" s="86" t="s">
        <v>26</v>
      </c>
      <c r="E273" s="86" t="s">
        <v>847</v>
      </c>
      <c r="F273" s="73"/>
      <c r="G273" s="86" t="s">
        <v>914</v>
      </c>
      <c r="H273" s="73" t="s">
        <v>848</v>
      </c>
      <c r="I273" s="73" t="s">
        <v>268</v>
      </c>
      <c r="J273" s="73"/>
      <c r="K273" s="83">
        <v>2.3800000070418297</v>
      </c>
      <c r="L273" s="86" t="s">
        <v>118</v>
      </c>
      <c r="M273" s="87">
        <v>6.5000000000000002E-2</v>
      </c>
      <c r="N273" s="87">
        <v>1.4099999612699379E-2</v>
      </c>
      <c r="O273" s="83">
        <v>1.5344089999999999</v>
      </c>
      <c r="P273" s="85">
        <v>115.14694</v>
      </c>
      <c r="Q273" s="73"/>
      <c r="R273" s="83">
        <v>5.6803419999999997E-3</v>
      </c>
      <c r="S273" s="84">
        <v>6.1376359999999997E-10</v>
      </c>
      <c r="T273" s="84">
        <f t="shared" si="4"/>
        <v>3.163299600454465E-6</v>
      </c>
      <c r="U273" s="84">
        <f>R273/'סכום נכסי הקרן'!$C$42</f>
        <v>5.5441645815532819E-7</v>
      </c>
    </row>
    <row r="274" spans="2:21">
      <c r="B274" s="76" t="s">
        <v>915</v>
      </c>
      <c r="C274" s="73" t="s">
        <v>916</v>
      </c>
      <c r="D274" s="86" t="s">
        <v>26</v>
      </c>
      <c r="E274" s="86" t="s">
        <v>847</v>
      </c>
      <c r="F274" s="73"/>
      <c r="G274" s="86" t="s">
        <v>917</v>
      </c>
      <c r="H274" s="73" t="s">
        <v>848</v>
      </c>
      <c r="I274" s="73" t="s">
        <v>854</v>
      </c>
      <c r="J274" s="73"/>
      <c r="K274" s="83">
        <v>8.0400000007518404</v>
      </c>
      <c r="L274" s="86" t="s">
        <v>118</v>
      </c>
      <c r="M274" s="87">
        <v>3.4000000000000002E-2</v>
      </c>
      <c r="N274" s="87">
        <v>2.0700000002007033E-2</v>
      </c>
      <c r="O274" s="83">
        <v>881.46900000000005</v>
      </c>
      <c r="P274" s="85">
        <v>110.76378</v>
      </c>
      <c r="Q274" s="73"/>
      <c r="R274" s="83">
        <v>3.1389599910000001</v>
      </c>
      <c r="S274" s="84">
        <v>1.0370223529411766E-6</v>
      </c>
      <c r="T274" s="84">
        <f t="shared" si="4"/>
        <v>1.7480410308697702E-3</v>
      </c>
      <c r="U274" s="84">
        <f>R274/'סכום נכסי הקרן'!$C$42</f>
        <v>3.0637082776028293E-4</v>
      </c>
    </row>
    <row r="275" spans="2:21">
      <c r="B275" s="76" t="s">
        <v>918</v>
      </c>
      <c r="C275" s="73" t="s">
        <v>919</v>
      </c>
      <c r="D275" s="86" t="s">
        <v>26</v>
      </c>
      <c r="E275" s="86" t="s">
        <v>847</v>
      </c>
      <c r="F275" s="73"/>
      <c r="G275" s="86" t="s">
        <v>885</v>
      </c>
      <c r="H275" s="73" t="s">
        <v>848</v>
      </c>
      <c r="I275" s="73" t="s">
        <v>268</v>
      </c>
      <c r="J275" s="73"/>
      <c r="K275" s="83">
        <v>5.8299999997625278</v>
      </c>
      <c r="L275" s="86" t="s">
        <v>118</v>
      </c>
      <c r="M275" s="87">
        <v>4.4999999999999998E-2</v>
      </c>
      <c r="N275" s="87">
        <v>2.8200000000000006E-2</v>
      </c>
      <c r="O275" s="83">
        <v>590.91070000000002</v>
      </c>
      <c r="P275" s="85">
        <v>110.82899999999999</v>
      </c>
      <c r="Q275" s="73"/>
      <c r="R275" s="83">
        <v>2.10550485</v>
      </c>
      <c r="S275" s="84">
        <v>7.8788093333333339E-7</v>
      </c>
      <c r="T275" s="84">
        <f t="shared" si="4"/>
        <v>1.1725249378928132E-3</v>
      </c>
      <c r="U275" s="84">
        <f>R275/'סכום נכסי הקרן'!$C$42</f>
        <v>2.055028626033196E-4</v>
      </c>
    </row>
    <row r="276" spans="2:21">
      <c r="B276" s="76" t="s">
        <v>920</v>
      </c>
      <c r="C276" s="73" t="s">
        <v>921</v>
      </c>
      <c r="D276" s="86" t="s">
        <v>26</v>
      </c>
      <c r="E276" s="86" t="s">
        <v>847</v>
      </c>
      <c r="F276" s="73"/>
      <c r="G276" s="86" t="s">
        <v>877</v>
      </c>
      <c r="H276" s="73" t="s">
        <v>848</v>
      </c>
      <c r="I276" s="73" t="s">
        <v>268</v>
      </c>
      <c r="J276" s="73"/>
      <c r="K276" s="83">
        <v>17.790000004290544</v>
      </c>
      <c r="L276" s="86" t="s">
        <v>118</v>
      </c>
      <c r="M276" s="87">
        <v>4.5999999999999999E-2</v>
      </c>
      <c r="N276" s="87">
        <v>3.0200000004978789E-2</v>
      </c>
      <c r="O276" s="83">
        <v>326.47000000000003</v>
      </c>
      <c r="P276" s="85">
        <v>130.125</v>
      </c>
      <c r="Q276" s="73"/>
      <c r="R276" s="83">
        <v>1.3657933660000001</v>
      </c>
      <c r="S276" s="84">
        <v>6.5294000000000007E-7</v>
      </c>
      <c r="T276" s="84">
        <f t="shared" si="4"/>
        <v>7.6059040265025581E-4</v>
      </c>
      <c r="U276" s="84">
        <f>R276/'סכום נכסי הקרן'!$C$42</f>
        <v>1.3330505813730301E-4</v>
      </c>
    </row>
    <row r="277" spans="2:21">
      <c r="B277" s="76" t="s">
        <v>922</v>
      </c>
      <c r="C277" s="73" t="s">
        <v>923</v>
      </c>
      <c r="D277" s="86" t="s">
        <v>26</v>
      </c>
      <c r="E277" s="86" t="s">
        <v>847</v>
      </c>
      <c r="F277" s="73"/>
      <c r="G277" s="86" t="s">
        <v>924</v>
      </c>
      <c r="H277" s="73" t="s">
        <v>853</v>
      </c>
      <c r="I277" s="73" t="s">
        <v>268</v>
      </c>
      <c r="J277" s="73"/>
      <c r="K277" s="83">
        <v>3.8599999996605558</v>
      </c>
      <c r="L277" s="86" t="s">
        <v>118</v>
      </c>
      <c r="M277" s="87">
        <v>6.5000000000000002E-2</v>
      </c>
      <c r="N277" s="87">
        <v>1.8299999997531319E-2</v>
      </c>
      <c r="O277" s="83">
        <v>979.41</v>
      </c>
      <c r="P277" s="85">
        <v>123.49822</v>
      </c>
      <c r="Q277" s="73"/>
      <c r="R277" s="83">
        <v>3.8887159120000003</v>
      </c>
      <c r="S277" s="84">
        <v>7.8352800000000003E-7</v>
      </c>
      <c r="T277" s="84">
        <f t="shared" si="4"/>
        <v>2.1655691665590773E-3</v>
      </c>
      <c r="U277" s="84">
        <f>R277/'סכום נכסי הקרן'!$C$42</f>
        <v>3.795489959413196E-4</v>
      </c>
    </row>
    <row r="278" spans="2:21">
      <c r="B278" s="76" t="s">
        <v>925</v>
      </c>
      <c r="C278" s="73" t="s">
        <v>926</v>
      </c>
      <c r="D278" s="86" t="s">
        <v>26</v>
      </c>
      <c r="E278" s="86" t="s">
        <v>847</v>
      </c>
      <c r="F278" s="73"/>
      <c r="G278" s="86" t="s">
        <v>924</v>
      </c>
      <c r="H278" s="73" t="s">
        <v>853</v>
      </c>
      <c r="I278" s="73" t="s">
        <v>268</v>
      </c>
      <c r="J278" s="73"/>
      <c r="K278" s="83">
        <v>3.5600000006272863</v>
      </c>
      <c r="L278" s="86" t="s">
        <v>118</v>
      </c>
      <c r="M278" s="87">
        <v>4.2500000000000003E-2</v>
      </c>
      <c r="N278" s="87">
        <v>2.1100000004312593E-2</v>
      </c>
      <c r="O278" s="83">
        <v>718.23400000000004</v>
      </c>
      <c r="P278" s="85">
        <v>110.46053000000001</v>
      </c>
      <c r="Q278" s="73"/>
      <c r="R278" s="83">
        <v>2.5506686900000002</v>
      </c>
      <c r="S278" s="84">
        <v>1.1970566666666667E-6</v>
      </c>
      <c r="T278" s="84">
        <f t="shared" si="4"/>
        <v>1.4204301867684578E-3</v>
      </c>
      <c r="U278" s="84">
        <f>R278/'סכום נכסי הקרן'!$C$42</f>
        <v>2.4895203511293706E-4</v>
      </c>
    </row>
    <row r="279" spans="2:21">
      <c r="B279" s="76" t="s">
        <v>927</v>
      </c>
      <c r="C279" s="73" t="s">
        <v>928</v>
      </c>
      <c r="D279" s="86" t="s">
        <v>26</v>
      </c>
      <c r="E279" s="86" t="s">
        <v>847</v>
      </c>
      <c r="F279" s="73"/>
      <c r="G279" s="86" t="s">
        <v>924</v>
      </c>
      <c r="H279" s="73" t="s">
        <v>853</v>
      </c>
      <c r="I279" s="73" t="s">
        <v>268</v>
      </c>
      <c r="J279" s="73"/>
      <c r="K279" s="83">
        <v>0.56000000015161977</v>
      </c>
      <c r="L279" s="86" t="s">
        <v>118</v>
      </c>
      <c r="M279" s="87">
        <v>5.2499999999999998E-2</v>
      </c>
      <c r="N279" s="87">
        <v>1.4000000000631747E-2</v>
      </c>
      <c r="O279" s="83">
        <v>909.51277300000004</v>
      </c>
      <c r="P279" s="85">
        <v>108.26692</v>
      </c>
      <c r="Q279" s="73"/>
      <c r="R279" s="83">
        <v>3.1658151170000002</v>
      </c>
      <c r="S279" s="84">
        <v>1.5158546216666668E-6</v>
      </c>
      <c r="T279" s="84">
        <f t="shared" si="4"/>
        <v>1.7629962588025169E-3</v>
      </c>
      <c r="U279" s="84">
        <f>R279/'סכום נכסי הקרן'!$C$42</f>
        <v>3.0899195934711964E-4</v>
      </c>
    </row>
    <row r="280" spans="2:21">
      <c r="B280" s="76" t="s">
        <v>929</v>
      </c>
      <c r="C280" s="73" t="s">
        <v>930</v>
      </c>
      <c r="D280" s="86" t="s">
        <v>26</v>
      </c>
      <c r="E280" s="86" t="s">
        <v>847</v>
      </c>
      <c r="F280" s="73"/>
      <c r="G280" s="86" t="s">
        <v>931</v>
      </c>
      <c r="H280" s="73" t="s">
        <v>853</v>
      </c>
      <c r="I280" s="73" t="s">
        <v>268</v>
      </c>
      <c r="J280" s="73"/>
      <c r="K280" s="83">
        <v>6.8299999993330394</v>
      </c>
      <c r="L280" s="86" t="s">
        <v>118</v>
      </c>
      <c r="M280" s="87">
        <v>4.7500000000000001E-2</v>
      </c>
      <c r="N280" s="87">
        <v>2.1199999996612262E-2</v>
      </c>
      <c r="O280" s="83">
        <v>489.70499999999998</v>
      </c>
      <c r="P280" s="85">
        <v>119.99258</v>
      </c>
      <c r="Q280" s="73"/>
      <c r="R280" s="83">
        <v>1.8891651219999999</v>
      </c>
      <c r="S280" s="84">
        <v>1.6340575901817399E-7</v>
      </c>
      <c r="T280" s="84">
        <f t="shared" si="4"/>
        <v>1.0520484991247199E-3</v>
      </c>
      <c r="U280" s="84">
        <f>R280/'סכום נכסי הקרן'!$C$42</f>
        <v>1.8438753085814525E-4</v>
      </c>
    </row>
    <row r="281" spans="2:21">
      <c r="B281" s="76" t="s">
        <v>932</v>
      </c>
      <c r="C281" s="73" t="s">
        <v>933</v>
      </c>
      <c r="D281" s="86" t="s">
        <v>26</v>
      </c>
      <c r="E281" s="86" t="s">
        <v>847</v>
      </c>
      <c r="F281" s="73"/>
      <c r="G281" s="86" t="s">
        <v>914</v>
      </c>
      <c r="H281" s="73" t="s">
        <v>853</v>
      </c>
      <c r="I281" s="73" t="s">
        <v>268</v>
      </c>
      <c r="J281" s="73"/>
      <c r="K281" s="83">
        <v>4.5499999998686205</v>
      </c>
      <c r="L281" s="86" t="s">
        <v>118</v>
      </c>
      <c r="M281" s="87">
        <v>3.6249999999999998E-2</v>
      </c>
      <c r="N281" s="87">
        <v>2.9399999998423444E-2</v>
      </c>
      <c r="O281" s="83">
        <v>1144.2773500000001</v>
      </c>
      <c r="P281" s="85">
        <v>103.44965000000001</v>
      </c>
      <c r="Q281" s="73"/>
      <c r="R281" s="83">
        <v>3.8057592900000001</v>
      </c>
      <c r="S281" s="84">
        <v>1.4303466875000001E-6</v>
      </c>
      <c r="T281" s="84">
        <f t="shared" si="4"/>
        <v>2.1193718338583961E-3</v>
      </c>
      <c r="U281" s="84">
        <f>R281/'סכום נכסי הקרן'!$C$42</f>
        <v>3.7145220941864712E-4</v>
      </c>
    </row>
    <row r="282" spans="2:21">
      <c r="B282" s="76" t="s">
        <v>934</v>
      </c>
      <c r="C282" s="73" t="s">
        <v>935</v>
      </c>
      <c r="D282" s="86" t="s">
        <v>26</v>
      </c>
      <c r="E282" s="86" t="s">
        <v>847</v>
      </c>
      <c r="F282" s="73"/>
      <c r="G282" s="86" t="s">
        <v>936</v>
      </c>
      <c r="H282" s="73" t="s">
        <v>937</v>
      </c>
      <c r="I282" s="73" t="s">
        <v>882</v>
      </c>
      <c r="J282" s="73"/>
      <c r="K282" s="83">
        <v>7.8899999992974976</v>
      </c>
      <c r="L282" s="86" t="s">
        <v>118</v>
      </c>
      <c r="M282" s="87">
        <v>3.875E-2</v>
      </c>
      <c r="N282" s="87">
        <v>2.8799999997294715E-2</v>
      </c>
      <c r="O282" s="83">
        <v>1305.8800000000001</v>
      </c>
      <c r="P282" s="85">
        <v>109.17524</v>
      </c>
      <c r="Q282" s="73"/>
      <c r="R282" s="83">
        <v>4.5836176980000003</v>
      </c>
      <c r="S282" s="84">
        <v>2.0090461538461539E-6</v>
      </c>
      <c r="T282" s="84">
        <f t="shared" si="4"/>
        <v>2.5525498346260517E-3</v>
      </c>
      <c r="U282" s="84">
        <f>R282/'סכום נכסי הקרן'!$C$42</f>
        <v>4.4737325493134729E-4</v>
      </c>
    </row>
    <row r="283" spans="2:21">
      <c r="B283" s="76" t="s">
        <v>938</v>
      </c>
      <c r="C283" s="73" t="s">
        <v>939</v>
      </c>
      <c r="D283" s="86" t="s">
        <v>26</v>
      </c>
      <c r="E283" s="86" t="s">
        <v>847</v>
      </c>
      <c r="F283" s="73"/>
      <c r="G283" s="86" t="s">
        <v>924</v>
      </c>
      <c r="H283" s="73" t="s">
        <v>853</v>
      </c>
      <c r="I283" s="73" t="s">
        <v>268</v>
      </c>
      <c r="J283" s="73"/>
      <c r="K283" s="83">
        <v>18.729999999897814</v>
      </c>
      <c r="L283" s="86" t="s">
        <v>118</v>
      </c>
      <c r="M283" s="87">
        <v>5.9299999999999999E-2</v>
      </c>
      <c r="N283" s="87">
        <v>3.8499999999731097E-2</v>
      </c>
      <c r="O283" s="83">
        <v>1632.35</v>
      </c>
      <c r="P283" s="85">
        <v>141.72185999999999</v>
      </c>
      <c r="Q283" s="73"/>
      <c r="R283" s="83">
        <v>7.4375707119999994</v>
      </c>
      <c r="S283" s="84">
        <v>4.6638571428571427E-7</v>
      </c>
      <c r="T283" s="84">
        <f t="shared" si="4"/>
        <v>4.1418746374111684E-3</v>
      </c>
      <c r="U283" s="84">
        <f>R283/'סכום נכסי הקרן'!$C$42</f>
        <v>7.2592664516095027E-4</v>
      </c>
    </row>
    <row r="284" spans="2:21">
      <c r="B284" s="76" t="s">
        <v>940</v>
      </c>
      <c r="C284" s="73" t="s">
        <v>941</v>
      </c>
      <c r="D284" s="86" t="s">
        <v>26</v>
      </c>
      <c r="E284" s="86" t="s">
        <v>847</v>
      </c>
      <c r="F284" s="73"/>
      <c r="G284" s="86" t="s">
        <v>931</v>
      </c>
      <c r="H284" s="73" t="s">
        <v>853</v>
      </c>
      <c r="I284" s="73" t="s">
        <v>268</v>
      </c>
      <c r="J284" s="73"/>
      <c r="K284" s="83">
        <v>7.4899999998013636</v>
      </c>
      <c r="L284" s="86" t="s">
        <v>118</v>
      </c>
      <c r="M284" s="87">
        <v>0.05</v>
      </c>
      <c r="N284" s="87">
        <v>2.3300000001285293E-2</v>
      </c>
      <c r="O284" s="83">
        <v>652.94000000000005</v>
      </c>
      <c r="P284" s="85">
        <v>122.30867000000001</v>
      </c>
      <c r="Q284" s="73"/>
      <c r="R284" s="83">
        <v>2.567506099</v>
      </c>
      <c r="S284" s="84">
        <v>2.9052481701483905E-7</v>
      </c>
      <c r="T284" s="84">
        <f t="shared" si="4"/>
        <v>1.4298066942326892E-3</v>
      </c>
      <c r="U284" s="84">
        <f>R284/'סכום נכסי הקרן'!$C$42</f>
        <v>2.5059541092768424E-4</v>
      </c>
    </row>
    <row r="285" spans="2:21">
      <c r="B285" s="76" t="s">
        <v>942</v>
      </c>
      <c r="C285" s="73" t="s">
        <v>943</v>
      </c>
      <c r="D285" s="86" t="s">
        <v>26</v>
      </c>
      <c r="E285" s="86" t="s">
        <v>847</v>
      </c>
      <c r="F285" s="73"/>
      <c r="G285" s="86" t="s">
        <v>852</v>
      </c>
      <c r="H285" s="73" t="s">
        <v>937</v>
      </c>
      <c r="I285" s="73" t="s">
        <v>882</v>
      </c>
      <c r="J285" s="73"/>
      <c r="K285" s="83">
        <v>7.3100000011404216</v>
      </c>
      <c r="L285" s="86" t="s">
        <v>118</v>
      </c>
      <c r="M285" s="87">
        <v>3.7000000000000005E-2</v>
      </c>
      <c r="N285" s="87">
        <v>2.2400000001328649E-2</v>
      </c>
      <c r="O285" s="83">
        <v>506.02850000000001</v>
      </c>
      <c r="P285" s="85">
        <v>111.03149999999999</v>
      </c>
      <c r="Q285" s="73"/>
      <c r="R285" s="83">
        <v>1.8063510739999997</v>
      </c>
      <c r="S285" s="84">
        <v>3.3759720383851754E-7</v>
      </c>
      <c r="T285" s="84">
        <f t="shared" si="4"/>
        <v>1.005930563804907E-3</v>
      </c>
      <c r="U285" s="84">
        <f>R285/'סכום נכסי הקרן'!$C$42</f>
        <v>1.7630465993634769E-4</v>
      </c>
    </row>
    <row r="286" spans="2:21">
      <c r="B286" s="76" t="s">
        <v>944</v>
      </c>
      <c r="C286" s="73" t="s">
        <v>945</v>
      </c>
      <c r="D286" s="86" t="s">
        <v>26</v>
      </c>
      <c r="E286" s="86" t="s">
        <v>847</v>
      </c>
      <c r="F286" s="73"/>
      <c r="G286" s="86" t="s">
        <v>852</v>
      </c>
      <c r="H286" s="73" t="s">
        <v>937</v>
      </c>
      <c r="I286" s="73" t="s">
        <v>882</v>
      </c>
      <c r="J286" s="73"/>
      <c r="K286" s="83">
        <v>2.7700000000933862</v>
      </c>
      <c r="L286" s="86" t="s">
        <v>118</v>
      </c>
      <c r="M286" s="87">
        <v>7.0000000000000007E-2</v>
      </c>
      <c r="N286" s="87">
        <v>1.2100000000254692E-2</v>
      </c>
      <c r="O286" s="83">
        <v>943.10653600000001</v>
      </c>
      <c r="P286" s="85">
        <v>116.544</v>
      </c>
      <c r="Q286" s="73"/>
      <c r="R286" s="83">
        <v>3.5337160709999997</v>
      </c>
      <c r="S286" s="84">
        <v>7.5452748233901095E-7</v>
      </c>
      <c r="T286" s="84">
        <f t="shared" si="4"/>
        <v>1.9678749335011558E-3</v>
      </c>
      <c r="U286" s="84">
        <f>R286/'סכום נכסי הקרן'!$C$42</f>
        <v>3.449000690821754E-4</v>
      </c>
    </row>
    <row r="287" spans="2:21">
      <c r="B287" s="76" t="s">
        <v>946</v>
      </c>
      <c r="C287" s="73" t="s">
        <v>947</v>
      </c>
      <c r="D287" s="86" t="s">
        <v>26</v>
      </c>
      <c r="E287" s="86" t="s">
        <v>847</v>
      </c>
      <c r="F287" s="73"/>
      <c r="G287" s="86" t="s">
        <v>852</v>
      </c>
      <c r="H287" s="73" t="s">
        <v>937</v>
      </c>
      <c r="I287" s="73" t="s">
        <v>882</v>
      </c>
      <c r="J287" s="73"/>
      <c r="K287" s="83">
        <v>5.3000000013164597</v>
      </c>
      <c r="L287" s="86" t="s">
        <v>118</v>
      </c>
      <c r="M287" s="87">
        <v>5.1249999999999997E-2</v>
      </c>
      <c r="N287" s="87">
        <v>1.8700000002273887E-2</v>
      </c>
      <c r="O287" s="83">
        <v>440.73450000000003</v>
      </c>
      <c r="P287" s="85">
        <v>117.93899999999999</v>
      </c>
      <c r="Q287" s="73"/>
      <c r="R287" s="83">
        <v>1.6711501259999997</v>
      </c>
      <c r="S287" s="84">
        <v>2.93823E-7</v>
      </c>
      <c r="T287" s="84">
        <f t="shared" si="4"/>
        <v>9.306391280446191E-4</v>
      </c>
      <c r="U287" s="84">
        <f>R287/'סכום נכסי הקרן'!$C$42</f>
        <v>1.6310868850902822E-4</v>
      </c>
    </row>
    <row r="288" spans="2:21">
      <c r="B288" s="76" t="s">
        <v>948</v>
      </c>
      <c r="C288" s="73" t="s">
        <v>949</v>
      </c>
      <c r="D288" s="86" t="s">
        <v>26</v>
      </c>
      <c r="E288" s="86" t="s">
        <v>847</v>
      </c>
      <c r="F288" s="73"/>
      <c r="G288" s="86" t="s">
        <v>917</v>
      </c>
      <c r="H288" s="73" t="s">
        <v>853</v>
      </c>
      <c r="I288" s="73" t="s">
        <v>268</v>
      </c>
      <c r="J288" s="73"/>
      <c r="K288" s="83">
        <v>7.0399999999172893</v>
      </c>
      <c r="L288" s="86" t="s">
        <v>118</v>
      </c>
      <c r="M288" s="87">
        <v>5.2999999999999999E-2</v>
      </c>
      <c r="N288" s="87">
        <v>2.3799999998345797E-2</v>
      </c>
      <c r="O288" s="83">
        <v>610.49890000000005</v>
      </c>
      <c r="P288" s="85">
        <v>123.19828</v>
      </c>
      <c r="Q288" s="73"/>
      <c r="R288" s="83">
        <v>2.41807908</v>
      </c>
      <c r="S288" s="84">
        <v>3.4885651428571429E-7</v>
      </c>
      <c r="T288" s="84">
        <f t="shared" si="4"/>
        <v>1.346592967048692E-3</v>
      </c>
      <c r="U288" s="84">
        <f>R288/'סכום נכסי הקרן'!$C$42</f>
        <v>2.3601093720643839E-4</v>
      </c>
    </row>
    <row r="289" spans="2:21">
      <c r="B289" s="76" t="s">
        <v>950</v>
      </c>
      <c r="C289" s="73" t="s">
        <v>951</v>
      </c>
      <c r="D289" s="86" t="s">
        <v>26</v>
      </c>
      <c r="E289" s="86" t="s">
        <v>847</v>
      </c>
      <c r="F289" s="73"/>
      <c r="G289" s="86" t="s">
        <v>917</v>
      </c>
      <c r="H289" s="73" t="s">
        <v>853</v>
      </c>
      <c r="I289" s="73" t="s">
        <v>268</v>
      </c>
      <c r="J289" s="73"/>
      <c r="K289" s="83">
        <v>7.3199999982197923</v>
      </c>
      <c r="L289" s="86" t="s">
        <v>118</v>
      </c>
      <c r="M289" s="87">
        <v>6.2E-2</v>
      </c>
      <c r="N289" s="87">
        <v>2.5799999995549477E-2</v>
      </c>
      <c r="O289" s="83">
        <v>391.76400000000001</v>
      </c>
      <c r="P289" s="85">
        <v>132.01267000000001</v>
      </c>
      <c r="Q289" s="73"/>
      <c r="R289" s="83">
        <v>1.662727603</v>
      </c>
      <c r="S289" s="84">
        <v>5.2235200000000002E-7</v>
      </c>
      <c r="T289" s="84">
        <f t="shared" si="4"/>
        <v>9.2594874784555415E-4</v>
      </c>
      <c r="U289" s="84">
        <f>R289/'סכום נכסי הקרן'!$C$42</f>
        <v>1.6228662790591814E-4</v>
      </c>
    </row>
    <row r="290" spans="2:21">
      <c r="B290" s="76" t="s">
        <v>952</v>
      </c>
      <c r="C290" s="73" t="s">
        <v>953</v>
      </c>
      <c r="D290" s="86" t="s">
        <v>26</v>
      </c>
      <c r="E290" s="86" t="s">
        <v>847</v>
      </c>
      <c r="F290" s="73"/>
      <c r="G290" s="86" t="s">
        <v>852</v>
      </c>
      <c r="H290" s="73" t="s">
        <v>937</v>
      </c>
      <c r="I290" s="73" t="s">
        <v>882</v>
      </c>
      <c r="J290" s="73"/>
      <c r="K290" s="83">
        <v>7.5300000006086263</v>
      </c>
      <c r="L290" s="86" t="s">
        <v>120</v>
      </c>
      <c r="M290" s="87">
        <v>3.3750000000000002E-2</v>
      </c>
      <c r="N290" s="87">
        <v>2.3900000001503083E-2</v>
      </c>
      <c r="O290" s="83">
        <v>953.29240000000004</v>
      </c>
      <c r="P290" s="85">
        <v>107.93747999999999</v>
      </c>
      <c r="Q290" s="73"/>
      <c r="R290" s="83">
        <v>4.0583203010000002</v>
      </c>
      <c r="S290" s="84">
        <v>6.3552826666666674E-7</v>
      </c>
      <c r="T290" s="84">
        <f t="shared" si="4"/>
        <v>2.2600193767680792E-3</v>
      </c>
      <c r="U290" s="84">
        <f>R290/'סכום נכסי הקרן'!$C$42</f>
        <v>3.9610283453712572E-4</v>
      </c>
    </row>
    <row r="291" spans="2:21">
      <c r="B291" s="76" t="s">
        <v>954</v>
      </c>
      <c r="C291" s="73" t="s">
        <v>955</v>
      </c>
      <c r="D291" s="86" t="s">
        <v>26</v>
      </c>
      <c r="E291" s="86" t="s">
        <v>847</v>
      </c>
      <c r="F291" s="73"/>
      <c r="G291" s="86" t="s">
        <v>852</v>
      </c>
      <c r="H291" s="73" t="s">
        <v>853</v>
      </c>
      <c r="I291" s="73" t="s">
        <v>268</v>
      </c>
      <c r="J291" s="73"/>
      <c r="K291" s="83">
        <v>6.7099999991978772</v>
      </c>
      <c r="L291" s="86" t="s">
        <v>118</v>
      </c>
      <c r="M291" s="87">
        <v>5.2499999999999998E-2</v>
      </c>
      <c r="N291" s="87">
        <v>2.8799999995690079E-2</v>
      </c>
      <c r="O291" s="83">
        <v>1105.296832</v>
      </c>
      <c r="P291" s="85">
        <v>117.52875</v>
      </c>
      <c r="Q291" s="73"/>
      <c r="R291" s="83">
        <v>4.1764185850000004</v>
      </c>
      <c r="S291" s="84">
        <v>7.3686455466666665E-7</v>
      </c>
      <c r="T291" s="84">
        <f t="shared" si="4"/>
        <v>2.3257865884239197E-3</v>
      </c>
      <c r="U291" s="84">
        <f>R291/'סכום נכסי הקרן'!$C$42</f>
        <v>4.0762954055755587E-4</v>
      </c>
    </row>
    <row r="292" spans="2:21">
      <c r="B292" s="76" t="s">
        <v>956</v>
      </c>
      <c r="C292" s="73" t="s">
        <v>957</v>
      </c>
      <c r="D292" s="86" t="s">
        <v>26</v>
      </c>
      <c r="E292" s="86" t="s">
        <v>847</v>
      </c>
      <c r="F292" s="73"/>
      <c r="G292" s="86" t="s">
        <v>958</v>
      </c>
      <c r="H292" s="73" t="s">
        <v>853</v>
      </c>
      <c r="I292" s="73" t="s">
        <v>268</v>
      </c>
      <c r="J292" s="73"/>
      <c r="K292" s="83">
        <v>3.6600000003692443</v>
      </c>
      <c r="L292" s="86" t="s">
        <v>118</v>
      </c>
      <c r="M292" s="87">
        <v>6.25E-2</v>
      </c>
      <c r="N292" s="87">
        <v>2.1400000001194616E-2</v>
      </c>
      <c r="O292" s="83">
        <v>979.41</v>
      </c>
      <c r="P292" s="85">
        <v>116.97131</v>
      </c>
      <c r="Q292" s="73"/>
      <c r="R292" s="83">
        <v>3.683196154</v>
      </c>
      <c r="S292" s="84">
        <v>4.8970499999999998E-7</v>
      </c>
      <c r="T292" s="84">
        <f t="shared" si="4"/>
        <v>2.0511182112527065E-3</v>
      </c>
      <c r="U292" s="84">
        <f>R292/'סכום נכסי הקרן'!$C$42</f>
        <v>3.594897219906842E-4</v>
      </c>
    </row>
    <row r="293" spans="2:21">
      <c r="B293" s="76" t="s">
        <v>959</v>
      </c>
      <c r="C293" s="73" t="s">
        <v>960</v>
      </c>
      <c r="D293" s="86" t="s">
        <v>26</v>
      </c>
      <c r="E293" s="86" t="s">
        <v>847</v>
      </c>
      <c r="F293" s="73"/>
      <c r="G293" s="86" t="s">
        <v>917</v>
      </c>
      <c r="H293" s="73" t="s">
        <v>853</v>
      </c>
      <c r="I293" s="73" t="s">
        <v>268</v>
      </c>
      <c r="J293" s="73"/>
      <c r="K293" s="83">
        <v>7.5900000002419343</v>
      </c>
      <c r="L293" s="86" t="s">
        <v>118</v>
      </c>
      <c r="M293" s="87">
        <v>4.8750000000000002E-2</v>
      </c>
      <c r="N293" s="87">
        <v>2.3500000002103779E-2</v>
      </c>
      <c r="O293" s="83">
        <v>979.41</v>
      </c>
      <c r="P293" s="85">
        <v>120.76600000000001</v>
      </c>
      <c r="Q293" s="73"/>
      <c r="R293" s="83">
        <v>3.8026836119999996</v>
      </c>
      <c r="S293" s="84">
        <v>1.5067846153846153E-6</v>
      </c>
      <c r="T293" s="84">
        <f t="shared" si="4"/>
        <v>2.1176590336452173E-3</v>
      </c>
      <c r="U293" s="84">
        <f>R293/'סכום נכסי הקרן'!$C$42</f>
        <v>3.7115201508119587E-4</v>
      </c>
    </row>
    <row r="294" spans="2:21">
      <c r="B294" s="76" t="s">
        <v>961</v>
      </c>
      <c r="C294" s="73" t="s">
        <v>962</v>
      </c>
      <c r="D294" s="86" t="s">
        <v>26</v>
      </c>
      <c r="E294" s="86" t="s">
        <v>847</v>
      </c>
      <c r="F294" s="73"/>
      <c r="G294" s="86" t="s">
        <v>924</v>
      </c>
      <c r="H294" s="73" t="s">
        <v>853</v>
      </c>
      <c r="I294" s="73" t="s">
        <v>268</v>
      </c>
      <c r="J294" s="73"/>
      <c r="K294" s="83">
        <v>8.1399999998298309</v>
      </c>
      <c r="L294" s="86" t="s">
        <v>118</v>
      </c>
      <c r="M294" s="87">
        <v>3.5000000000000003E-2</v>
      </c>
      <c r="N294" s="87">
        <v>2.6200000000567231E-2</v>
      </c>
      <c r="O294" s="83">
        <v>816.17499999999995</v>
      </c>
      <c r="P294" s="85">
        <v>107.4965</v>
      </c>
      <c r="Q294" s="73"/>
      <c r="R294" s="83">
        <v>2.820710982</v>
      </c>
      <c r="S294" s="84">
        <v>1.6323499999999999E-6</v>
      </c>
      <c r="T294" s="84">
        <f t="shared" si="4"/>
        <v>1.5708128000669892E-3</v>
      </c>
      <c r="U294" s="84">
        <f>R294/'סכום נכסי הקרן'!$C$42</f>
        <v>2.7530887966257627E-4</v>
      </c>
    </row>
    <row r="295" spans="2:21">
      <c r="B295" s="76" t="s">
        <v>963</v>
      </c>
      <c r="C295" s="73" t="s">
        <v>964</v>
      </c>
      <c r="D295" s="86" t="s">
        <v>26</v>
      </c>
      <c r="E295" s="86" t="s">
        <v>847</v>
      </c>
      <c r="F295" s="73"/>
      <c r="G295" s="86" t="s">
        <v>914</v>
      </c>
      <c r="H295" s="73" t="s">
        <v>853</v>
      </c>
      <c r="I295" s="73" t="s">
        <v>268</v>
      </c>
      <c r="J295" s="73"/>
      <c r="K295" s="83">
        <v>4.6500000005331996</v>
      </c>
      <c r="L295" s="86" t="s">
        <v>118</v>
      </c>
      <c r="M295" s="87">
        <v>3.4000000000000002E-2</v>
      </c>
      <c r="N295" s="87">
        <v>3.5200000001066399E-2</v>
      </c>
      <c r="O295" s="83">
        <v>587.64599999999996</v>
      </c>
      <c r="P295" s="85">
        <v>99.268889999999999</v>
      </c>
      <c r="Q295" s="73"/>
      <c r="R295" s="83">
        <v>1.8754691399999999</v>
      </c>
      <c r="S295" s="84">
        <v>5.8764599999999999E-7</v>
      </c>
      <c r="T295" s="84">
        <f t="shared" si="4"/>
        <v>1.0444214065326838E-3</v>
      </c>
      <c r="U295" s="84">
        <f>R295/'סכום נכסי הקרן'!$C$42</f>
        <v>1.8305076665778565E-4</v>
      </c>
    </row>
    <row r="296" spans="2:21">
      <c r="B296" s="76" t="s">
        <v>965</v>
      </c>
      <c r="C296" s="73" t="s">
        <v>966</v>
      </c>
      <c r="D296" s="86" t="s">
        <v>26</v>
      </c>
      <c r="E296" s="86" t="s">
        <v>847</v>
      </c>
      <c r="F296" s="73"/>
      <c r="G296" s="86" t="s">
        <v>914</v>
      </c>
      <c r="H296" s="73" t="s">
        <v>853</v>
      </c>
      <c r="I296" s="73" t="s">
        <v>268</v>
      </c>
      <c r="J296" s="73"/>
      <c r="K296" s="83">
        <v>3.660000001298306</v>
      </c>
      <c r="L296" s="86" t="s">
        <v>118</v>
      </c>
      <c r="M296" s="87">
        <v>4.1250000000000002E-2</v>
      </c>
      <c r="N296" s="87">
        <v>2.8900000009857506E-2</v>
      </c>
      <c r="O296" s="83">
        <v>489.70499999999998</v>
      </c>
      <c r="P296" s="85">
        <v>105.67229</v>
      </c>
      <c r="Q296" s="73"/>
      <c r="R296" s="83">
        <v>1.663706224</v>
      </c>
      <c r="S296" s="84">
        <v>1.0419255319148935E-6</v>
      </c>
      <c r="T296" s="84">
        <f t="shared" si="4"/>
        <v>9.2649372760527564E-4</v>
      </c>
      <c r="U296" s="84">
        <f>R296/'סכום נכסי הקרן'!$C$42</f>
        <v>1.6238214391335156E-4</v>
      </c>
    </row>
    <row r="297" spans="2:21">
      <c r="B297" s="76" t="s">
        <v>967</v>
      </c>
      <c r="C297" s="73" t="s">
        <v>968</v>
      </c>
      <c r="D297" s="86" t="s">
        <v>26</v>
      </c>
      <c r="E297" s="86" t="s">
        <v>847</v>
      </c>
      <c r="F297" s="73"/>
      <c r="G297" s="86" t="s">
        <v>969</v>
      </c>
      <c r="H297" s="73" t="s">
        <v>853</v>
      </c>
      <c r="I297" s="73" t="s">
        <v>268</v>
      </c>
      <c r="J297" s="73"/>
      <c r="K297" s="83">
        <v>5.4899999999306086</v>
      </c>
      <c r="L297" s="86" t="s">
        <v>118</v>
      </c>
      <c r="M297" s="87">
        <v>6.8000000000000005E-2</v>
      </c>
      <c r="N297" s="87">
        <v>2.0800000000411205E-2</v>
      </c>
      <c r="O297" s="83">
        <v>930.43949999999995</v>
      </c>
      <c r="P297" s="85">
        <v>130.07410999999999</v>
      </c>
      <c r="Q297" s="73"/>
      <c r="R297" s="83">
        <v>3.8909888230000003</v>
      </c>
      <c r="S297" s="84">
        <v>9.3043949999999995E-7</v>
      </c>
      <c r="T297" s="84">
        <f t="shared" si="4"/>
        <v>2.1668349175399458E-3</v>
      </c>
      <c r="U297" s="84">
        <f>R297/'סכום נכסי הקרן'!$C$42</f>
        <v>3.7977083808855692E-4</v>
      </c>
    </row>
    <row r="298" spans="2:21">
      <c r="B298" s="76" t="s">
        <v>970</v>
      </c>
      <c r="C298" s="73" t="s">
        <v>971</v>
      </c>
      <c r="D298" s="86" t="s">
        <v>26</v>
      </c>
      <c r="E298" s="86" t="s">
        <v>847</v>
      </c>
      <c r="F298" s="73"/>
      <c r="G298" s="86" t="s">
        <v>917</v>
      </c>
      <c r="H298" s="73" t="s">
        <v>853</v>
      </c>
      <c r="I298" s="73" t="s">
        <v>268</v>
      </c>
      <c r="J298" s="73"/>
      <c r="K298" s="83">
        <v>8.4800000011408656</v>
      </c>
      <c r="L298" s="86" t="s">
        <v>118</v>
      </c>
      <c r="M298" s="87">
        <v>0.03</v>
      </c>
      <c r="N298" s="87">
        <v>2.2500000002376806E-2</v>
      </c>
      <c r="O298" s="83">
        <v>914.1160000000001</v>
      </c>
      <c r="P298" s="85">
        <v>107.37067</v>
      </c>
      <c r="Q298" s="73"/>
      <c r="R298" s="83">
        <v>3.1554982049999998</v>
      </c>
      <c r="S298" s="84">
        <v>1.5235266666666669E-6</v>
      </c>
      <c r="T298" s="84">
        <f t="shared" si="4"/>
        <v>1.7572509210028694E-3</v>
      </c>
      <c r="U298" s="84">
        <f>R298/'סכום נכסי הקרן'!$C$42</f>
        <v>3.0798500134879129E-4</v>
      </c>
    </row>
    <row r="299" spans="2:21">
      <c r="B299" s="76" t="s">
        <v>972</v>
      </c>
      <c r="C299" s="73" t="s">
        <v>973</v>
      </c>
      <c r="D299" s="86" t="s">
        <v>26</v>
      </c>
      <c r="E299" s="86" t="s">
        <v>847</v>
      </c>
      <c r="F299" s="73"/>
      <c r="G299" s="86" t="s">
        <v>917</v>
      </c>
      <c r="H299" s="73" t="s">
        <v>853</v>
      </c>
      <c r="I299" s="73" t="s">
        <v>268</v>
      </c>
      <c r="J299" s="73"/>
      <c r="K299" s="83">
        <v>8.2399999784007818</v>
      </c>
      <c r="L299" s="86" t="s">
        <v>118</v>
      </c>
      <c r="M299" s="87">
        <v>3.4209999999999997E-2</v>
      </c>
      <c r="N299" s="87">
        <v>2.7499999887504078E-2</v>
      </c>
      <c r="O299" s="83">
        <v>32.646999999999998</v>
      </c>
      <c r="P299" s="85">
        <v>105.86416</v>
      </c>
      <c r="Q299" s="73"/>
      <c r="R299" s="83">
        <v>0.11111513499999999</v>
      </c>
      <c r="S299" s="84">
        <v>3.2647000000000001E-8</v>
      </c>
      <c r="T299" s="84">
        <f t="shared" si="4"/>
        <v>6.1878397841176445E-5</v>
      </c>
      <c r="U299" s="84">
        <f>R299/'סכום נכסי הקרן'!$C$42</f>
        <v>1.0845132140661803E-5</v>
      </c>
    </row>
    <row r="300" spans="2:21">
      <c r="B300" s="76" t="s">
        <v>974</v>
      </c>
      <c r="C300" s="73" t="s">
        <v>975</v>
      </c>
      <c r="D300" s="86" t="s">
        <v>26</v>
      </c>
      <c r="E300" s="86" t="s">
        <v>847</v>
      </c>
      <c r="F300" s="73"/>
      <c r="G300" s="86" t="s">
        <v>917</v>
      </c>
      <c r="H300" s="73" t="s">
        <v>853</v>
      </c>
      <c r="I300" s="73" t="s">
        <v>268</v>
      </c>
      <c r="J300" s="73"/>
      <c r="K300" s="83">
        <v>8.2399999995817801</v>
      </c>
      <c r="L300" s="86" t="s">
        <v>118</v>
      </c>
      <c r="M300" s="87">
        <v>3.4209999999999997E-2</v>
      </c>
      <c r="N300" s="87">
        <v>2.75E-2</v>
      </c>
      <c r="O300" s="83">
        <v>1012.057</v>
      </c>
      <c r="P300" s="85">
        <v>105.82116000000001</v>
      </c>
      <c r="Q300" s="73"/>
      <c r="R300" s="83">
        <v>3.443170056</v>
      </c>
      <c r="S300" s="84">
        <v>1.0120570000000001E-6</v>
      </c>
      <c r="T300" s="84">
        <f t="shared" si="4"/>
        <v>1.9174511785455134E-3</v>
      </c>
      <c r="U300" s="84">
        <f>R300/'סכום נכסי הקרן'!$C$42</f>
        <v>3.3606253765600791E-4</v>
      </c>
    </row>
    <row r="301" spans="2:21">
      <c r="B301" s="76" t="s">
        <v>976</v>
      </c>
      <c r="C301" s="73" t="s">
        <v>977</v>
      </c>
      <c r="D301" s="86" t="s">
        <v>26</v>
      </c>
      <c r="E301" s="86" t="s">
        <v>847</v>
      </c>
      <c r="F301" s="73"/>
      <c r="G301" s="86" t="s">
        <v>914</v>
      </c>
      <c r="H301" s="73" t="s">
        <v>937</v>
      </c>
      <c r="I301" s="73" t="s">
        <v>882</v>
      </c>
      <c r="J301" s="73"/>
      <c r="K301" s="83">
        <v>8.1100000009504516</v>
      </c>
      <c r="L301" s="86" t="s">
        <v>118</v>
      </c>
      <c r="M301" s="87">
        <v>3.6240000000000001E-2</v>
      </c>
      <c r="N301" s="87">
        <v>2.5000000001480456E-2</v>
      </c>
      <c r="O301" s="83">
        <v>963.08649999999989</v>
      </c>
      <c r="P301" s="85">
        <v>109.0758</v>
      </c>
      <c r="Q301" s="73"/>
      <c r="R301" s="83">
        <v>3.3773391889999997</v>
      </c>
      <c r="S301" s="84">
        <v>1.2841153333333332E-6</v>
      </c>
      <c r="T301" s="84">
        <f t="shared" si="4"/>
        <v>1.8807909289903506E-3</v>
      </c>
      <c r="U301" s="84">
        <f>R301/'סכום נכסי הקרן'!$C$42</f>
        <v>3.2963727028312181E-4</v>
      </c>
    </row>
    <row r="302" spans="2:21">
      <c r="B302" s="76" t="s">
        <v>978</v>
      </c>
      <c r="C302" s="73" t="s">
        <v>979</v>
      </c>
      <c r="D302" s="86" t="s">
        <v>26</v>
      </c>
      <c r="E302" s="86" t="s">
        <v>847</v>
      </c>
      <c r="F302" s="73"/>
      <c r="G302" s="86" t="s">
        <v>936</v>
      </c>
      <c r="H302" s="73" t="s">
        <v>853</v>
      </c>
      <c r="I302" s="73" t="s">
        <v>854</v>
      </c>
      <c r="J302" s="73"/>
      <c r="K302" s="83">
        <v>9.5699999990623574</v>
      </c>
      <c r="L302" s="86" t="s">
        <v>118</v>
      </c>
      <c r="M302" s="87">
        <v>3.5000000000000003E-2</v>
      </c>
      <c r="N302" s="87">
        <v>2.51999999965512E-2</v>
      </c>
      <c r="O302" s="83">
        <v>783.52800000000002</v>
      </c>
      <c r="P302" s="85">
        <v>110.50122</v>
      </c>
      <c r="Q302" s="73"/>
      <c r="R302" s="83">
        <v>2.7835727729999995</v>
      </c>
      <c r="S302" s="84">
        <v>7.8352800000000003E-7</v>
      </c>
      <c r="T302" s="84">
        <f t="shared" si="4"/>
        <v>1.5501310732112302E-3</v>
      </c>
      <c r="U302" s="84">
        <f>R302/'סכום נכסי הקרן'!$C$42</f>
        <v>2.7168409187761322E-4</v>
      </c>
    </row>
    <row r="303" spans="2:21">
      <c r="B303" s="76" t="s">
        <v>980</v>
      </c>
      <c r="C303" s="73" t="s">
        <v>981</v>
      </c>
      <c r="D303" s="86" t="s">
        <v>26</v>
      </c>
      <c r="E303" s="86" t="s">
        <v>847</v>
      </c>
      <c r="F303" s="73"/>
      <c r="G303" s="86" t="s">
        <v>958</v>
      </c>
      <c r="H303" s="73" t="s">
        <v>853</v>
      </c>
      <c r="I303" s="73" t="s">
        <v>854</v>
      </c>
      <c r="J303" s="73"/>
      <c r="K303" s="83">
        <v>8.3499999994174132</v>
      </c>
      <c r="L303" s="86" t="s">
        <v>118</v>
      </c>
      <c r="M303" s="87">
        <v>3.0499999999999999E-2</v>
      </c>
      <c r="N303" s="87">
        <v>2.5199999999563061E-2</v>
      </c>
      <c r="O303" s="83">
        <v>816.17499999999995</v>
      </c>
      <c r="P303" s="85">
        <v>104.66328</v>
      </c>
      <c r="Q303" s="73"/>
      <c r="R303" s="83">
        <v>2.7463671559999998</v>
      </c>
      <c r="S303" s="84">
        <v>6.5293999999999997E-7</v>
      </c>
      <c r="T303" s="84">
        <f t="shared" si="4"/>
        <v>1.5294118078235544E-3</v>
      </c>
      <c r="U303" s="84">
        <f>R303/'סכום נכסי הקרן'!$C$42</f>
        <v>2.6805272489290993E-4</v>
      </c>
    </row>
    <row r="304" spans="2:21">
      <c r="B304" s="76" t="s">
        <v>982</v>
      </c>
      <c r="C304" s="73" t="s">
        <v>983</v>
      </c>
      <c r="D304" s="86" t="s">
        <v>26</v>
      </c>
      <c r="E304" s="86" t="s">
        <v>847</v>
      </c>
      <c r="F304" s="73"/>
      <c r="G304" s="86" t="s">
        <v>898</v>
      </c>
      <c r="H304" s="73" t="s">
        <v>937</v>
      </c>
      <c r="I304" s="73" t="s">
        <v>882</v>
      </c>
      <c r="J304" s="73"/>
      <c r="K304" s="83">
        <v>7.3800000000743813</v>
      </c>
      <c r="L304" s="86" t="s">
        <v>120</v>
      </c>
      <c r="M304" s="87">
        <v>2.8750000000000001E-2</v>
      </c>
      <c r="N304" s="87">
        <v>1.5099999998951903E-2</v>
      </c>
      <c r="O304" s="83">
        <v>672.52819999999997</v>
      </c>
      <c r="P304" s="85">
        <v>111.5067</v>
      </c>
      <c r="Q304" s="73"/>
      <c r="R304" s="83">
        <v>2.9577357809999998</v>
      </c>
      <c r="S304" s="84">
        <v>6.7252819999999993E-7</v>
      </c>
      <c r="T304" s="84">
        <f t="shared" si="4"/>
        <v>1.6471199118445992E-3</v>
      </c>
      <c r="U304" s="84">
        <f>R304/'סכום נכסי הקרן'!$C$42</f>
        <v>2.8868286378906476E-4</v>
      </c>
    </row>
    <row r="305" spans="2:21">
      <c r="B305" s="76" t="s">
        <v>984</v>
      </c>
      <c r="C305" s="73" t="s">
        <v>985</v>
      </c>
      <c r="D305" s="86" t="s">
        <v>26</v>
      </c>
      <c r="E305" s="86" t="s">
        <v>847</v>
      </c>
      <c r="F305" s="73"/>
      <c r="G305" s="86" t="s">
        <v>902</v>
      </c>
      <c r="H305" s="73" t="s">
        <v>853</v>
      </c>
      <c r="I305" s="73" t="s">
        <v>268</v>
      </c>
      <c r="J305" s="73"/>
      <c r="K305" s="83">
        <v>16.099999999404332</v>
      </c>
      <c r="L305" s="86" t="s">
        <v>118</v>
      </c>
      <c r="M305" s="87">
        <v>4.2000000000000003E-2</v>
      </c>
      <c r="N305" s="87">
        <v>3.349999999776624E-2</v>
      </c>
      <c r="O305" s="83">
        <v>1077.3510000000001</v>
      </c>
      <c r="P305" s="85">
        <v>116.324</v>
      </c>
      <c r="Q305" s="73"/>
      <c r="R305" s="83">
        <v>4.0290951540000002</v>
      </c>
      <c r="S305" s="84">
        <v>5.9852833333333345E-7</v>
      </c>
      <c r="T305" s="84">
        <f t="shared" si="4"/>
        <v>2.243744318712011E-3</v>
      </c>
      <c r="U305" s="84">
        <f>R305/'סכום נכסי הקרן'!$C$42</f>
        <v>3.932503826092649E-4</v>
      </c>
    </row>
    <row r="306" spans="2:21">
      <c r="B306" s="76" t="s">
        <v>986</v>
      </c>
      <c r="C306" s="73" t="s">
        <v>987</v>
      </c>
      <c r="D306" s="86" t="s">
        <v>26</v>
      </c>
      <c r="E306" s="86" t="s">
        <v>847</v>
      </c>
      <c r="F306" s="73"/>
      <c r="G306" s="86" t="s">
        <v>914</v>
      </c>
      <c r="H306" s="73" t="s">
        <v>853</v>
      </c>
      <c r="I306" s="73" t="s">
        <v>268</v>
      </c>
      <c r="J306" s="73"/>
      <c r="K306" s="83">
        <v>5.0099999998727833</v>
      </c>
      <c r="L306" s="86" t="s">
        <v>118</v>
      </c>
      <c r="M306" s="87">
        <v>3.4000000000000002E-2</v>
      </c>
      <c r="N306" s="87">
        <v>3.1499999999764411E-2</v>
      </c>
      <c r="O306" s="83">
        <v>652.94000000000005</v>
      </c>
      <c r="P306" s="85">
        <v>101.10378</v>
      </c>
      <c r="Q306" s="73"/>
      <c r="R306" s="83">
        <v>2.1223726270000003</v>
      </c>
      <c r="S306" s="84">
        <v>6.5294000000000007E-7</v>
      </c>
      <c r="T306" s="84">
        <f t="shared" si="4"/>
        <v>1.181918356853266E-3</v>
      </c>
      <c r="U306" s="84">
        <f>R306/'סכום נכסי הקרן'!$C$42</f>
        <v>2.0714920241548127E-4</v>
      </c>
    </row>
    <row r="307" spans="2:21">
      <c r="B307" s="76" t="s">
        <v>988</v>
      </c>
      <c r="C307" s="73" t="s">
        <v>989</v>
      </c>
      <c r="D307" s="86" t="s">
        <v>26</v>
      </c>
      <c r="E307" s="86" t="s">
        <v>847</v>
      </c>
      <c r="F307" s="73"/>
      <c r="G307" s="86" t="s">
        <v>914</v>
      </c>
      <c r="H307" s="73" t="s">
        <v>853</v>
      </c>
      <c r="I307" s="73" t="s">
        <v>268</v>
      </c>
      <c r="J307" s="73"/>
      <c r="K307" s="83">
        <v>4.0900000001758494</v>
      </c>
      <c r="L307" s="86" t="s">
        <v>118</v>
      </c>
      <c r="M307" s="87">
        <v>3.7499999999999999E-2</v>
      </c>
      <c r="N307" s="87">
        <v>2.7500000002054315E-2</v>
      </c>
      <c r="O307" s="83">
        <v>1795.585</v>
      </c>
      <c r="P307" s="85">
        <v>105.40383</v>
      </c>
      <c r="Q307" s="73"/>
      <c r="R307" s="83">
        <v>6.0847585769999997</v>
      </c>
      <c r="S307" s="84">
        <v>3.59117E-6</v>
      </c>
      <c r="T307" s="84">
        <f t="shared" si="4"/>
        <v>3.3885132929471463E-3</v>
      </c>
      <c r="U307" s="84">
        <f>R307/'סכום נכסי הקרן'!$C$42</f>
        <v>5.9388858962903905E-4</v>
      </c>
    </row>
    <row r="308" spans="2:21">
      <c r="B308" s="76" t="s">
        <v>990</v>
      </c>
      <c r="C308" s="73" t="s">
        <v>991</v>
      </c>
      <c r="D308" s="86" t="s">
        <v>26</v>
      </c>
      <c r="E308" s="86" t="s">
        <v>847</v>
      </c>
      <c r="F308" s="73"/>
      <c r="G308" s="86" t="s">
        <v>877</v>
      </c>
      <c r="H308" s="73" t="s">
        <v>853</v>
      </c>
      <c r="I308" s="73" t="s">
        <v>854</v>
      </c>
      <c r="J308" s="73"/>
      <c r="K308" s="83">
        <v>4</v>
      </c>
      <c r="L308" s="86" t="s">
        <v>118</v>
      </c>
      <c r="M308" s="87">
        <v>4.6249999999999999E-2</v>
      </c>
      <c r="N308" s="87">
        <v>1.470000000047119E-2</v>
      </c>
      <c r="O308" s="83">
        <v>1540.677224</v>
      </c>
      <c r="P308" s="85">
        <v>115.68403000000001</v>
      </c>
      <c r="Q308" s="73"/>
      <c r="R308" s="83">
        <v>5.7301506590000004</v>
      </c>
      <c r="S308" s="84">
        <v>3.0872696566621647E-6</v>
      </c>
      <c r="T308" s="84">
        <f t="shared" si="4"/>
        <v>3.1910373160909311E-3</v>
      </c>
      <c r="U308" s="84">
        <f>R308/'סכום נכסי הקרן'!$C$42</f>
        <v>5.5927791549508822E-4</v>
      </c>
    </row>
    <row r="309" spans="2:21">
      <c r="B309" s="76" t="s">
        <v>992</v>
      </c>
      <c r="C309" s="73" t="s">
        <v>993</v>
      </c>
      <c r="D309" s="86" t="s">
        <v>26</v>
      </c>
      <c r="E309" s="86" t="s">
        <v>847</v>
      </c>
      <c r="F309" s="73"/>
      <c r="G309" s="86" t="s">
        <v>898</v>
      </c>
      <c r="H309" s="73" t="s">
        <v>853</v>
      </c>
      <c r="I309" s="73" t="s">
        <v>268</v>
      </c>
      <c r="J309" s="73"/>
      <c r="K309" s="83">
        <v>18.540000001296281</v>
      </c>
      <c r="L309" s="86" t="s">
        <v>118</v>
      </c>
      <c r="M309" s="87">
        <v>3.5499999999999997E-2</v>
      </c>
      <c r="N309" s="87">
        <v>3.2100000002681955E-2</v>
      </c>
      <c r="O309" s="83">
        <v>1305.8800000000001</v>
      </c>
      <c r="P309" s="85">
        <v>106.57261</v>
      </c>
      <c r="Q309" s="73"/>
      <c r="R309" s="83">
        <v>4.4743489799999994</v>
      </c>
      <c r="S309" s="84">
        <v>1.3058800000000001E-6</v>
      </c>
      <c r="T309" s="84">
        <f t="shared" si="4"/>
        <v>2.4916996794784262E-3</v>
      </c>
      <c r="U309" s="84">
        <f>R309/'סכום נכסי הקרן'!$C$42</f>
        <v>4.3670833799135778E-4</v>
      </c>
    </row>
    <row r="310" spans="2:21">
      <c r="B310" s="76" t="s">
        <v>994</v>
      </c>
      <c r="C310" s="73" t="s">
        <v>995</v>
      </c>
      <c r="D310" s="86" t="s">
        <v>26</v>
      </c>
      <c r="E310" s="86" t="s">
        <v>847</v>
      </c>
      <c r="F310" s="73"/>
      <c r="G310" s="86" t="s">
        <v>852</v>
      </c>
      <c r="H310" s="73" t="s">
        <v>853</v>
      </c>
      <c r="I310" s="73" t="s">
        <v>268</v>
      </c>
      <c r="J310" s="73"/>
      <c r="K310" s="83">
        <v>7.5099999998638491</v>
      </c>
      <c r="L310" s="86" t="s">
        <v>118</v>
      </c>
      <c r="M310" s="87">
        <v>4.4999999999999998E-2</v>
      </c>
      <c r="N310" s="87">
        <v>2.1599999999876229E-2</v>
      </c>
      <c r="O310" s="83">
        <v>845.55730000000005</v>
      </c>
      <c r="P310" s="85">
        <v>118.87949999999999</v>
      </c>
      <c r="Q310" s="73"/>
      <c r="R310" s="83">
        <v>3.2316996439999999</v>
      </c>
      <c r="S310" s="84">
        <v>4.2277865E-7</v>
      </c>
      <c r="T310" s="84">
        <f t="shared" si="4"/>
        <v>1.7996863908289389E-3</v>
      </c>
      <c r="U310" s="84">
        <f>R310/'סכום נכסי הקרן'!$C$42</f>
        <v>3.1542246407845079E-4</v>
      </c>
    </row>
    <row r="311" spans="2:21">
      <c r="B311" s="76" t="s">
        <v>996</v>
      </c>
      <c r="C311" s="73" t="s">
        <v>997</v>
      </c>
      <c r="D311" s="86" t="s">
        <v>26</v>
      </c>
      <c r="E311" s="86" t="s">
        <v>847</v>
      </c>
      <c r="F311" s="73"/>
      <c r="G311" s="86" t="s">
        <v>885</v>
      </c>
      <c r="H311" s="73" t="s">
        <v>853</v>
      </c>
      <c r="I311" s="73" t="s">
        <v>268</v>
      </c>
      <c r="J311" s="73"/>
      <c r="K311" s="83">
        <v>4.1299999989386738</v>
      </c>
      <c r="L311" s="86" t="s">
        <v>118</v>
      </c>
      <c r="M311" s="87">
        <v>5.7500000000000002E-2</v>
      </c>
      <c r="N311" s="87">
        <v>2.5499999988802521E-2</v>
      </c>
      <c r="O311" s="83">
        <v>276.68332500000002</v>
      </c>
      <c r="P311" s="85">
        <v>115.45522</v>
      </c>
      <c r="Q311" s="73"/>
      <c r="R311" s="83">
        <v>1.027016793</v>
      </c>
      <c r="S311" s="84">
        <v>3.9526189285714291E-7</v>
      </c>
      <c r="T311" s="84">
        <f t="shared" si="4"/>
        <v>5.7193067089216214E-4</v>
      </c>
      <c r="U311" s="84">
        <f>R311/'סכום נכסי הקרן'!$C$42</f>
        <v>1.0023956530101603E-4</v>
      </c>
    </row>
    <row r="312" spans="2:21">
      <c r="B312" s="76" t="s">
        <v>998</v>
      </c>
      <c r="C312" s="73" t="s">
        <v>999</v>
      </c>
      <c r="D312" s="86" t="s">
        <v>26</v>
      </c>
      <c r="E312" s="86" t="s">
        <v>847</v>
      </c>
      <c r="F312" s="73"/>
      <c r="G312" s="86" t="s">
        <v>880</v>
      </c>
      <c r="H312" s="73" t="s">
        <v>853</v>
      </c>
      <c r="I312" s="73" t="s">
        <v>268</v>
      </c>
      <c r="J312" s="73"/>
      <c r="K312" s="83">
        <v>21.750000000639613</v>
      </c>
      <c r="L312" s="86" t="s">
        <v>118</v>
      </c>
      <c r="M312" s="87">
        <v>3.6000000000000004E-2</v>
      </c>
      <c r="N312" s="87">
        <v>3.310000000056286E-2</v>
      </c>
      <c r="O312" s="83">
        <v>1142.645</v>
      </c>
      <c r="P312" s="85">
        <v>106.398</v>
      </c>
      <c r="Q312" s="73"/>
      <c r="R312" s="83">
        <v>3.9086408379999997</v>
      </c>
      <c r="S312" s="84">
        <v>1.1426450000000001E-6</v>
      </c>
      <c r="T312" s="84">
        <f t="shared" si="4"/>
        <v>2.1766650672028912E-3</v>
      </c>
      <c r="U312" s="84">
        <f>R312/'סכום נכסי הקרן'!$C$42</f>
        <v>3.814937216113456E-4</v>
      </c>
    </row>
    <row r="313" spans="2:21">
      <c r="B313" s="76" t="s">
        <v>1000</v>
      </c>
      <c r="C313" s="73" t="s">
        <v>1001</v>
      </c>
      <c r="D313" s="86" t="s">
        <v>26</v>
      </c>
      <c r="E313" s="86" t="s">
        <v>847</v>
      </c>
      <c r="F313" s="73"/>
      <c r="G313" s="86" t="s">
        <v>852</v>
      </c>
      <c r="H313" s="73" t="s">
        <v>853</v>
      </c>
      <c r="I313" s="73" t="s">
        <v>854</v>
      </c>
      <c r="J313" s="73"/>
      <c r="K313" s="83">
        <v>5.310000000683079</v>
      </c>
      <c r="L313" s="86" t="s">
        <v>118</v>
      </c>
      <c r="M313" s="87">
        <v>5.2999999999999999E-2</v>
      </c>
      <c r="N313" s="87">
        <v>4.0900000005223543E-2</v>
      </c>
      <c r="O313" s="83">
        <v>1010.4246500000002</v>
      </c>
      <c r="P313" s="85">
        <v>107.25583</v>
      </c>
      <c r="Q313" s="73"/>
      <c r="R313" s="83">
        <v>3.4842221020000004</v>
      </c>
      <c r="S313" s="84">
        <v>6.736164333333334E-7</v>
      </c>
      <c r="T313" s="84">
        <f t="shared" si="4"/>
        <v>1.9403124641352964E-3</v>
      </c>
      <c r="U313" s="84">
        <f>R313/'סכום נכסי הקרן'!$C$42</f>
        <v>3.4006932632178716E-4</v>
      </c>
    </row>
    <row r="314" spans="2:21">
      <c r="B314" s="76" t="s">
        <v>1002</v>
      </c>
      <c r="C314" s="73" t="s">
        <v>1003</v>
      </c>
      <c r="D314" s="86" t="s">
        <v>26</v>
      </c>
      <c r="E314" s="86" t="s">
        <v>847</v>
      </c>
      <c r="F314" s="73"/>
      <c r="G314" s="86" t="s">
        <v>852</v>
      </c>
      <c r="H314" s="73" t="s">
        <v>853</v>
      </c>
      <c r="I314" s="73" t="s">
        <v>854</v>
      </c>
      <c r="J314" s="73"/>
      <c r="K314" s="83">
        <v>4.8099999997242078</v>
      </c>
      <c r="L314" s="86" t="s">
        <v>118</v>
      </c>
      <c r="M314" s="87">
        <v>5.8749999999999997E-2</v>
      </c>
      <c r="N314" s="87">
        <v>3.5099999996042984E-2</v>
      </c>
      <c r="O314" s="83">
        <v>228.52900000000002</v>
      </c>
      <c r="P314" s="85">
        <v>113.50713</v>
      </c>
      <c r="Q314" s="73"/>
      <c r="R314" s="83">
        <v>0.83396038299999997</v>
      </c>
      <c r="S314" s="84">
        <v>1.9044083333333336E-7</v>
      </c>
      <c r="T314" s="84">
        <f t="shared" si="4"/>
        <v>4.6442037228370273E-4</v>
      </c>
      <c r="U314" s="84">
        <f>R314/'סכום נכסי הקרן'!$C$42</f>
        <v>8.1396747200207487E-5</v>
      </c>
    </row>
    <row r="315" spans="2:21">
      <c r="B315" s="76" t="s">
        <v>1004</v>
      </c>
      <c r="C315" s="73" t="s">
        <v>1005</v>
      </c>
      <c r="D315" s="86" t="s">
        <v>26</v>
      </c>
      <c r="E315" s="86" t="s">
        <v>847</v>
      </c>
      <c r="F315" s="73"/>
      <c r="G315" s="86" t="s">
        <v>969</v>
      </c>
      <c r="H315" s="73" t="s">
        <v>853</v>
      </c>
      <c r="I315" s="73" t="s">
        <v>268</v>
      </c>
      <c r="J315" s="73"/>
      <c r="K315" s="83">
        <v>6.4200000004656301</v>
      </c>
      <c r="L315" s="86" t="s">
        <v>120</v>
      </c>
      <c r="M315" s="87">
        <v>4.6249999999999999E-2</v>
      </c>
      <c r="N315" s="87">
        <v>2.6900000003492228E-2</v>
      </c>
      <c r="O315" s="83">
        <v>492.96969999999999</v>
      </c>
      <c r="P315" s="85">
        <v>114.87452</v>
      </c>
      <c r="Q315" s="73"/>
      <c r="R315" s="83">
        <v>2.233530338</v>
      </c>
      <c r="S315" s="84">
        <v>3.2864646666666666E-7</v>
      </c>
      <c r="T315" s="84">
        <f t="shared" si="4"/>
        <v>1.2438204646477847E-3</v>
      </c>
      <c r="U315" s="84">
        <f>R315/'סכום נכסי הקרן'!$C$42</f>
        <v>2.1799849008676472E-4</v>
      </c>
    </row>
    <row r="316" spans="2:21">
      <c r="B316" s="76" t="s">
        <v>1006</v>
      </c>
      <c r="C316" s="73" t="s">
        <v>1007</v>
      </c>
      <c r="D316" s="86" t="s">
        <v>26</v>
      </c>
      <c r="E316" s="86" t="s">
        <v>847</v>
      </c>
      <c r="F316" s="73"/>
      <c r="G316" s="86" t="s">
        <v>1008</v>
      </c>
      <c r="H316" s="73" t="s">
        <v>853</v>
      </c>
      <c r="I316" s="73" t="s">
        <v>268</v>
      </c>
      <c r="J316" s="73"/>
      <c r="K316" s="83">
        <v>17.36000000152163</v>
      </c>
      <c r="L316" s="86" t="s">
        <v>118</v>
      </c>
      <c r="M316" s="87">
        <v>4.0999999999999995E-2</v>
      </c>
      <c r="N316" s="87">
        <v>3.7500000004485938E-2</v>
      </c>
      <c r="O316" s="83">
        <v>816.17499999999995</v>
      </c>
      <c r="P316" s="85">
        <v>106.19217</v>
      </c>
      <c r="Q316" s="73"/>
      <c r="R316" s="83">
        <v>2.7864852409999998</v>
      </c>
      <c r="S316" s="84">
        <v>8.1617499999999996E-7</v>
      </c>
      <c r="T316" s="84">
        <f t="shared" si="4"/>
        <v>1.5517529841561589E-3</v>
      </c>
      <c r="U316" s="84">
        <f>R316/'סכום נכסי הקרן'!$C$42</f>
        <v>2.719683564858095E-4</v>
      </c>
    </row>
    <row r="317" spans="2:21">
      <c r="B317" s="76" t="s">
        <v>1009</v>
      </c>
      <c r="C317" s="73" t="s">
        <v>1010</v>
      </c>
      <c r="D317" s="86" t="s">
        <v>26</v>
      </c>
      <c r="E317" s="86" t="s">
        <v>847</v>
      </c>
      <c r="F317" s="73"/>
      <c r="G317" s="86" t="s">
        <v>1011</v>
      </c>
      <c r="H317" s="73" t="s">
        <v>1012</v>
      </c>
      <c r="I317" s="73" t="s">
        <v>854</v>
      </c>
      <c r="J317" s="73"/>
      <c r="K317" s="83">
        <v>8.1799999985361467</v>
      </c>
      <c r="L317" s="86" t="s">
        <v>118</v>
      </c>
      <c r="M317" s="87">
        <v>2.8750000000000001E-2</v>
      </c>
      <c r="N317" s="87">
        <v>2.8499999996458421E-2</v>
      </c>
      <c r="O317" s="83">
        <v>652.94000000000005</v>
      </c>
      <c r="P317" s="85">
        <v>100.88113</v>
      </c>
      <c r="Q317" s="73"/>
      <c r="R317" s="83">
        <v>2.1176986950000001</v>
      </c>
      <c r="S317" s="84">
        <v>5.0226153846153848E-7</v>
      </c>
      <c r="T317" s="84">
        <f t="shared" si="4"/>
        <v>1.1793155123012739E-3</v>
      </c>
      <c r="U317" s="84">
        <f>R317/'סכום נכסי הקרן'!$C$42</f>
        <v>2.0669301424492765E-4</v>
      </c>
    </row>
    <row r="318" spans="2:21">
      <c r="B318" s="76" t="s">
        <v>1013</v>
      </c>
      <c r="C318" s="73" t="s">
        <v>1014</v>
      </c>
      <c r="D318" s="86" t="s">
        <v>26</v>
      </c>
      <c r="E318" s="86" t="s">
        <v>847</v>
      </c>
      <c r="F318" s="73"/>
      <c r="G318" s="86" t="s">
        <v>898</v>
      </c>
      <c r="H318" s="73" t="s">
        <v>1012</v>
      </c>
      <c r="I318" s="73" t="s">
        <v>854</v>
      </c>
      <c r="J318" s="73"/>
      <c r="K318" s="83">
        <v>6.2600000006104439</v>
      </c>
      <c r="L318" s="86" t="s">
        <v>120</v>
      </c>
      <c r="M318" s="87">
        <v>3.125E-2</v>
      </c>
      <c r="N318" s="87">
        <v>2.2900000002264553E-2</v>
      </c>
      <c r="O318" s="83">
        <v>979.41</v>
      </c>
      <c r="P318" s="85">
        <v>105.17052</v>
      </c>
      <c r="Q318" s="73"/>
      <c r="R318" s="83">
        <v>4.0626225519999997</v>
      </c>
      <c r="S318" s="84">
        <v>1.3058799999999999E-6</v>
      </c>
      <c r="T318" s="84">
        <f t="shared" si="4"/>
        <v>2.2624152375928948E-3</v>
      </c>
      <c r="U318" s="84">
        <f>R318/'סכום נכסי הקרן'!$C$42</f>
        <v>3.9652274565542018E-4</v>
      </c>
    </row>
    <row r="319" spans="2:21">
      <c r="B319" s="76" t="s">
        <v>1015</v>
      </c>
      <c r="C319" s="73" t="s">
        <v>1016</v>
      </c>
      <c r="D319" s="86" t="s">
        <v>26</v>
      </c>
      <c r="E319" s="86" t="s">
        <v>847</v>
      </c>
      <c r="F319" s="73"/>
      <c r="G319" s="86" t="s">
        <v>852</v>
      </c>
      <c r="H319" s="73" t="s">
        <v>1017</v>
      </c>
      <c r="I319" s="73" t="s">
        <v>882</v>
      </c>
      <c r="J319" s="73"/>
      <c r="K319" s="83">
        <v>5.0500000005696215</v>
      </c>
      <c r="L319" s="86" t="s">
        <v>118</v>
      </c>
      <c r="M319" s="87">
        <v>0.06</v>
      </c>
      <c r="N319" s="87">
        <v>4.7200000004779266E-2</v>
      </c>
      <c r="O319" s="83">
        <v>1028.70697</v>
      </c>
      <c r="P319" s="85">
        <v>108.81667</v>
      </c>
      <c r="Q319" s="73"/>
      <c r="R319" s="83">
        <v>3.5988858989999994</v>
      </c>
      <c r="S319" s="84">
        <v>1.3716092933333334E-6</v>
      </c>
      <c r="T319" s="84">
        <f t="shared" si="4"/>
        <v>2.0041670600798168E-3</v>
      </c>
      <c r="U319" s="84">
        <f>R319/'סכום נכסי הקרן'!$C$42</f>
        <v>3.5126081729387672E-4</v>
      </c>
    </row>
    <row r="320" spans="2:21">
      <c r="B320" s="76" t="s">
        <v>1018</v>
      </c>
      <c r="C320" s="73" t="s">
        <v>1019</v>
      </c>
      <c r="D320" s="86" t="s">
        <v>26</v>
      </c>
      <c r="E320" s="86" t="s">
        <v>847</v>
      </c>
      <c r="F320" s="73"/>
      <c r="G320" s="86" t="s">
        <v>902</v>
      </c>
      <c r="H320" s="73" t="s">
        <v>1012</v>
      </c>
      <c r="I320" s="73" t="s">
        <v>268</v>
      </c>
      <c r="J320" s="73"/>
      <c r="K320" s="83">
        <v>8.1900000003439857</v>
      </c>
      <c r="L320" s="86" t="s">
        <v>118</v>
      </c>
      <c r="M320" s="87">
        <v>4.2500000000000003E-2</v>
      </c>
      <c r="N320" s="87">
        <v>2.8800000001331552E-2</v>
      </c>
      <c r="O320" s="83">
        <v>995.73350000000005</v>
      </c>
      <c r="P320" s="85">
        <v>112.60486</v>
      </c>
      <c r="Q320" s="73"/>
      <c r="R320" s="83">
        <v>3.6048005040000004</v>
      </c>
      <c r="S320" s="84">
        <v>7.3758037037037043E-7</v>
      </c>
      <c r="T320" s="84">
        <f t="shared" si="4"/>
        <v>2.0074608173277692E-3</v>
      </c>
      <c r="U320" s="84">
        <f>R320/'סכום נכסי הקרן'!$C$42</f>
        <v>3.5183809844270336E-4</v>
      </c>
    </row>
    <row r="321" spans="2:21">
      <c r="B321" s="76" t="s">
        <v>1020</v>
      </c>
      <c r="C321" s="73" t="s">
        <v>1021</v>
      </c>
      <c r="D321" s="86" t="s">
        <v>26</v>
      </c>
      <c r="E321" s="86" t="s">
        <v>847</v>
      </c>
      <c r="F321" s="73"/>
      <c r="G321" s="86" t="s">
        <v>1011</v>
      </c>
      <c r="H321" s="73" t="s">
        <v>1012</v>
      </c>
      <c r="I321" s="73" t="s">
        <v>854</v>
      </c>
      <c r="J321" s="73"/>
      <c r="K321" s="83">
        <v>3.3300000004319199</v>
      </c>
      <c r="L321" s="86" t="s">
        <v>120</v>
      </c>
      <c r="M321" s="87">
        <v>0.03</v>
      </c>
      <c r="N321" s="87">
        <v>1.6500000000744686E-2</v>
      </c>
      <c r="O321" s="83">
        <v>806.3809</v>
      </c>
      <c r="P321" s="85">
        <v>105.55423</v>
      </c>
      <c r="Q321" s="73"/>
      <c r="R321" s="83">
        <v>3.357096335</v>
      </c>
      <c r="S321" s="84">
        <v>1.6127618E-6</v>
      </c>
      <c r="T321" s="84">
        <f t="shared" si="4"/>
        <v>1.8695179788809635E-3</v>
      </c>
      <c r="U321" s="84">
        <f>R321/'סכום נכסי הקרן'!$C$42</f>
        <v>3.2766151399632866E-4</v>
      </c>
    </row>
    <row r="322" spans="2:21">
      <c r="B322" s="76" t="s">
        <v>1022</v>
      </c>
      <c r="C322" s="73" t="s">
        <v>1023</v>
      </c>
      <c r="D322" s="86" t="s">
        <v>26</v>
      </c>
      <c r="E322" s="86" t="s">
        <v>847</v>
      </c>
      <c r="F322" s="73"/>
      <c r="G322" s="86" t="s">
        <v>888</v>
      </c>
      <c r="H322" s="73" t="s">
        <v>1012</v>
      </c>
      <c r="I322" s="73" t="s">
        <v>854</v>
      </c>
      <c r="J322" s="73"/>
      <c r="K322" s="83">
        <v>3.580000000383166</v>
      </c>
      <c r="L322" s="86" t="s">
        <v>118</v>
      </c>
      <c r="M322" s="87">
        <v>3.7539999999999997E-2</v>
      </c>
      <c r="N322" s="87">
        <v>1.880000000072491E-2</v>
      </c>
      <c r="O322" s="83">
        <v>1119.7920999999999</v>
      </c>
      <c r="P322" s="85">
        <v>107.28924000000001</v>
      </c>
      <c r="Q322" s="73"/>
      <c r="R322" s="83">
        <v>3.8625537940000001</v>
      </c>
      <c r="S322" s="84">
        <v>1.4930561333333333E-6</v>
      </c>
      <c r="T322" s="84">
        <f t="shared" si="4"/>
        <v>2.1509998646725985E-3</v>
      </c>
      <c r="U322" s="84">
        <f>R322/'סכום נכסי הקרן'!$C$42</f>
        <v>3.7699550377493212E-4</v>
      </c>
    </row>
    <row r="323" spans="2:21">
      <c r="B323" s="76" t="s">
        <v>1024</v>
      </c>
      <c r="C323" s="73" t="s">
        <v>1025</v>
      </c>
      <c r="D323" s="86" t="s">
        <v>26</v>
      </c>
      <c r="E323" s="86" t="s">
        <v>847</v>
      </c>
      <c r="F323" s="73"/>
      <c r="G323" s="86" t="s">
        <v>931</v>
      </c>
      <c r="H323" s="73" t="s">
        <v>1012</v>
      </c>
      <c r="I323" s="73" t="s">
        <v>854</v>
      </c>
      <c r="J323" s="73"/>
      <c r="K323" s="83">
        <v>7.220000000336622</v>
      </c>
      <c r="L323" s="86" t="s">
        <v>118</v>
      </c>
      <c r="M323" s="87">
        <v>3.3750000000000002E-2</v>
      </c>
      <c r="N323" s="87">
        <v>2.9200000000439069E-2</v>
      </c>
      <c r="O323" s="83">
        <v>816.17499999999995</v>
      </c>
      <c r="P323" s="85">
        <v>104.15513</v>
      </c>
      <c r="Q323" s="73"/>
      <c r="R323" s="83">
        <v>2.7330332140000002</v>
      </c>
      <c r="S323" s="84">
        <v>1.1659642857142856E-6</v>
      </c>
      <c r="T323" s="84">
        <f t="shared" si="4"/>
        <v>1.5219863300264286E-3</v>
      </c>
      <c r="U323" s="84">
        <f>R323/'סכום נכסי הקרן'!$C$42</f>
        <v>2.667512967576166E-4</v>
      </c>
    </row>
    <row r="324" spans="2:21">
      <c r="B324" s="76" t="s">
        <v>1026</v>
      </c>
      <c r="C324" s="73" t="s">
        <v>1027</v>
      </c>
      <c r="D324" s="86" t="s">
        <v>26</v>
      </c>
      <c r="E324" s="86" t="s">
        <v>847</v>
      </c>
      <c r="F324" s="73"/>
      <c r="G324" s="86" t="s">
        <v>917</v>
      </c>
      <c r="H324" s="73" t="s">
        <v>1012</v>
      </c>
      <c r="I324" s="73" t="s">
        <v>268</v>
      </c>
      <c r="J324" s="73"/>
      <c r="K324" s="83">
        <v>7.0399999992307549</v>
      </c>
      <c r="L324" s="86" t="s">
        <v>118</v>
      </c>
      <c r="M324" s="87">
        <v>4.0910000000000002E-2</v>
      </c>
      <c r="N324" s="87">
        <v>3.1499999996394162E-2</v>
      </c>
      <c r="O324" s="83">
        <v>606.90773000000002</v>
      </c>
      <c r="P324" s="85">
        <v>106.59855</v>
      </c>
      <c r="Q324" s="73"/>
      <c r="R324" s="83">
        <v>2.0799598649999997</v>
      </c>
      <c r="S324" s="84">
        <v>1.2138154600000001E-6</v>
      </c>
      <c r="T324" s="84">
        <f t="shared" si="4"/>
        <v>1.1582993083718942E-3</v>
      </c>
      <c r="U324" s="84">
        <f>R324/'סכום נכסי הקרן'!$C$42</f>
        <v>2.0300960425596461E-4</v>
      </c>
    </row>
    <row r="325" spans="2:21">
      <c r="B325" s="76" t="s">
        <v>1028</v>
      </c>
      <c r="C325" s="73" t="s">
        <v>1029</v>
      </c>
      <c r="D325" s="86" t="s">
        <v>26</v>
      </c>
      <c r="E325" s="86" t="s">
        <v>847</v>
      </c>
      <c r="F325" s="73"/>
      <c r="G325" s="86" t="s">
        <v>917</v>
      </c>
      <c r="H325" s="73" t="s">
        <v>1012</v>
      </c>
      <c r="I325" s="73" t="s">
        <v>268</v>
      </c>
      <c r="J325" s="73"/>
      <c r="K325" s="83">
        <v>8.0300000030412964</v>
      </c>
      <c r="L325" s="86" t="s">
        <v>118</v>
      </c>
      <c r="M325" s="87">
        <v>4.1250000000000002E-2</v>
      </c>
      <c r="N325" s="87">
        <v>3.280000000909547E-2</v>
      </c>
      <c r="O325" s="83">
        <v>301.98475000000002</v>
      </c>
      <c r="P325" s="85">
        <v>108.71267</v>
      </c>
      <c r="Q325" s="73"/>
      <c r="R325" s="83">
        <v>1.0554705929999999</v>
      </c>
      <c r="S325" s="84">
        <v>6.0396950000000007E-7</v>
      </c>
      <c r="T325" s="84">
        <f t="shared" si="4"/>
        <v>5.877761770555958E-4</v>
      </c>
      <c r="U325" s="84">
        <f>R325/'סכום נכסי הקרן'!$C$42</f>
        <v>1.0301673171407002E-4</v>
      </c>
    </row>
    <row r="326" spans="2:21">
      <c r="B326" s="76" t="s">
        <v>1030</v>
      </c>
      <c r="C326" s="73" t="s">
        <v>1031</v>
      </c>
      <c r="D326" s="86" t="s">
        <v>26</v>
      </c>
      <c r="E326" s="86" t="s">
        <v>847</v>
      </c>
      <c r="F326" s="73"/>
      <c r="G326" s="86" t="s">
        <v>917</v>
      </c>
      <c r="H326" s="73" t="s">
        <v>1012</v>
      </c>
      <c r="I326" s="73" t="s">
        <v>268</v>
      </c>
      <c r="J326" s="73"/>
      <c r="K326" s="83">
        <v>5.4200000023235964</v>
      </c>
      <c r="L326" s="86" t="s">
        <v>118</v>
      </c>
      <c r="M326" s="87">
        <v>4.8750000000000002E-2</v>
      </c>
      <c r="N326" s="87">
        <v>2.8200000015679558E-2</v>
      </c>
      <c r="O326" s="83">
        <v>295.585938</v>
      </c>
      <c r="P326" s="85">
        <v>111.40625</v>
      </c>
      <c r="Q326" s="73"/>
      <c r="R326" s="83">
        <v>1.058703387</v>
      </c>
      <c r="S326" s="84">
        <v>5.8527464864030034E-7</v>
      </c>
      <c r="T326" s="84">
        <f t="shared" si="4"/>
        <v>5.8957647287731778E-4</v>
      </c>
      <c r="U326" s="84">
        <f>R326/'סכום נכסי הקרן'!$C$42</f>
        <v>1.0333226099019914E-4</v>
      </c>
    </row>
    <row r="327" spans="2:21">
      <c r="B327" s="76" t="s">
        <v>1032</v>
      </c>
      <c r="C327" s="73" t="s">
        <v>1033</v>
      </c>
      <c r="D327" s="86" t="s">
        <v>26</v>
      </c>
      <c r="E327" s="86" t="s">
        <v>847</v>
      </c>
      <c r="F327" s="73"/>
      <c r="G327" s="86" t="s">
        <v>1011</v>
      </c>
      <c r="H327" s="73" t="s">
        <v>1012</v>
      </c>
      <c r="I327" s="73" t="s">
        <v>854</v>
      </c>
      <c r="J327" s="73"/>
      <c r="K327" s="83">
        <v>2.9299999992952914</v>
      </c>
      <c r="L327" s="86" t="s">
        <v>120</v>
      </c>
      <c r="M327" s="87">
        <v>4.2500000000000003E-2</v>
      </c>
      <c r="N327" s="87">
        <v>1.5199999995534518E-2</v>
      </c>
      <c r="O327" s="83">
        <v>326.47000000000003</v>
      </c>
      <c r="P327" s="85">
        <v>111.30643999999999</v>
      </c>
      <c r="Q327" s="73"/>
      <c r="R327" s="83">
        <v>1.4332154569999997</v>
      </c>
      <c r="S327" s="84">
        <v>1.0882333333333334E-6</v>
      </c>
      <c r="T327" s="84">
        <f t="shared" si="4"/>
        <v>7.9813678163977858E-4</v>
      </c>
      <c r="U327" s="84">
        <f>R327/'סכום נכסי הקרן'!$C$42</f>
        <v>1.3988563319662972E-4</v>
      </c>
    </row>
    <row r="328" spans="2:21">
      <c r="B328" s="76" t="s">
        <v>1034</v>
      </c>
      <c r="C328" s="73" t="s">
        <v>1035</v>
      </c>
      <c r="D328" s="86" t="s">
        <v>26</v>
      </c>
      <c r="E328" s="86" t="s">
        <v>847</v>
      </c>
      <c r="F328" s="73"/>
      <c r="G328" s="86" t="s">
        <v>1036</v>
      </c>
      <c r="H328" s="73" t="s">
        <v>1012</v>
      </c>
      <c r="I328" s="73" t="s">
        <v>268</v>
      </c>
      <c r="J328" s="73"/>
      <c r="K328" s="83">
        <v>1.6299999999752715</v>
      </c>
      <c r="L328" s="86" t="s">
        <v>118</v>
      </c>
      <c r="M328" s="87">
        <v>4.7500000000000001E-2</v>
      </c>
      <c r="N328" s="87">
        <v>2.1900000001281398E-2</v>
      </c>
      <c r="O328" s="83">
        <v>1315.543512</v>
      </c>
      <c r="P328" s="85">
        <v>105.17322</v>
      </c>
      <c r="Q328" s="73"/>
      <c r="R328" s="83">
        <v>4.4482723969999993</v>
      </c>
      <c r="S328" s="84">
        <v>1.4617150133333334E-6</v>
      </c>
      <c r="T328" s="84">
        <f t="shared" si="4"/>
        <v>2.4771780107857456E-3</v>
      </c>
      <c r="U328" s="84">
        <f>R328/'סכום נכסי הקרן'!$C$42</f>
        <v>4.3416319426803032E-4</v>
      </c>
    </row>
    <row r="329" spans="2:21">
      <c r="B329" s="76" t="s">
        <v>1037</v>
      </c>
      <c r="C329" s="73" t="s">
        <v>1038</v>
      </c>
      <c r="D329" s="86" t="s">
        <v>26</v>
      </c>
      <c r="E329" s="86" t="s">
        <v>847</v>
      </c>
      <c r="F329" s="73"/>
      <c r="G329" s="86" t="s">
        <v>867</v>
      </c>
      <c r="H329" s="73" t="s">
        <v>1017</v>
      </c>
      <c r="I329" s="73" t="s">
        <v>882</v>
      </c>
      <c r="J329" s="73"/>
      <c r="K329" s="83">
        <v>6.9999999993619152E-2</v>
      </c>
      <c r="L329" s="86" t="s">
        <v>118</v>
      </c>
      <c r="M329" s="87">
        <v>4.6249999999999999E-2</v>
      </c>
      <c r="N329" s="87">
        <v>-3.9999999996809574E-2</v>
      </c>
      <c r="O329" s="83">
        <v>959.36474199999998</v>
      </c>
      <c r="P329" s="85">
        <v>101.62183</v>
      </c>
      <c r="Q329" s="73"/>
      <c r="R329" s="83">
        <v>3.1343807860000004</v>
      </c>
      <c r="S329" s="84">
        <v>1.2791529893333333E-6</v>
      </c>
      <c r="T329" s="84">
        <f t="shared" si="4"/>
        <v>1.7454909384022922E-3</v>
      </c>
      <c r="U329" s="84">
        <f>R329/'סכום נכסי הקרן'!$C$42</f>
        <v>3.059238851963903E-4</v>
      </c>
    </row>
    <row r="330" spans="2:21">
      <c r="B330" s="76" t="s">
        <v>1039</v>
      </c>
      <c r="C330" s="73" t="s">
        <v>1040</v>
      </c>
      <c r="D330" s="86" t="s">
        <v>26</v>
      </c>
      <c r="E330" s="86" t="s">
        <v>847</v>
      </c>
      <c r="F330" s="73"/>
      <c r="G330" s="86" t="s">
        <v>880</v>
      </c>
      <c r="H330" s="73" t="s">
        <v>1012</v>
      </c>
      <c r="I330" s="73" t="s">
        <v>268</v>
      </c>
      <c r="J330" s="73"/>
      <c r="K330" s="83">
        <v>3.2099999999251541</v>
      </c>
      <c r="L330" s="86" t="s">
        <v>118</v>
      </c>
      <c r="M330" s="87">
        <v>6.2539999999999998E-2</v>
      </c>
      <c r="N330" s="87">
        <v>2.8699999998374037E-2</v>
      </c>
      <c r="O330" s="83">
        <v>1077.3510000000001</v>
      </c>
      <c r="P330" s="85">
        <v>111.86438</v>
      </c>
      <c r="Q330" s="73"/>
      <c r="R330" s="83">
        <v>3.8746281490000003</v>
      </c>
      <c r="S330" s="84">
        <v>8.2873153846153857E-7</v>
      </c>
      <c r="T330" s="84">
        <f t="shared" si="4"/>
        <v>2.1577238968430641E-3</v>
      </c>
      <c r="U330" s="84">
        <f>R330/'סכום נכסי הקרן'!$C$42</f>
        <v>3.7817399287534372E-4</v>
      </c>
    </row>
    <row r="331" spans="2:21">
      <c r="B331" s="76" t="s">
        <v>1041</v>
      </c>
      <c r="C331" s="73" t="s">
        <v>1042</v>
      </c>
      <c r="D331" s="86" t="s">
        <v>26</v>
      </c>
      <c r="E331" s="86" t="s">
        <v>847</v>
      </c>
      <c r="F331" s="73"/>
      <c r="G331" s="86" t="s">
        <v>852</v>
      </c>
      <c r="H331" s="73" t="s">
        <v>1043</v>
      </c>
      <c r="I331" s="73" t="s">
        <v>268</v>
      </c>
      <c r="J331" s="73"/>
      <c r="K331" s="83">
        <v>3.4599999999609139</v>
      </c>
      <c r="L331" s="86" t="s">
        <v>118</v>
      </c>
      <c r="M331" s="87">
        <v>4.4999999999999998E-2</v>
      </c>
      <c r="N331" s="87">
        <v>3.3000000000837561E-2</v>
      </c>
      <c r="O331" s="83">
        <v>1047.9686999999999</v>
      </c>
      <c r="P331" s="85">
        <v>106.3105</v>
      </c>
      <c r="Q331" s="73"/>
      <c r="R331" s="83">
        <v>3.5818339589999999</v>
      </c>
      <c r="S331" s="84">
        <v>6.9869237949196602E-7</v>
      </c>
      <c r="T331" s="84">
        <f t="shared" ref="T331:T352" si="5">IFERROR(R331/$R$11,0)</f>
        <v>1.9946710834310567E-3</v>
      </c>
      <c r="U331" s="84">
        <f>R331/'סכום נכסי הקרן'!$C$42</f>
        <v>3.4959650268403863E-4</v>
      </c>
    </row>
    <row r="332" spans="2:21">
      <c r="B332" s="76" t="s">
        <v>1044</v>
      </c>
      <c r="C332" s="73" t="s">
        <v>1045</v>
      </c>
      <c r="D332" s="86" t="s">
        <v>26</v>
      </c>
      <c r="E332" s="86" t="s">
        <v>847</v>
      </c>
      <c r="F332" s="73"/>
      <c r="G332" s="86" t="s">
        <v>969</v>
      </c>
      <c r="H332" s="73" t="s">
        <v>1046</v>
      </c>
      <c r="I332" s="73" t="s">
        <v>882</v>
      </c>
      <c r="J332" s="73"/>
      <c r="K332" s="83">
        <v>6.6399999991575624</v>
      </c>
      <c r="L332" s="86" t="s">
        <v>118</v>
      </c>
      <c r="M332" s="87">
        <v>9.6250000000000002E-2</v>
      </c>
      <c r="N332" s="87">
        <v>4.0799999994851774E-2</v>
      </c>
      <c r="O332" s="83">
        <v>930.43949999999995</v>
      </c>
      <c r="P332" s="85">
        <v>142.85506000000001</v>
      </c>
      <c r="Q332" s="73"/>
      <c r="R332" s="83">
        <v>4.2733132649999996</v>
      </c>
      <c r="S332" s="84">
        <v>9.3043949999999995E-7</v>
      </c>
      <c r="T332" s="84">
        <f t="shared" si="5"/>
        <v>2.3797458223098651E-3</v>
      </c>
      <c r="U332" s="84">
        <f>R332/'סכום נכסי הקרן'!$C$42</f>
        <v>4.1708671854079939E-4</v>
      </c>
    </row>
    <row r="333" spans="2:21">
      <c r="B333" s="76" t="s">
        <v>1047</v>
      </c>
      <c r="C333" s="73" t="s">
        <v>1048</v>
      </c>
      <c r="D333" s="86" t="s">
        <v>26</v>
      </c>
      <c r="E333" s="86" t="s">
        <v>847</v>
      </c>
      <c r="F333" s="73"/>
      <c r="G333" s="86" t="s">
        <v>936</v>
      </c>
      <c r="H333" s="73" t="s">
        <v>1043</v>
      </c>
      <c r="I333" s="73" t="s">
        <v>854</v>
      </c>
      <c r="J333" s="73"/>
      <c r="K333" s="83">
        <v>4.8500000000169985</v>
      </c>
      <c r="L333" s="86" t="s">
        <v>118</v>
      </c>
      <c r="M333" s="87">
        <v>0.04</v>
      </c>
      <c r="N333" s="87">
        <v>3.0700000001053902E-2</v>
      </c>
      <c r="O333" s="83">
        <v>865.14550000000008</v>
      </c>
      <c r="P333" s="85">
        <v>105.75322</v>
      </c>
      <c r="Q333" s="73"/>
      <c r="R333" s="83">
        <v>2.9414653669999997</v>
      </c>
      <c r="S333" s="84">
        <v>7.8649590909090918E-7</v>
      </c>
      <c r="T333" s="84">
        <f t="shared" si="5"/>
        <v>1.6380591556250919E-3</v>
      </c>
      <c r="U333" s="84">
        <f>R333/'סכום נכסי הקרן'!$C$42</f>
        <v>2.8709482819145443E-4</v>
      </c>
    </row>
    <row r="334" spans="2:21">
      <c r="B334" s="76" t="s">
        <v>1049</v>
      </c>
      <c r="C334" s="73" t="s">
        <v>1050</v>
      </c>
      <c r="D334" s="86" t="s">
        <v>26</v>
      </c>
      <c r="E334" s="86" t="s">
        <v>847</v>
      </c>
      <c r="F334" s="73"/>
      <c r="G334" s="86" t="s">
        <v>914</v>
      </c>
      <c r="H334" s="73" t="s">
        <v>1046</v>
      </c>
      <c r="I334" s="73" t="s">
        <v>882</v>
      </c>
      <c r="J334" s="73"/>
      <c r="K334" s="83">
        <v>3.8599999994661061</v>
      </c>
      <c r="L334" s="86" t="s">
        <v>118</v>
      </c>
      <c r="M334" s="87">
        <v>3.6249999999999998E-2</v>
      </c>
      <c r="N334" s="87">
        <v>2.6799999997330532E-2</v>
      </c>
      <c r="O334" s="83">
        <v>1142.645</v>
      </c>
      <c r="P334" s="85">
        <v>106.05126</v>
      </c>
      <c r="Q334" s="73"/>
      <c r="R334" s="83">
        <v>3.895903128</v>
      </c>
      <c r="S334" s="84">
        <v>2.8566124999999999E-6</v>
      </c>
      <c r="T334" s="84">
        <f t="shared" si="5"/>
        <v>2.1695716223093082E-3</v>
      </c>
      <c r="U334" s="84">
        <f>R334/'סכום נכסי הקרן'!$C$42</f>
        <v>3.8025048730200127E-4</v>
      </c>
    </row>
    <row r="335" spans="2:21">
      <c r="B335" s="76" t="s">
        <v>1051</v>
      </c>
      <c r="C335" s="73" t="s">
        <v>1052</v>
      </c>
      <c r="D335" s="86" t="s">
        <v>26</v>
      </c>
      <c r="E335" s="86" t="s">
        <v>847</v>
      </c>
      <c r="F335" s="73"/>
      <c r="G335" s="86" t="s">
        <v>924</v>
      </c>
      <c r="H335" s="73" t="s">
        <v>1053</v>
      </c>
      <c r="I335" s="73" t="s">
        <v>882</v>
      </c>
      <c r="J335" s="73"/>
      <c r="K335" s="83">
        <v>7.0300000005132208</v>
      </c>
      <c r="L335" s="86" t="s">
        <v>118</v>
      </c>
      <c r="M335" s="87">
        <v>3.7499999999999999E-2</v>
      </c>
      <c r="N335" s="87">
        <v>3.3600000004070367E-2</v>
      </c>
      <c r="O335" s="83">
        <v>685.58699999999999</v>
      </c>
      <c r="P335" s="85">
        <v>102.54407999999999</v>
      </c>
      <c r="Q335" s="73"/>
      <c r="R335" s="83">
        <v>2.260237928</v>
      </c>
      <c r="S335" s="84">
        <v>6.8558700000000001E-7</v>
      </c>
      <c r="T335" s="84">
        <f t="shared" si="5"/>
        <v>1.2586935319342442E-3</v>
      </c>
      <c r="U335" s="84">
        <f>R335/'סכום נכסי הקרן'!$C$42</f>
        <v>2.2060522176835441E-4</v>
      </c>
    </row>
    <row r="336" spans="2:21">
      <c r="B336" s="76" t="s">
        <v>1054</v>
      </c>
      <c r="C336" s="73" t="s">
        <v>1055</v>
      </c>
      <c r="D336" s="86" t="s">
        <v>26</v>
      </c>
      <c r="E336" s="86" t="s">
        <v>847</v>
      </c>
      <c r="F336" s="73"/>
      <c r="G336" s="86" t="s">
        <v>924</v>
      </c>
      <c r="H336" s="73" t="s">
        <v>1053</v>
      </c>
      <c r="I336" s="73" t="s">
        <v>882</v>
      </c>
      <c r="J336" s="73"/>
      <c r="K336" s="83">
        <v>3.1399999952688442</v>
      </c>
      <c r="L336" s="86" t="s">
        <v>118</v>
      </c>
      <c r="M336" s="87">
        <v>5.8749999999999997E-2</v>
      </c>
      <c r="N336" s="87">
        <v>3.2699999953543467E-2</v>
      </c>
      <c r="O336" s="83">
        <v>97.941000000000003</v>
      </c>
      <c r="P336" s="85">
        <v>111.42825999999999</v>
      </c>
      <c r="Q336" s="73"/>
      <c r="R336" s="83">
        <v>0.35086566900000005</v>
      </c>
      <c r="S336" s="84">
        <v>1.9588200000000001E-7</v>
      </c>
      <c r="T336" s="84">
        <f t="shared" si="5"/>
        <v>1.9539197297643149E-4</v>
      </c>
      <c r="U336" s="84">
        <f>R336/'סכום נכסי הקרן'!$C$42</f>
        <v>3.4245420697429802E-5</v>
      </c>
    </row>
    <row r="337" spans="2:21">
      <c r="B337" s="76" t="s">
        <v>1056</v>
      </c>
      <c r="C337" s="73" t="s">
        <v>1057</v>
      </c>
      <c r="D337" s="86" t="s">
        <v>26</v>
      </c>
      <c r="E337" s="86" t="s">
        <v>847</v>
      </c>
      <c r="F337" s="73"/>
      <c r="G337" s="86" t="s">
        <v>880</v>
      </c>
      <c r="H337" s="73" t="s">
        <v>1053</v>
      </c>
      <c r="I337" s="73" t="s">
        <v>882</v>
      </c>
      <c r="J337" s="73"/>
      <c r="K337" s="83">
        <v>3.7799999997862752</v>
      </c>
      <c r="L337" s="86" t="s">
        <v>118</v>
      </c>
      <c r="M337" s="87">
        <v>0.04</v>
      </c>
      <c r="N337" s="87">
        <v>3.2599999996319184E-2</v>
      </c>
      <c r="O337" s="83">
        <v>1012.057</v>
      </c>
      <c r="P337" s="85">
        <v>103.536</v>
      </c>
      <c r="Q337" s="73"/>
      <c r="R337" s="83">
        <v>3.368816324</v>
      </c>
      <c r="S337" s="84">
        <v>8.0964559999999997E-7</v>
      </c>
      <c r="T337" s="84">
        <f t="shared" si="5"/>
        <v>1.8760446697951778E-3</v>
      </c>
      <c r="U337" s="84">
        <f>R337/'סכום נכסי הקרן'!$C$42</f>
        <v>3.2880541603444522E-4</v>
      </c>
    </row>
    <row r="338" spans="2:21">
      <c r="B338" s="76" t="s">
        <v>1058</v>
      </c>
      <c r="C338" s="73" t="s">
        <v>1059</v>
      </c>
      <c r="D338" s="86" t="s">
        <v>26</v>
      </c>
      <c r="E338" s="86" t="s">
        <v>847</v>
      </c>
      <c r="F338" s="73"/>
      <c r="G338" s="86" t="s">
        <v>1036</v>
      </c>
      <c r="H338" s="73" t="s">
        <v>863</v>
      </c>
      <c r="I338" s="73" t="s">
        <v>854</v>
      </c>
      <c r="J338" s="73"/>
      <c r="K338" s="83">
        <v>4.3900000006018836</v>
      </c>
      <c r="L338" s="86" t="s">
        <v>121</v>
      </c>
      <c r="M338" s="87">
        <v>0.06</v>
      </c>
      <c r="N338" s="87">
        <v>2.9400000003742807E-2</v>
      </c>
      <c r="O338" s="83">
        <v>773.73389999999995</v>
      </c>
      <c r="P338" s="85">
        <v>116.36433</v>
      </c>
      <c r="Q338" s="73"/>
      <c r="R338" s="83">
        <v>3.9542484579999999</v>
      </c>
      <c r="S338" s="84">
        <v>6.1898711999999999E-7</v>
      </c>
      <c r="T338" s="84">
        <f t="shared" si="5"/>
        <v>2.2020632855009581E-3</v>
      </c>
      <c r="U338" s="84">
        <f>R338/'סכום נכסי הקרן'!$C$42</f>
        <v>3.8594514639268699E-4</v>
      </c>
    </row>
    <row r="339" spans="2:21">
      <c r="B339" s="76" t="s">
        <v>1060</v>
      </c>
      <c r="C339" s="73" t="s">
        <v>1061</v>
      </c>
      <c r="D339" s="86" t="s">
        <v>26</v>
      </c>
      <c r="E339" s="86" t="s">
        <v>847</v>
      </c>
      <c r="F339" s="73"/>
      <c r="G339" s="86" t="s">
        <v>1036</v>
      </c>
      <c r="H339" s="73" t="s">
        <v>863</v>
      </c>
      <c r="I339" s="73" t="s">
        <v>854</v>
      </c>
      <c r="J339" s="73"/>
      <c r="K339" s="83">
        <v>4.4400000003382996</v>
      </c>
      <c r="L339" s="86" t="s">
        <v>120</v>
      </c>
      <c r="M339" s="87">
        <v>0.05</v>
      </c>
      <c r="N339" s="87">
        <v>1.8300000002537248E-2</v>
      </c>
      <c r="O339" s="83">
        <v>326.47000000000003</v>
      </c>
      <c r="P339" s="85">
        <v>119.37445</v>
      </c>
      <c r="Q339" s="73"/>
      <c r="R339" s="83">
        <v>1.5371016669999999</v>
      </c>
      <c r="S339" s="84">
        <v>3.2647000000000004E-7</v>
      </c>
      <c r="T339" s="84">
        <f t="shared" si="5"/>
        <v>8.5598949659703447E-4</v>
      </c>
      <c r="U339" s="84">
        <f>R339/'סכום נכסי הקרן'!$C$42</f>
        <v>1.5002520306748975E-4</v>
      </c>
    </row>
    <row r="340" spans="2:21">
      <c r="B340" s="76" t="s">
        <v>1062</v>
      </c>
      <c r="C340" s="73" t="s">
        <v>1063</v>
      </c>
      <c r="D340" s="86" t="s">
        <v>26</v>
      </c>
      <c r="E340" s="86" t="s">
        <v>847</v>
      </c>
      <c r="F340" s="73"/>
      <c r="G340" s="86" t="s">
        <v>1036</v>
      </c>
      <c r="H340" s="73" t="s">
        <v>863</v>
      </c>
      <c r="I340" s="73" t="s">
        <v>854</v>
      </c>
      <c r="J340" s="73"/>
      <c r="K340" s="83">
        <v>8.2299999979138381</v>
      </c>
      <c r="L340" s="86" t="s">
        <v>120</v>
      </c>
      <c r="M340" s="87">
        <v>3.3750000000000002E-2</v>
      </c>
      <c r="N340" s="87">
        <v>2.2699999996110543E-2</v>
      </c>
      <c r="O340" s="83">
        <v>326.47000000000003</v>
      </c>
      <c r="P340" s="85">
        <v>109.82038</v>
      </c>
      <c r="Q340" s="73"/>
      <c r="R340" s="83">
        <v>1.4140805649999999</v>
      </c>
      <c r="S340" s="84">
        <v>2.6117600000000001E-7</v>
      </c>
      <c r="T340" s="84">
        <f t="shared" si="5"/>
        <v>7.8748083940631108E-4</v>
      </c>
      <c r="U340" s="84">
        <f>R340/'סכום נכסי הקרן'!$C$42</f>
        <v>1.3801801694221676E-4</v>
      </c>
    </row>
    <row r="341" spans="2:21">
      <c r="B341" s="76" t="s">
        <v>1064</v>
      </c>
      <c r="C341" s="73" t="s">
        <v>1065</v>
      </c>
      <c r="D341" s="86" t="s">
        <v>26</v>
      </c>
      <c r="E341" s="86" t="s">
        <v>847</v>
      </c>
      <c r="F341" s="73"/>
      <c r="G341" s="86" t="s">
        <v>1066</v>
      </c>
      <c r="H341" s="73" t="s">
        <v>863</v>
      </c>
      <c r="I341" s="73" t="s">
        <v>854</v>
      </c>
      <c r="J341" s="73"/>
      <c r="K341" s="83">
        <v>6.230000000899806</v>
      </c>
      <c r="L341" s="86" t="s">
        <v>118</v>
      </c>
      <c r="M341" s="87">
        <v>5.8749999999999997E-2</v>
      </c>
      <c r="N341" s="87">
        <v>2.850000000427861E-2</v>
      </c>
      <c r="O341" s="83">
        <v>979.41</v>
      </c>
      <c r="P341" s="85">
        <v>122.4716</v>
      </c>
      <c r="Q341" s="73"/>
      <c r="R341" s="83">
        <v>3.8563895109999997</v>
      </c>
      <c r="S341" s="84">
        <v>9.7940999999999995E-7</v>
      </c>
      <c r="T341" s="84">
        <f t="shared" si="5"/>
        <v>2.1475670653885084E-3</v>
      </c>
      <c r="U341" s="84">
        <f>R341/'סכום נכסי הקרן'!$C$42</f>
        <v>3.7639385339051384E-4</v>
      </c>
    </row>
    <row r="342" spans="2:21">
      <c r="B342" s="76" t="s">
        <v>1067</v>
      </c>
      <c r="C342" s="73" t="s">
        <v>1068</v>
      </c>
      <c r="D342" s="86" t="s">
        <v>26</v>
      </c>
      <c r="E342" s="86" t="s">
        <v>847</v>
      </c>
      <c r="F342" s="73"/>
      <c r="G342" s="86" t="s">
        <v>852</v>
      </c>
      <c r="H342" s="73" t="s">
        <v>1053</v>
      </c>
      <c r="I342" s="73" t="s">
        <v>882</v>
      </c>
      <c r="J342" s="73"/>
      <c r="K342" s="83">
        <v>3.1999999997367263</v>
      </c>
      <c r="L342" s="86" t="s">
        <v>118</v>
      </c>
      <c r="M342" s="87">
        <v>5.1249999999999997E-2</v>
      </c>
      <c r="N342" s="87">
        <v>4.1999999994076331E-2</v>
      </c>
      <c r="O342" s="83">
        <v>903.24454900000001</v>
      </c>
      <c r="P342" s="85">
        <v>104.63954</v>
      </c>
      <c r="Q342" s="73"/>
      <c r="R342" s="83">
        <v>3.0386603239999994</v>
      </c>
      <c r="S342" s="84">
        <v>1.6422628163636365E-6</v>
      </c>
      <c r="T342" s="84">
        <f t="shared" si="5"/>
        <v>1.6921856093921868E-3</v>
      </c>
      <c r="U342" s="84">
        <f>R342/'סכום נכסי הקרן'!$C$42</f>
        <v>2.9658131400700906E-4</v>
      </c>
    </row>
    <row r="343" spans="2:21">
      <c r="B343" s="76" t="s">
        <v>1069</v>
      </c>
      <c r="C343" s="73" t="s">
        <v>1070</v>
      </c>
      <c r="D343" s="86" t="s">
        <v>26</v>
      </c>
      <c r="E343" s="86" t="s">
        <v>847</v>
      </c>
      <c r="F343" s="73"/>
      <c r="G343" s="86" t="s">
        <v>852</v>
      </c>
      <c r="H343" s="73" t="s">
        <v>1053</v>
      </c>
      <c r="I343" s="73" t="s">
        <v>882</v>
      </c>
      <c r="J343" s="73"/>
      <c r="K343" s="83">
        <v>1.4399999962563848</v>
      </c>
      <c r="L343" s="86" t="s">
        <v>118</v>
      </c>
      <c r="M343" s="87">
        <v>6.5000000000000002E-2</v>
      </c>
      <c r="N343" s="87">
        <v>3.5299999954906458E-2</v>
      </c>
      <c r="O343" s="83">
        <v>65.293999999999997</v>
      </c>
      <c r="P343" s="85">
        <v>111.97917</v>
      </c>
      <c r="Q343" s="73"/>
      <c r="R343" s="83">
        <v>0.23506690199999999</v>
      </c>
      <c r="S343" s="84">
        <v>9.2595113705336117E-8</v>
      </c>
      <c r="T343" s="84">
        <f t="shared" si="5"/>
        <v>1.3090532879475724E-4</v>
      </c>
      <c r="U343" s="84">
        <f>R343/'סכום נכסי הקרן'!$C$42</f>
        <v>2.2943153640464897E-5</v>
      </c>
    </row>
    <row r="344" spans="2:21">
      <c r="B344" s="76" t="s">
        <v>1071</v>
      </c>
      <c r="C344" s="73" t="s">
        <v>1072</v>
      </c>
      <c r="D344" s="86" t="s">
        <v>26</v>
      </c>
      <c r="E344" s="86" t="s">
        <v>847</v>
      </c>
      <c r="F344" s="73"/>
      <c r="G344" s="86" t="s">
        <v>852</v>
      </c>
      <c r="H344" s="73" t="s">
        <v>1053</v>
      </c>
      <c r="I344" s="73" t="s">
        <v>882</v>
      </c>
      <c r="J344" s="73"/>
      <c r="K344" s="83">
        <v>2.7199999997390778</v>
      </c>
      <c r="L344" s="86" t="s">
        <v>118</v>
      </c>
      <c r="M344" s="87">
        <v>6.8750000000000006E-2</v>
      </c>
      <c r="N344" s="87">
        <v>3.6899999999311456E-2</v>
      </c>
      <c r="O344" s="83">
        <v>750.88099999999986</v>
      </c>
      <c r="P344" s="85">
        <v>114.30604</v>
      </c>
      <c r="Q344" s="73"/>
      <c r="R344" s="83">
        <v>2.7594420510000002</v>
      </c>
      <c r="S344" s="84">
        <v>1.1053193274589523E-6</v>
      </c>
      <c r="T344" s="84">
        <f t="shared" si="5"/>
        <v>1.5366930261251084E-3</v>
      </c>
      <c r="U344" s="84">
        <f>R344/'סכום נכסי הקרן'!$C$42</f>
        <v>2.6932886935334083E-4</v>
      </c>
    </row>
    <row r="345" spans="2:21">
      <c r="B345" s="76" t="s">
        <v>1073</v>
      </c>
      <c r="C345" s="73" t="s">
        <v>1074</v>
      </c>
      <c r="D345" s="86" t="s">
        <v>26</v>
      </c>
      <c r="E345" s="86" t="s">
        <v>847</v>
      </c>
      <c r="F345" s="73"/>
      <c r="G345" s="86" t="s">
        <v>936</v>
      </c>
      <c r="H345" s="73" t="s">
        <v>1053</v>
      </c>
      <c r="I345" s="73" t="s">
        <v>882</v>
      </c>
      <c r="J345" s="73"/>
      <c r="K345" s="83">
        <v>6.70999999998189</v>
      </c>
      <c r="L345" s="86" t="s">
        <v>118</v>
      </c>
      <c r="M345" s="87">
        <v>3.3750000000000002E-2</v>
      </c>
      <c r="N345" s="87">
        <v>2.8000000000603729E-2</v>
      </c>
      <c r="O345" s="83">
        <v>979.41</v>
      </c>
      <c r="P345" s="85">
        <v>105.20650000000001</v>
      </c>
      <c r="Q345" s="73"/>
      <c r="R345" s="83">
        <v>3.3127455860000001</v>
      </c>
      <c r="S345" s="84">
        <v>1.1522470588235295E-6</v>
      </c>
      <c r="T345" s="84">
        <f t="shared" si="5"/>
        <v>1.8448196937087755E-3</v>
      </c>
      <c r="U345" s="84">
        <f>R345/'סכום נכסי הקרן'!$C$42</f>
        <v>3.2333276316105921E-4</v>
      </c>
    </row>
    <row r="346" spans="2:21">
      <c r="B346" s="76" t="s">
        <v>1075</v>
      </c>
      <c r="C346" s="73" t="s">
        <v>1076</v>
      </c>
      <c r="D346" s="86" t="s">
        <v>26</v>
      </c>
      <c r="E346" s="86" t="s">
        <v>847</v>
      </c>
      <c r="F346" s="73"/>
      <c r="G346" s="86" t="s">
        <v>1077</v>
      </c>
      <c r="H346" s="73" t="s">
        <v>1053</v>
      </c>
      <c r="I346" s="73" t="s">
        <v>882</v>
      </c>
      <c r="J346" s="73"/>
      <c r="K346" s="83">
        <v>0.5200000001555859</v>
      </c>
      <c r="L346" s="86" t="s">
        <v>118</v>
      </c>
      <c r="M346" s="87">
        <v>4.6249999999999999E-2</v>
      </c>
      <c r="N346" s="87">
        <v>1.8599999999913564E-2</v>
      </c>
      <c r="O346" s="83">
        <v>679.87377500000002</v>
      </c>
      <c r="P346" s="85">
        <v>105.85778999999999</v>
      </c>
      <c r="Q346" s="73"/>
      <c r="R346" s="83">
        <v>2.3138334570000003</v>
      </c>
      <c r="S346" s="84">
        <v>4.5324918333333337E-7</v>
      </c>
      <c r="T346" s="84">
        <f t="shared" si="5"/>
        <v>1.2885401002345062E-3</v>
      </c>
      <c r="U346" s="84">
        <f>R346/'סכום נכסי הקרן'!$C$42</f>
        <v>2.2583628767268576E-4</v>
      </c>
    </row>
    <row r="347" spans="2:21">
      <c r="B347" s="76" t="s">
        <v>1078</v>
      </c>
      <c r="C347" s="73" t="s">
        <v>1079</v>
      </c>
      <c r="D347" s="86" t="s">
        <v>26</v>
      </c>
      <c r="E347" s="86" t="s">
        <v>847</v>
      </c>
      <c r="F347" s="73"/>
      <c r="G347" s="86" t="s">
        <v>924</v>
      </c>
      <c r="H347" s="73" t="s">
        <v>863</v>
      </c>
      <c r="I347" s="73" t="s">
        <v>854</v>
      </c>
      <c r="J347" s="73"/>
      <c r="K347" s="83">
        <v>4.2200000016083417</v>
      </c>
      <c r="L347" s="86" t="s">
        <v>118</v>
      </c>
      <c r="M347" s="87">
        <v>3.875E-2</v>
      </c>
      <c r="N347" s="87">
        <v>3.1100000012559522E-2</v>
      </c>
      <c r="O347" s="83">
        <v>326.47000000000003</v>
      </c>
      <c r="P347" s="85">
        <v>105.44293999999999</v>
      </c>
      <c r="Q347" s="73"/>
      <c r="R347" s="83">
        <v>1.1067302509999999</v>
      </c>
      <c r="S347" s="84">
        <v>2.967909090909091E-7</v>
      </c>
      <c r="T347" s="84">
        <f t="shared" si="5"/>
        <v>6.163219328693888E-4</v>
      </c>
      <c r="U347" s="84">
        <f>R347/'סכום נכסי הקרן'!$C$42</f>
        <v>1.0801981040803131E-4</v>
      </c>
    </row>
    <row r="348" spans="2:21">
      <c r="B348" s="76" t="s">
        <v>1080</v>
      </c>
      <c r="C348" s="73" t="s">
        <v>1081</v>
      </c>
      <c r="D348" s="86" t="s">
        <v>26</v>
      </c>
      <c r="E348" s="86" t="s">
        <v>847</v>
      </c>
      <c r="F348" s="73"/>
      <c r="G348" s="86" t="s">
        <v>924</v>
      </c>
      <c r="H348" s="73" t="s">
        <v>863</v>
      </c>
      <c r="I348" s="73" t="s">
        <v>854</v>
      </c>
      <c r="J348" s="73"/>
      <c r="K348" s="83">
        <v>4.1300000005224238</v>
      </c>
      <c r="L348" s="86" t="s">
        <v>118</v>
      </c>
      <c r="M348" s="87">
        <v>0.04</v>
      </c>
      <c r="N348" s="87">
        <v>3.0400000002700964E-2</v>
      </c>
      <c r="O348" s="83">
        <v>816.17499999999995</v>
      </c>
      <c r="P348" s="85">
        <v>107.23333</v>
      </c>
      <c r="Q348" s="73"/>
      <c r="R348" s="83">
        <v>2.8138054810000002</v>
      </c>
      <c r="S348" s="84">
        <v>1.0882333333333332E-6</v>
      </c>
      <c r="T348" s="84">
        <f t="shared" si="5"/>
        <v>1.5669672272908717E-3</v>
      </c>
      <c r="U348" s="84">
        <f>R348/'סכום נכסי הקרן'!$C$42</f>
        <v>2.7463488443373128E-4</v>
      </c>
    </row>
    <row r="349" spans="2:21">
      <c r="B349" s="76" t="s">
        <v>1082</v>
      </c>
      <c r="C349" s="73" t="s">
        <v>1083</v>
      </c>
      <c r="D349" s="86" t="s">
        <v>26</v>
      </c>
      <c r="E349" s="86" t="s">
        <v>847</v>
      </c>
      <c r="F349" s="73"/>
      <c r="G349" s="86" t="s">
        <v>1077</v>
      </c>
      <c r="H349" s="73" t="s">
        <v>1084</v>
      </c>
      <c r="I349" s="73" t="s">
        <v>882</v>
      </c>
      <c r="J349" s="73"/>
      <c r="K349" s="83">
        <v>3.7499999990487631</v>
      </c>
      <c r="L349" s="86" t="s">
        <v>118</v>
      </c>
      <c r="M349" s="87">
        <v>4.4999999999999998E-2</v>
      </c>
      <c r="N349" s="87">
        <v>3.3099999992516935E-2</v>
      </c>
      <c r="O349" s="83">
        <v>228.52900000000002</v>
      </c>
      <c r="P349" s="85">
        <v>107.3125</v>
      </c>
      <c r="Q349" s="73"/>
      <c r="R349" s="83">
        <v>0.78844718899999999</v>
      </c>
      <c r="S349" s="84">
        <v>8.3101454545454559E-8</v>
      </c>
      <c r="T349" s="84">
        <f t="shared" si="5"/>
        <v>4.3907473844764035E-4</v>
      </c>
      <c r="U349" s="84">
        <f>R349/'סכום נכסי הקרן'!$C$42</f>
        <v>7.6954538647128063E-5</v>
      </c>
    </row>
    <row r="350" spans="2:21">
      <c r="B350" s="76" t="s">
        <v>1085</v>
      </c>
      <c r="C350" s="73" t="s">
        <v>1086</v>
      </c>
      <c r="D350" s="86" t="s">
        <v>26</v>
      </c>
      <c r="E350" s="86" t="s">
        <v>847</v>
      </c>
      <c r="F350" s="73"/>
      <c r="G350" s="86" t="s">
        <v>1077</v>
      </c>
      <c r="H350" s="73" t="s">
        <v>1084</v>
      </c>
      <c r="I350" s="73" t="s">
        <v>882</v>
      </c>
      <c r="J350" s="73"/>
      <c r="K350" s="83">
        <v>3.3599999996610688</v>
      </c>
      <c r="L350" s="86" t="s">
        <v>118</v>
      </c>
      <c r="M350" s="87">
        <v>4.7500000000000001E-2</v>
      </c>
      <c r="N350" s="87">
        <v>3.0899999996419358E-2</v>
      </c>
      <c r="O350" s="83">
        <v>1044.704</v>
      </c>
      <c r="P350" s="85">
        <v>108.92713999999999</v>
      </c>
      <c r="Q350" s="73"/>
      <c r="R350" s="83">
        <v>3.6585612589999998</v>
      </c>
      <c r="S350" s="84">
        <v>3.4252590163934427E-7</v>
      </c>
      <c r="T350" s="84">
        <f t="shared" si="5"/>
        <v>2.0373993975772733E-3</v>
      </c>
      <c r="U350" s="84">
        <f>R350/'סכום נכסי הקרן'!$C$42</f>
        <v>3.5708529084324124E-4</v>
      </c>
    </row>
    <row r="351" spans="2:21">
      <c r="B351" s="76" t="s">
        <v>1087</v>
      </c>
      <c r="C351" s="73" t="s">
        <v>1088</v>
      </c>
      <c r="D351" s="86" t="s">
        <v>26</v>
      </c>
      <c r="E351" s="86" t="s">
        <v>847</v>
      </c>
      <c r="F351" s="73"/>
      <c r="G351" s="86" t="s">
        <v>852</v>
      </c>
      <c r="H351" s="73" t="s">
        <v>1089</v>
      </c>
      <c r="I351" s="73" t="s">
        <v>854</v>
      </c>
      <c r="J351" s="73"/>
      <c r="K351" s="83">
        <v>2.3100000008851991</v>
      </c>
      <c r="L351" s="86" t="s">
        <v>118</v>
      </c>
      <c r="M351" s="87">
        <v>7.7499999999999999E-2</v>
      </c>
      <c r="N351" s="87">
        <v>8.6300000030705343E-2</v>
      </c>
      <c r="O351" s="83">
        <v>451.41006900000002</v>
      </c>
      <c r="P351" s="85">
        <v>99.636111</v>
      </c>
      <c r="Q351" s="73"/>
      <c r="R351" s="83">
        <v>1.4460023120000001</v>
      </c>
      <c r="S351" s="84">
        <v>1.2539168583333334E-6</v>
      </c>
      <c r="T351" s="84">
        <f t="shared" si="5"/>
        <v>8.0525759466698187E-4</v>
      </c>
      <c r="U351" s="84">
        <f>R351/'סכום נכסי הקרן'!$C$42</f>
        <v>1.4113366418843371E-4</v>
      </c>
    </row>
    <row r="352" spans="2:21">
      <c r="B352" s="76" t="s">
        <v>1090</v>
      </c>
      <c r="C352" s="73" t="s">
        <v>1091</v>
      </c>
      <c r="D352" s="86" t="s">
        <v>26</v>
      </c>
      <c r="E352" s="86" t="s">
        <v>847</v>
      </c>
      <c r="F352" s="73"/>
      <c r="G352" s="86" t="s">
        <v>914</v>
      </c>
      <c r="H352" s="73" t="s">
        <v>610</v>
      </c>
      <c r="I352" s="73"/>
      <c r="J352" s="73"/>
      <c r="K352" s="83">
        <v>3.6800000003619817</v>
      </c>
      <c r="L352" s="86" t="s">
        <v>118</v>
      </c>
      <c r="M352" s="87">
        <v>4.2500000000000003E-2</v>
      </c>
      <c r="N352" s="87">
        <v>4.0200000004172842E-2</v>
      </c>
      <c r="O352" s="83">
        <v>1207.9390000000001</v>
      </c>
      <c r="P352" s="85">
        <v>102.43556</v>
      </c>
      <c r="Q352" s="73"/>
      <c r="R352" s="83">
        <v>3.9781092669999993</v>
      </c>
      <c r="S352" s="84">
        <v>2.5430294736842109E-6</v>
      </c>
      <c r="T352" s="84">
        <f t="shared" si="5"/>
        <v>2.2153510219746105E-3</v>
      </c>
      <c r="U352" s="84">
        <f>R352/'סכום נכסי הקרן'!$C$42</f>
        <v>3.8827402469165213E-4</v>
      </c>
    </row>
    <row r="353" spans="2:21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</row>
    <row r="354" spans="2:21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</row>
    <row r="355" spans="2:21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</row>
    <row r="356" spans="2:21">
      <c r="B356" s="119" t="s">
        <v>198</v>
      </c>
      <c r="C356" s="123"/>
      <c r="D356" s="123"/>
      <c r="E356" s="123"/>
      <c r="F356" s="123"/>
      <c r="G356" s="123"/>
      <c r="H356" s="123"/>
      <c r="I356" s="123"/>
      <c r="J356" s="123"/>
      <c r="K356" s="123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</row>
    <row r="357" spans="2:21">
      <c r="B357" s="119" t="s">
        <v>102</v>
      </c>
      <c r="C357" s="123"/>
      <c r="D357" s="123"/>
      <c r="E357" s="123"/>
      <c r="F357" s="123"/>
      <c r="G357" s="123"/>
      <c r="H357" s="123"/>
      <c r="I357" s="123"/>
      <c r="J357" s="123"/>
      <c r="K357" s="123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</row>
    <row r="358" spans="2:21">
      <c r="B358" s="119" t="s">
        <v>181</v>
      </c>
      <c r="C358" s="123"/>
      <c r="D358" s="123"/>
      <c r="E358" s="123"/>
      <c r="F358" s="123"/>
      <c r="G358" s="123"/>
      <c r="H358" s="123"/>
      <c r="I358" s="123"/>
      <c r="J358" s="123"/>
      <c r="K358" s="123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</row>
    <row r="359" spans="2:21">
      <c r="B359" s="119" t="s">
        <v>189</v>
      </c>
      <c r="C359" s="123"/>
      <c r="D359" s="123"/>
      <c r="E359" s="123"/>
      <c r="F359" s="123"/>
      <c r="G359" s="123"/>
      <c r="H359" s="123"/>
      <c r="I359" s="123"/>
      <c r="J359" s="123"/>
      <c r="K359" s="123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</row>
    <row r="360" spans="2:21">
      <c r="B360" s="141" t="s">
        <v>194</v>
      </c>
      <c r="C360" s="141"/>
      <c r="D360" s="141"/>
      <c r="E360" s="141"/>
      <c r="F360" s="141"/>
      <c r="G360" s="141"/>
      <c r="H360" s="141"/>
      <c r="I360" s="141"/>
      <c r="J360" s="141"/>
      <c r="K360" s="141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</row>
    <row r="361" spans="2:21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</row>
    <row r="362" spans="2:21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</row>
    <row r="363" spans="2:21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</row>
    <row r="364" spans="2:21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</row>
    <row r="365" spans="2:21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</row>
    <row r="366" spans="2:21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</row>
    <row r="367" spans="2:21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</row>
    <row r="368" spans="2:21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</row>
    <row r="369" spans="2:21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</row>
    <row r="370" spans="2:21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</row>
    <row r="371" spans="2:21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</row>
    <row r="372" spans="2:21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</row>
    <row r="373" spans="2:21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</row>
    <row r="374" spans="2:21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</row>
    <row r="375" spans="2:21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</row>
    <row r="376" spans="2:21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</row>
    <row r="377" spans="2:21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</row>
    <row r="378" spans="2:21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</row>
    <row r="379" spans="2:21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</row>
    <row r="380" spans="2:21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</row>
    <row r="381" spans="2:21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</row>
    <row r="382" spans="2:21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</row>
    <row r="383" spans="2:21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</row>
    <row r="384" spans="2:21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</row>
    <row r="385" spans="2:21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</row>
    <row r="386" spans="2:21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</row>
    <row r="387" spans="2:21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</row>
    <row r="388" spans="2:21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</row>
    <row r="389" spans="2:21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</row>
    <row r="390" spans="2:21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</row>
    <row r="391" spans="2:21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</row>
    <row r="392" spans="2:21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</row>
    <row r="393" spans="2:21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</row>
    <row r="394" spans="2:21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</row>
    <row r="395" spans="2:21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</row>
    <row r="396" spans="2:21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</row>
    <row r="397" spans="2:21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</row>
    <row r="398" spans="2:21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</row>
    <row r="399" spans="2:21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</row>
    <row r="400" spans="2:21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</row>
    <row r="401" spans="2:21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</row>
    <row r="402" spans="2:21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</row>
    <row r="403" spans="2:21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</row>
    <row r="404" spans="2:21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</row>
    <row r="405" spans="2:21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</row>
    <row r="406" spans="2:21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</row>
    <row r="407" spans="2:21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</row>
    <row r="408" spans="2:21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</row>
    <row r="409" spans="2:21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</row>
    <row r="410" spans="2:21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</row>
    <row r="411" spans="2:21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</row>
    <row r="412" spans="2:21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</row>
    <row r="413" spans="2:21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</row>
    <row r="414" spans="2:21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</row>
    <row r="415" spans="2:21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</row>
    <row r="416" spans="2:21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</row>
    <row r="417" spans="2:21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</row>
    <row r="418" spans="2:21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</row>
    <row r="419" spans="2:21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</row>
    <row r="420" spans="2:21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</row>
    <row r="421" spans="2:21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</row>
    <row r="422" spans="2:21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</row>
    <row r="423" spans="2:21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</row>
    <row r="424" spans="2:21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</row>
    <row r="425" spans="2:21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</row>
    <row r="426" spans="2:21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</row>
    <row r="427" spans="2:21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</row>
    <row r="428" spans="2:21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</row>
    <row r="429" spans="2:21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</row>
    <row r="430" spans="2:21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</row>
    <row r="431" spans="2:21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</row>
    <row r="432" spans="2:21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</row>
    <row r="433" spans="2:21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</row>
    <row r="434" spans="2:21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</row>
    <row r="435" spans="2:21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</row>
    <row r="436" spans="2:21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</row>
    <row r="437" spans="2:21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</row>
    <row r="438" spans="2:21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</row>
    <row r="439" spans="2:21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</row>
    <row r="440" spans="2:21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</row>
    <row r="441" spans="2:21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</row>
    <row r="442" spans="2:21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</row>
    <row r="443" spans="2:21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</row>
    <row r="444" spans="2:21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</row>
    <row r="445" spans="2:21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</row>
    <row r="446" spans="2:21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</row>
    <row r="447" spans="2:21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</row>
    <row r="448" spans="2:21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</row>
    <row r="449" spans="2:21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</row>
    <row r="450" spans="2:21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</row>
    <row r="451" spans="2:21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</row>
    <row r="452" spans="2:21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</row>
    <row r="453" spans="2:21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</row>
    <row r="454" spans="2:21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</row>
    <row r="455" spans="2:21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</row>
    <row r="456" spans="2:21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</row>
    <row r="457" spans="2:21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</row>
    <row r="458" spans="2:21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</row>
    <row r="459" spans="2:21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</row>
    <row r="460" spans="2:21"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</row>
    <row r="461" spans="2:21"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</row>
    <row r="462" spans="2:21"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</row>
    <row r="463" spans="2:21"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</row>
    <row r="464" spans="2:21"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</row>
    <row r="465" spans="2:21"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</row>
    <row r="466" spans="2:21"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</row>
    <row r="467" spans="2:21"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</row>
    <row r="468" spans="2:21"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</row>
    <row r="469" spans="2:21"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</row>
    <row r="470" spans="2:21"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</row>
    <row r="471" spans="2:21"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</row>
    <row r="472" spans="2:21"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</row>
    <row r="473" spans="2:21"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</row>
    <row r="474" spans="2:21"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</row>
    <row r="475" spans="2:21"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</row>
    <row r="476" spans="2:21"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</row>
    <row r="477" spans="2:21"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</row>
    <row r="478" spans="2:21"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</row>
    <row r="479" spans="2:21"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</row>
    <row r="480" spans="2:21"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</row>
    <row r="481" spans="2:21"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</row>
    <row r="482" spans="2:21"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</row>
    <row r="483" spans="2:21"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</row>
    <row r="484" spans="2:21"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</row>
    <row r="485" spans="2:21"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</row>
    <row r="486" spans="2:21"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</row>
    <row r="487" spans="2:21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</row>
    <row r="488" spans="2:21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</row>
    <row r="489" spans="2:21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</row>
    <row r="490" spans="2:21"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</row>
    <row r="491" spans="2:21"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</row>
    <row r="492" spans="2:21"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</row>
    <row r="493" spans="2:21"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</row>
    <row r="494" spans="2:21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</row>
    <row r="495" spans="2:21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</row>
    <row r="496" spans="2:21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</row>
    <row r="497" spans="2:21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</row>
    <row r="498" spans="2:21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</row>
    <row r="499" spans="2:21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</row>
    <row r="500" spans="2:21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</row>
    <row r="501" spans="2:21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</row>
    <row r="502" spans="2:21"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</row>
    <row r="503" spans="2:21"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</row>
    <row r="504" spans="2:21"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</row>
    <row r="505" spans="2:21"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</row>
    <row r="506" spans="2:21"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</row>
    <row r="507" spans="2:21"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</row>
    <row r="508" spans="2:21"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</row>
    <row r="509" spans="2:21"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</row>
    <row r="510" spans="2:21"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</row>
    <row r="511" spans="2:21"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</row>
    <row r="512" spans="2:21"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</row>
    <row r="513" spans="2:21"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</row>
    <row r="514" spans="2:21"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</row>
    <row r="515" spans="2:21"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</row>
    <row r="516" spans="2:21"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</row>
    <row r="517" spans="2:21"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</row>
    <row r="518" spans="2:21"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</row>
    <row r="519" spans="2:21"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</row>
    <row r="520" spans="2:21"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</row>
    <row r="521" spans="2:21">
      <c r="B521" s="121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</row>
    <row r="522" spans="2:21">
      <c r="B522" s="121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</row>
    <row r="523" spans="2:21">
      <c r="B523" s="121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</row>
    <row r="524" spans="2:21">
      <c r="B524" s="121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</row>
    <row r="525" spans="2:21">
      <c r="B525" s="121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</row>
    <row r="526" spans="2:21">
      <c r="B526" s="121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</row>
    <row r="527" spans="2:21">
      <c r="B527" s="121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</row>
    <row r="528" spans="2:21">
      <c r="B528" s="121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</row>
    <row r="529" spans="2:21">
      <c r="B529" s="121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</row>
    <row r="530" spans="2:21">
      <c r="B530" s="121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</row>
    <row r="531" spans="2:21">
      <c r="B531" s="121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</row>
    <row r="532" spans="2:21">
      <c r="B532" s="121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</row>
    <row r="533" spans="2:21">
      <c r="B533" s="121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</row>
    <row r="534" spans="2:21">
      <c r="B534" s="121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</row>
    <row r="535" spans="2:21">
      <c r="B535" s="121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</row>
    <row r="536" spans="2:21">
      <c r="B536" s="121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</row>
    <row r="537" spans="2:21">
      <c r="B537" s="121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</row>
    <row r="538" spans="2:21">
      <c r="B538" s="121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</row>
    <row r="539" spans="2:21">
      <c r="B539" s="121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</row>
    <row r="540" spans="2:21">
      <c r="B540" s="121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</row>
    <row r="541" spans="2:21">
      <c r="B541" s="121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</row>
    <row r="542" spans="2:21">
      <c r="B542" s="121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</row>
    <row r="543" spans="2:21">
      <c r="B543" s="121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</row>
    <row r="544" spans="2:21">
      <c r="B544" s="121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</row>
    <row r="545" spans="2:21">
      <c r="B545" s="121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</row>
    <row r="546" spans="2:21">
      <c r="B546" s="121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</row>
    <row r="547" spans="2:21">
      <c r="B547" s="121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</row>
    <row r="548" spans="2:21">
      <c r="B548" s="121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</row>
    <row r="549" spans="2:21">
      <c r="B549" s="121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</row>
    <row r="550" spans="2:21">
      <c r="B550" s="121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</row>
    <row r="551" spans="2:21">
      <c r="B551" s="121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</row>
    <row r="552" spans="2:21">
      <c r="B552" s="121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</row>
    <row r="553" spans="2:21">
      <c r="B553" s="121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</row>
    <row r="554" spans="2:21">
      <c r="B554" s="121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</row>
    <row r="555" spans="2:21">
      <c r="B555" s="121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</row>
    <row r="556" spans="2:21">
      <c r="B556" s="121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</row>
    <row r="557" spans="2:21">
      <c r="B557" s="121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</row>
    <row r="558" spans="2:21">
      <c r="B558" s="121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</row>
    <row r="559" spans="2:21">
      <c r="B559" s="121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</row>
    <row r="560" spans="2:21">
      <c r="B560" s="121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</row>
    <row r="561" spans="2:21">
      <c r="B561" s="121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</row>
    <row r="562" spans="2:21">
      <c r="B562" s="121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</row>
    <row r="563" spans="2:21">
      <c r="B563" s="121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</row>
    <row r="564" spans="2:21">
      <c r="B564" s="121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</row>
    <row r="565" spans="2:21">
      <c r="B565" s="121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</row>
    <row r="566" spans="2:21">
      <c r="B566" s="121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</row>
    <row r="567" spans="2:21">
      <c r="B567" s="121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</row>
    <row r="568" spans="2:21">
      <c r="B568" s="121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</row>
    <row r="569" spans="2:21">
      <c r="B569" s="121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</row>
    <row r="570" spans="2:21">
      <c r="B570" s="121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</row>
    <row r="571" spans="2:21">
      <c r="B571" s="121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</row>
    <row r="572" spans="2:21">
      <c r="B572" s="121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</row>
    <row r="573" spans="2:21">
      <c r="B573" s="121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</row>
    <row r="574" spans="2:21">
      <c r="B574" s="121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</row>
    <row r="575" spans="2:21">
      <c r="B575" s="121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</row>
    <row r="576" spans="2:21">
      <c r="B576" s="121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</row>
    <row r="577" spans="2:21">
      <c r="B577" s="121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</row>
    <row r="578" spans="2:21">
      <c r="B578" s="121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</row>
    <row r="579" spans="2:21">
      <c r="B579" s="121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</row>
    <row r="580" spans="2:21">
      <c r="B580" s="121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</row>
    <row r="581" spans="2:21">
      <c r="B581" s="121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</row>
    <row r="582" spans="2:21">
      <c r="B582" s="121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</row>
    <row r="583" spans="2:21">
      <c r="B583" s="121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</row>
    <row r="584" spans="2:21">
      <c r="B584" s="121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</row>
    <row r="585" spans="2:21">
      <c r="B585" s="121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</row>
    <row r="586" spans="2:21">
      <c r="B586" s="121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</row>
    <row r="587" spans="2:21">
      <c r="B587" s="121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</row>
    <row r="588" spans="2:21">
      <c r="B588" s="121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</row>
    <row r="589" spans="2:21">
      <c r="B589" s="121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</row>
    <row r="590" spans="2:21">
      <c r="B590" s="121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</row>
    <row r="591" spans="2:21">
      <c r="B591" s="121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</row>
    <row r="592" spans="2:21">
      <c r="B592" s="121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</row>
    <row r="593" spans="2:21">
      <c r="B593" s="121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</row>
    <row r="594" spans="2:21">
      <c r="B594" s="121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</row>
    <row r="595" spans="2:21">
      <c r="B595" s="121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</row>
    <row r="596" spans="2:21">
      <c r="B596" s="121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</row>
    <row r="597" spans="2:21">
      <c r="B597" s="121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</row>
    <row r="598" spans="2:21">
      <c r="B598" s="121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</row>
    <row r="599" spans="2:21">
      <c r="B599" s="121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</row>
    <row r="600" spans="2:21">
      <c r="B600" s="121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</row>
    <row r="601" spans="2:21">
      <c r="B601" s="121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</row>
    <row r="602" spans="2:21">
      <c r="B602" s="121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</row>
    <row r="603" spans="2:21">
      <c r="B603" s="121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</row>
    <row r="604" spans="2:21">
      <c r="B604" s="121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</row>
    <row r="605" spans="2:21">
      <c r="B605" s="121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</row>
    <row r="606" spans="2:21">
      <c r="B606" s="121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</row>
    <row r="607" spans="2:21">
      <c r="B607" s="121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</row>
    <row r="608" spans="2:21">
      <c r="B608" s="121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</row>
    <row r="609" spans="2:21">
      <c r="B609" s="121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</row>
    <row r="610" spans="2:21">
      <c r="B610" s="121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</row>
    <row r="611" spans="2:21">
      <c r="B611" s="121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</row>
    <row r="612" spans="2:21">
      <c r="B612" s="121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</row>
    <row r="613" spans="2:21">
      <c r="B613" s="121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</row>
    <row r="614" spans="2:21">
      <c r="B614" s="121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</row>
    <row r="615" spans="2:21">
      <c r="B615" s="121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</row>
    <row r="616" spans="2:21">
      <c r="B616" s="121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</row>
    <row r="617" spans="2:21">
      <c r="B617" s="121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</row>
    <row r="618" spans="2:21">
      <c r="B618" s="121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</row>
    <row r="619" spans="2:21">
      <c r="B619" s="121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</row>
    <row r="620" spans="2:21">
      <c r="B620" s="121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</row>
    <row r="621" spans="2:21">
      <c r="B621" s="121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</row>
    <row r="622" spans="2:21">
      <c r="B622" s="121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</row>
    <row r="623" spans="2:21">
      <c r="B623" s="121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</row>
    <row r="624" spans="2:21">
      <c r="B624" s="121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</row>
    <row r="625" spans="2:21">
      <c r="B625" s="121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</row>
    <row r="626" spans="2:21">
      <c r="B626" s="121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</row>
    <row r="627" spans="2:21">
      <c r="B627" s="121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</row>
    <row r="628" spans="2:21">
      <c r="B628" s="121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</row>
    <row r="629" spans="2:21">
      <c r="B629" s="121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</row>
    <row r="630" spans="2:21">
      <c r="B630" s="121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</row>
    <row r="631" spans="2:21">
      <c r="B631" s="121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</row>
    <row r="632" spans="2:21">
      <c r="B632" s="121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</row>
    <row r="633" spans="2:21">
      <c r="B633" s="121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</row>
    <row r="634" spans="2:21">
      <c r="B634" s="121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</row>
    <row r="635" spans="2:21">
      <c r="B635" s="121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</row>
    <row r="636" spans="2:21">
      <c r="B636" s="121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</row>
    <row r="637" spans="2:21">
      <c r="B637" s="121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</row>
    <row r="638" spans="2:21">
      <c r="B638" s="121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</row>
    <row r="639" spans="2:21">
      <c r="B639" s="121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</row>
    <row r="640" spans="2:21">
      <c r="B640" s="121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</row>
    <row r="641" spans="2:21">
      <c r="B641" s="121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</row>
    <row r="642" spans="2:21">
      <c r="B642" s="121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</row>
    <row r="643" spans="2:21">
      <c r="B643" s="121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</row>
    <row r="644" spans="2:21">
      <c r="B644" s="121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</row>
    <row r="645" spans="2:21">
      <c r="B645" s="121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</row>
    <row r="646" spans="2:21">
      <c r="B646" s="121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</row>
    <row r="647" spans="2:21">
      <c r="B647" s="121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</row>
    <row r="648" spans="2:21">
      <c r="B648" s="121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</row>
    <row r="649" spans="2:21">
      <c r="B649" s="121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</row>
    <row r="650" spans="2:21">
      <c r="B650" s="121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</row>
    <row r="651" spans="2:21">
      <c r="B651" s="121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</row>
    <row r="652" spans="2:21">
      <c r="B652" s="121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</row>
    <row r="653" spans="2:21">
      <c r="B653" s="121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</row>
    <row r="654" spans="2:21">
      <c r="B654" s="121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</row>
    <row r="655" spans="2:21">
      <c r="B655" s="121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</row>
    <row r="656" spans="2:21">
      <c r="B656" s="121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</row>
    <row r="657" spans="2:21">
      <c r="B657" s="121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</row>
    <row r="658" spans="2:21">
      <c r="B658" s="121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</row>
    <row r="659" spans="2:21">
      <c r="B659" s="121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</row>
    <row r="660" spans="2:21">
      <c r="B660" s="121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</row>
    <row r="661" spans="2:21">
      <c r="B661" s="121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</row>
    <row r="662" spans="2:21">
      <c r="B662" s="121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</row>
    <row r="663" spans="2:21">
      <c r="B663" s="121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</row>
    <row r="664" spans="2:21">
      <c r="B664" s="121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</row>
    <row r="665" spans="2:21">
      <c r="B665" s="121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</row>
    <row r="666" spans="2:21">
      <c r="B666" s="121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</row>
    <row r="667" spans="2:21">
      <c r="B667" s="121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</row>
    <row r="668" spans="2:21">
      <c r="B668" s="121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</row>
    <row r="669" spans="2:21">
      <c r="B669" s="121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</row>
    <row r="670" spans="2:21">
      <c r="B670" s="121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</row>
    <row r="671" spans="2:21">
      <c r="B671" s="121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</row>
    <row r="672" spans="2:21">
      <c r="B672" s="121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</row>
    <row r="673" spans="2:21">
      <c r="B673" s="121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</row>
    <row r="674" spans="2:21">
      <c r="B674" s="121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</row>
    <row r="675" spans="2:21">
      <c r="B675" s="121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</row>
    <row r="676" spans="2:21">
      <c r="B676" s="121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</row>
    <row r="677" spans="2:21">
      <c r="B677" s="121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</row>
    <row r="678" spans="2:21">
      <c r="B678" s="121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</row>
    <row r="679" spans="2:21">
      <c r="B679" s="121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</row>
    <row r="680" spans="2:21">
      <c r="B680" s="121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</row>
    <row r="681" spans="2:21">
      <c r="B681" s="121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</row>
    <row r="682" spans="2:21">
      <c r="B682" s="121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</row>
    <row r="683" spans="2:21">
      <c r="B683" s="121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</row>
    <row r="684" spans="2:21">
      <c r="B684" s="121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</row>
    <row r="685" spans="2:21">
      <c r="B685" s="121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</row>
    <row r="686" spans="2:21">
      <c r="B686" s="121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</row>
    <row r="687" spans="2:21">
      <c r="B687" s="121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</row>
    <row r="688" spans="2:21">
      <c r="B688" s="121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</row>
    <row r="689" spans="2:21">
      <c r="B689" s="121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</row>
    <row r="690" spans="2:21">
      <c r="B690" s="121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</row>
    <row r="691" spans="2:21">
      <c r="B691" s="121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</row>
    <row r="692" spans="2:21">
      <c r="B692" s="121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</row>
    <row r="693" spans="2:21">
      <c r="B693" s="121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</row>
    <row r="694" spans="2:21">
      <c r="B694" s="121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</row>
    <row r="695" spans="2:21">
      <c r="B695" s="121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</row>
    <row r="696" spans="2:21">
      <c r="B696" s="121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</row>
    <row r="697" spans="2:21">
      <c r="B697" s="121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</row>
    <row r="698" spans="2:21">
      <c r="B698" s="121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</row>
    <row r="699" spans="2:21">
      <c r="B699" s="121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</row>
    <row r="700" spans="2:21">
      <c r="B700" s="121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</row>
    <row r="701" spans="2:21">
      <c r="B701" s="121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</row>
    <row r="702" spans="2:21">
      <c r="B702" s="121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</row>
    <row r="703" spans="2:21">
      <c r="B703" s="121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</row>
    <row r="704" spans="2:21">
      <c r="B704" s="121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</row>
    <row r="705" spans="2:21">
      <c r="B705" s="121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</row>
    <row r="706" spans="2:21">
      <c r="B706" s="121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</row>
    <row r="707" spans="2:21">
      <c r="B707" s="121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</row>
    <row r="708" spans="2:21">
      <c r="B708" s="121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</row>
    <row r="709" spans="2:21">
      <c r="B709" s="121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</row>
    <row r="710" spans="2:21">
      <c r="B710" s="121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</row>
    <row r="711" spans="2:21">
      <c r="B711" s="121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</row>
    <row r="712" spans="2:21">
      <c r="B712" s="121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</row>
    <row r="713" spans="2:21">
      <c r="B713" s="121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</row>
    <row r="714" spans="2:21">
      <c r="B714" s="121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</row>
    <row r="715" spans="2:21">
      <c r="B715" s="121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</row>
    <row r="716" spans="2:21">
      <c r="B716" s="121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</row>
    <row r="717" spans="2:21">
      <c r="B717" s="121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</row>
    <row r="718" spans="2:21">
      <c r="B718" s="121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</row>
    <row r="719" spans="2:21">
      <c r="B719" s="121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</row>
    <row r="720" spans="2:21">
      <c r="B720" s="121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</row>
    <row r="721" spans="2:21">
      <c r="B721" s="121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</row>
    <row r="722" spans="2:21">
      <c r="B722" s="121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</row>
    <row r="723" spans="2:21">
      <c r="B723" s="121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</row>
    <row r="724" spans="2:21">
      <c r="B724" s="121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</row>
    <row r="725" spans="2:21">
      <c r="B725" s="121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</row>
    <row r="726" spans="2:21">
      <c r="B726" s="121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</row>
    <row r="727" spans="2:21">
      <c r="B727" s="121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</row>
    <row r="728" spans="2:21">
      <c r="B728" s="121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</row>
    <row r="729" spans="2:21">
      <c r="B729" s="121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</row>
    <row r="730" spans="2:21">
      <c r="B730" s="121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</row>
    <row r="731" spans="2:21">
      <c r="B731" s="121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</row>
    <row r="732" spans="2:21">
      <c r="B732" s="121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</row>
    <row r="733" spans="2:21">
      <c r="B733" s="121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3" type="noConversion"/>
  <conditionalFormatting sqref="B12:B220 B222:B238 B240:B352">
    <cfRule type="cellIs" dxfId="12" priority="8" operator="equal">
      <formula>"NR3"</formula>
    </cfRule>
  </conditionalFormatting>
  <conditionalFormatting sqref="B12:B220 B222:B238 B240:B352">
    <cfRule type="containsText" dxfId="11" priority="7" operator="containsText" text="הפרשה ">
      <formula>NOT(ISERROR(SEARCH("הפרשה ",B12)))</formula>
    </cfRule>
  </conditionalFormatting>
  <conditionalFormatting sqref="B221">
    <cfRule type="cellIs" dxfId="10" priority="6" operator="equal">
      <formula>"NR3"</formula>
    </cfRule>
  </conditionalFormatting>
  <conditionalFormatting sqref="B221">
    <cfRule type="containsText" dxfId="9" priority="5" operator="containsText" text="הפרשה ">
      <formula>NOT(ISERROR(SEARCH("הפרשה ",B221)))</formula>
    </cfRule>
  </conditionalFormatting>
  <conditionalFormatting sqref="B239">
    <cfRule type="cellIs" dxfId="8" priority="2" operator="equal">
      <formula>"NR3"</formula>
    </cfRule>
  </conditionalFormatting>
  <conditionalFormatting sqref="B239">
    <cfRule type="containsText" dxfId="7" priority="1" operator="containsText" text="הפרשה ">
      <formula>NOT(ISERROR(SEARCH("הפרשה ",B239)))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G555:G827">
      <formula1>#REF!</formula1>
    </dataValidation>
    <dataValidation type="list" allowBlank="1" showInputMessage="1" showErrorMessage="1" sqref="I12:I35 I37:I359 I361:I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G12:G35 G37:G359 G361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132</v>
      </c>
      <c r="C1" s="67" t="s" vm="1">
        <v>205</v>
      </c>
    </row>
    <row r="2" spans="2:15">
      <c r="B2" s="46" t="s">
        <v>131</v>
      </c>
      <c r="C2" s="67" t="s">
        <v>206</v>
      </c>
    </row>
    <row r="3" spans="2:15">
      <c r="B3" s="46" t="s">
        <v>133</v>
      </c>
      <c r="C3" s="67" t="s">
        <v>207</v>
      </c>
    </row>
    <row r="4" spans="2:15">
      <c r="B4" s="46" t="s">
        <v>134</v>
      </c>
      <c r="C4" s="67">
        <v>12148</v>
      </c>
    </row>
    <row r="6" spans="2:15" ht="26.25" customHeight="1">
      <c r="B6" s="132" t="s">
        <v>158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ht="26.25" customHeight="1">
      <c r="B7" s="132" t="s">
        <v>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s="3" customFormat="1" ht="78.75">
      <c r="B8" s="21" t="s">
        <v>105</v>
      </c>
      <c r="C8" s="29" t="s">
        <v>40</v>
      </c>
      <c r="D8" s="29" t="s">
        <v>109</v>
      </c>
      <c r="E8" s="29" t="s">
        <v>174</v>
      </c>
      <c r="F8" s="29" t="s">
        <v>107</v>
      </c>
      <c r="G8" s="29" t="s">
        <v>59</v>
      </c>
      <c r="H8" s="29" t="s">
        <v>93</v>
      </c>
      <c r="I8" s="12" t="s">
        <v>183</v>
      </c>
      <c r="J8" s="12" t="s">
        <v>182</v>
      </c>
      <c r="K8" s="29" t="s">
        <v>197</v>
      </c>
      <c r="L8" s="12" t="s">
        <v>55</v>
      </c>
      <c r="M8" s="12" t="s">
        <v>52</v>
      </c>
      <c r="N8" s="12" t="s">
        <v>135</v>
      </c>
      <c r="O8" s="13" t="s">
        <v>137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24" t="s">
        <v>1400</v>
      </c>
      <c r="C11" s="88"/>
      <c r="D11" s="88"/>
      <c r="E11" s="88"/>
      <c r="F11" s="88"/>
      <c r="G11" s="88"/>
      <c r="H11" s="88"/>
      <c r="I11" s="88"/>
      <c r="J11" s="88"/>
      <c r="K11" s="88"/>
      <c r="L11" s="125">
        <v>0</v>
      </c>
      <c r="M11" s="88"/>
      <c r="N11" s="126">
        <v>0</v>
      </c>
      <c r="O11" s="126">
        <v>0</v>
      </c>
    </row>
    <row r="12" spans="2:15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19" t="s">
        <v>195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21"/>
      <c r="C111" s="121"/>
      <c r="D111" s="12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>
      <c r="B113" s="121"/>
      <c r="C113" s="12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>
      <c r="B114" s="121"/>
      <c r="C114" s="121"/>
      <c r="D114" s="121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>
      <c r="B115" s="121"/>
      <c r="C115" s="121"/>
      <c r="D115" s="121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>
      <c r="B116" s="121"/>
      <c r="C116" s="121"/>
      <c r="D116" s="121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2:15">
      <c r="B117" s="121"/>
      <c r="C117" s="121"/>
      <c r="D117" s="121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2:15">
      <c r="B118" s="121"/>
      <c r="C118" s="121"/>
      <c r="D118" s="121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2:15">
      <c r="B119" s="121"/>
      <c r="C119" s="121"/>
      <c r="D119" s="121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>
      <c r="B120" s="121"/>
      <c r="C120" s="121"/>
      <c r="D120" s="121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>
      <c r="B121" s="121"/>
      <c r="C121" s="121"/>
      <c r="D121" s="121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>
      <c r="B122" s="121"/>
      <c r="C122" s="121"/>
      <c r="D122" s="121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2:15">
      <c r="B123" s="121"/>
      <c r="C123" s="121"/>
      <c r="D123" s="121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2:15">
      <c r="B124" s="121"/>
      <c r="C124" s="121"/>
      <c r="D124" s="121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2:15">
      <c r="B125" s="121"/>
      <c r="C125" s="121"/>
      <c r="D125" s="121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2:15">
      <c r="B126" s="121"/>
      <c r="C126" s="121"/>
      <c r="D126" s="121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2:15">
      <c r="B127" s="121"/>
      <c r="C127" s="121"/>
      <c r="D127" s="121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2:15">
      <c r="B128" s="121"/>
      <c r="C128" s="121"/>
      <c r="D128" s="121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2:15">
      <c r="B129" s="121"/>
      <c r="C129" s="121"/>
      <c r="D129" s="121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2:15">
      <c r="B130" s="121"/>
      <c r="C130" s="121"/>
      <c r="D130" s="121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2:15">
      <c r="B131" s="121"/>
      <c r="C131" s="121"/>
      <c r="D131" s="121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>
      <c r="B132" s="121"/>
      <c r="C132" s="121"/>
      <c r="D132" s="121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>
      <c r="B133" s="121"/>
      <c r="C133" s="121"/>
      <c r="D133" s="121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>
      <c r="B134" s="121"/>
      <c r="C134" s="121"/>
      <c r="D134" s="121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>
      <c r="B135" s="121"/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>
      <c r="B136" s="121"/>
      <c r="C136" s="121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>
      <c r="B137" s="121"/>
      <c r="C137" s="121"/>
      <c r="D137" s="121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>
      <c r="B138" s="121"/>
      <c r="C138" s="121"/>
      <c r="D138" s="121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>
      <c r="B139" s="121"/>
      <c r="C139" s="121"/>
      <c r="D139" s="121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>
      <c r="B140" s="121"/>
      <c r="C140" s="121"/>
      <c r="D140" s="121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>
      <c r="B141" s="121"/>
      <c r="C141" s="121"/>
      <c r="D141" s="121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>
      <c r="B142" s="121"/>
      <c r="C142" s="121"/>
      <c r="D142" s="121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>
      <c r="B143" s="121"/>
      <c r="C143" s="121"/>
      <c r="D143" s="121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>
      <c r="B144" s="121"/>
      <c r="C144" s="121"/>
      <c r="D144" s="121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>
      <c r="B145" s="121"/>
      <c r="C145" s="121"/>
      <c r="D145" s="121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>
      <c r="B146" s="121"/>
      <c r="C146" s="121"/>
      <c r="D146" s="121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>
      <c r="B147" s="121"/>
      <c r="C147" s="121"/>
      <c r="D147" s="121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>
      <c r="B148" s="121"/>
      <c r="C148" s="121"/>
      <c r="D148" s="121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>
      <c r="B149" s="121"/>
      <c r="C149" s="121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>
      <c r="B150" s="121"/>
      <c r="C150" s="121"/>
      <c r="D150" s="121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>
      <c r="B151" s="121"/>
      <c r="C151" s="121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>
      <c r="B152" s="121"/>
      <c r="C152" s="121"/>
      <c r="D152" s="121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>
      <c r="B153" s="121"/>
      <c r="C153" s="121"/>
      <c r="D153" s="121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>
      <c r="B154" s="121"/>
      <c r="C154" s="121"/>
      <c r="D154" s="121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>
      <c r="B155" s="121"/>
      <c r="C155" s="121"/>
      <c r="D155" s="121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>
      <c r="B156" s="121"/>
      <c r="C156" s="121"/>
      <c r="D156" s="121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>
      <c r="B157" s="121"/>
      <c r="C157" s="121"/>
      <c r="D157" s="121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>
      <c r="B158" s="121"/>
      <c r="C158" s="121"/>
      <c r="D158" s="121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>
      <c r="B159" s="121"/>
      <c r="C159" s="121"/>
      <c r="D159" s="121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>
      <c r="B160" s="121"/>
      <c r="C160" s="121"/>
      <c r="D160" s="121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>
      <c r="B161" s="121"/>
      <c r="C161" s="121"/>
      <c r="D161" s="121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>
      <c r="B162" s="121"/>
      <c r="C162" s="121"/>
      <c r="D162" s="121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>
      <c r="B163" s="121"/>
      <c r="C163" s="121"/>
      <c r="D163" s="121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>
      <c r="B164" s="121"/>
      <c r="C164" s="121"/>
      <c r="D164" s="121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>
      <c r="B165" s="121"/>
      <c r="C165" s="121"/>
      <c r="D165" s="121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1"/>
      <c r="C166" s="121"/>
      <c r="D166" s="121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1"/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1"/>
      <c r="C168" s="121"/>
      <c r="D168" s="121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>
      <c r="B169" s="121"/>
      <c r="C169" s="121"/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>
      <c r="B170" s="121"/>
      <c r="C170" s="121"/>
      <c r="D170" s="121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>
      <c r="B171" s="121"/>
      <c r="C171" s="121"/>
      <c r="D171" s="121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>
      <c r="B172" s="121"/>
      <c r="C172" s="121"/>
      <c r="D172" s="121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>
      <c r="B173" s="121"/>
      <c r="C173" s="121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>
      <c r="B174" s="121"/>
      <c r="C174" s="121"/>
      <c r="D174" s="121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>
      <c r="B175" s="121"/>
      <c r="C175" s="121"/>
      <c r="D175" s="121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>
      <c r="B176" s="121"/>
      <c r="C176" s="121"/>
      <c r="D176" s="121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>
      <c r="B177" s="121"/>
      <c r="C177" s="121"/>
      <c r="D177" s="121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>
      <c r="B178" s="121"/>
      <c r="C178" s="121"/>
      <c r="D178" s="121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>
      <c r="B179" s="121"/>
      <c r="C179" s="121"/>
      <c r="D179" s="121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>
      <c r="B180" s="121"/>
      <c r="C180" s="121"/>
      <c r="D180" s="121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>
      <c r="B181" s="121"/>
      <c r="C181" s="121"/>
      <c r="D181" s="121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>
      <c r="B182" s="121"/>
      <c r="C182" s="121"/>
      <c r="D182" s="121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>
      <c r="B183" s="121"/>
      <c r="C183" s="121"/>
      <c r="D183" s="121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>
      <c r="B184" s="121"/>
      <c r="C184" s="121"/>
      <c r="D184" s="121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>
      <c r="B185" s="121"/>
      <c r="C185" s="121"/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>
      <c r="B186" s="121"/>
      <c r="C186" s="121"/>
      <c r="D186" s="121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1"/>
      <c r="C187" s="121"/>
      <c r="D187" s="121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>
      <c r="B188" s="121"/>
      <c r="C188" s="121"/>
      <c r="D188" s="121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>
      <c r="B189" s="121"/>
      <c r="C189" s="121"/>
      <c r="D189" s="121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>
      <c r="B190" s="121"/>
      <c r="C190" s="121"/>
      <c r="D190" s="121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>
      <c r="B191" s="121"/>
      <c r="C191" s="121"/>
      <c r="D191" s="121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>
      <c r="B192" s="121"/>
      <c r="C192" s="121"/>
      <c r="D192" s="121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>
      <c r="B193" s="121"/>
      <c r="C193" s="121"/>
      <c r="D193" s="121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>
      <c r="B194" s="121"/>
      <c r="C194" s="121"/>
      <c r="D194" s="121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>
      <c r="B195" s="121"/>
      <c r="C195" s="121"/>
      <c r="D195" s="121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>
      <c r="B196" s="121"/>
      <c r="C196" s="121"/>
      <c r="D196" s="121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>
      <c r="B197" s="121"/>
      <c r="C197" s="121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>
      <c r="B198" s="121"/>
      <c r="C198" s="121"/>
      <c r="D198" s="121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>
      <c r="B199" s="121"/>
      <c r="C199" s="121"/>
      <c r="D199" s="12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>
      <c r="B200" s="121"/>
      <c r="C200" s="121"/>
      <c r="D200" s="121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>
      <c r="B201" s="121"/>
      <c r="C201" s="121"/>
      <c r="D201" s="121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2:15">
      <c r="B202" s="121"/>
      <c r="C202" s="121"/>
      <c r="D202" s="121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pans="2:15">
      <c r="B203" s="121"/>
      <c r="C203" s="121"/>
      <c r="D203" s="121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pans="2:15">
      <c r="B204" s="121"/>
      <c r="C204" s="121"/>
      <c r="D204" s="121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pans="2:15">
      <c r="B205" s="121"/>
      <c r="C205" s="121"/>
      <c r="D205" s="121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2:15">
      <c r="B206" s="121"/>
      <c r="C206" s="121"/>
      <c r="D206" s="121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2:15">
      <c r="B207" s="121"/>
      <c r="C207" s="121"/>
      <c r="D207" s="121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pans="2:15">
      <c r="B208" s="121"/>
      <c r="C208" s="121"/>
      <c r="D208" s="121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2:15">
      <c r="B209" s="121"/>
      <c r="C209" s="121"/>
      <c r="D209" s="121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2:15">
      <c r="B210" s="121"/>
      <c r="C210" s="121"/>
      <c r="D210" s="121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2:15">
      <c r="B211" s="121"/>
      <c r="C211" s="121"/>
      <c r="D211" s="121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2:15">
      <c r="B212" s="121"/>
      <c r="C212" s="121"/>
      <c r="D212" s="121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2:15">
      <c r="B213" s="121"/>
      <c r="C213" s="121"/>
      <c r="D213" s="121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2:15">
      <c r="B214" s="121"/>
      <c r="C214" s="121"/>
      <c r="D214" s="121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2:15">
      <c r="B215" s="121"/>
      <c r="C215" s="121"/>
      <c r="D215" s="121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2:15">
      <c r="B216" s="121"/>
      <c r="C216" s="121"/>
      <c r="D216" s="121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2:15">
      <c r="B217" s="121"/>
      <c r="C217" s="121"/>
      <c r="D217" s="121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2:15">
      <c r="B218" s="121"/>
      <c r="C218" s="121"/>
      <c r="D218" s="121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2:15">
      <c r="B219" s="121"/>
      <c r="C219" s="121"/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2:15">
      <c r="B220" s="121"/>
      <c r="C220" s="121"/>
      <c r="D220" s="121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2:15">
      <c r="B221" s="121"/>
      <c r="C221" s="121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2:15">
      <c r="B222" s="121"/>
      <c r="C222" s="121"/>
      <c r="D222" s="121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2:15">
      <c r="B223" s="121"/>
      <c r="C223" s="121"/>
      <c r="D223" s="121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2:15">
      <c r="B224" s="121"/>
      <c r="C224" s="121"/>
      <c r="D224" s="121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2:15">
      <c r="B225" s="121"/>
      <c r="C225" s="121"/>
      <c r="D225" s="121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2:15">
      <c r="B226" s="121"/>
      <c r="C226" s="121"/>
      <c r="D226" s="121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2:15">
      <c r="B227" s="121"/>
      <c r="C227" s="121"/>
      <c r="D227" s="121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>
      <c r="B228" s="121"/>
      <c r="C228" s="121"/>
      <c r="D228" s="121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2:15">
      <c r="B229" s="121"/>
      <c r="C229" s="121"/>
      <c r="D229" s="121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2:15">
      <c r="B230" s="121"/>
      <c r="C230" s="121"/>
      <c r="D230" s="121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2:15">
      <c r="B231" s="121"/>
      <c r="C231" s="121"/>
      <c r="D231" s="121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2:15">
      <c r="B232" s="121"/>
      <c r="C232" s="121"/>
      <c r="D232" s="121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2:15">
      <c r="B233" s="121"/>
      <c r="C233" s="121"/>
      <c r="D233" s="121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2:15">
      <c r="B234" s="121"/>
      <c r="C234" s="121"/>
      <c r="D234" s="121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2:15">
      <c r="B235" s="121"/>
      <c r="C235" s="121"/>
      <c r="D235" s="121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2:15">
      <c r="B236" s="121"/>
      <c r="C236" s="121"/>
      <c r="D236" s="121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2:15">
      <c r="B237" s="121"/>
      <c r="C237" s="121"/>
      <c r="D237" s="121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2:15">
      <c r="B238" s="121"/>
      <c r="C238" s="121"/>
      <c r="D238" s="121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2:15">
      <c r="B239" s="121"/>
      <c r="C239" s="121"/>
      <c r="D239" s="121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2:15">
      <c r="B240" s="121"/>
      <c r="C240" s="121"/>
      <c r="D240" s="121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2:15">
      <c r="B241" s="121"/>
      <c r="C241" s="121"/>
      <c r="D241" s="121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2:15">
      <c r="B242" s="121"/>
      <c r="C242" s="121"/>
      <c r="D242" s="121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pans="2:15">
      <c r="B243" s="121"/>
      <c r="C243" s="121"/>
      <c r="D243" s="121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pans="2:15">
      <c r="B244" s="121"/>
      <c r="C244" s="121"/>
      <c r="D244" s="121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pans="2:15">
      <c r="B245" s="121"/>
      <c r="C245" s="121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pans="2:15">
      <c r="B246" s="121"/>
      <c r="C246" s="121"/>
      <c r="D246" s="121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pans="2:15">
      <c r="B247" s="121"/>
      <c r="C247" s="121"/>
      <c r="D247" s="121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  <row r="248" spans="2:15">
      <c r="B248" s="121"/>
      <c r="C248" s="121"/>
      <c r="D248" s="121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</row>
    <row r="249" spans="2:15">
      <c r="B249" s="121"/>
      <c r="C249" s="121"/>
      <c r="D249" s="121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</row>
    <row r="250" spans="2:15">
      <c r="B250" s="121"/>
      <c r="C250" s="121"/>
      <c r="D250" s="121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</row>
    <row r="251" spans="2:15">
      <c r="B251" s="121"/>
      <c r="C251" s="121"/>
      <c r="D251" s="121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</row>
    <row r="252" spans="2:15">
      <c r="B252" s="121"/>
      <c r="C252" s="121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</row>
    <row r="253" spans="2:15">
      <c r="B253" s="121"/>
      <c r="C253" s="121"/>
      <c r="D253" s="121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</row>
    <row r="254" spans="2:15">
      <c r="B254" s="121"/>
      <c r="C254" s="121"/>
      <c r="D254" s="121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</row>
    <row r="255" spans="2:15">
      <c r="B255" s="121"/>
      <c r="C255" s="121"/>
      <c r="D255" s="121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</row>
    <row r="256" spans="2:15">
      <c r="B256" s="121"/>
      <c r="C256" s="121"/>
      <c r="D256" s="121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</row>
    <row r="257" spans="2:15">
      <c r="B257" s="121"/>
      <c r="C257" s="121"/>
      <c r="D257" s="121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</row>
    <row r="258" spans="2:15">
      <c r="B258" s="121"/>
      <c r="C258" s="121"/>
      <c r="D258" s="121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</row>
    <row r="259" spans="2:15">
      <c r="B259" s="121"/>
      <c r="C259" s="121"/>
      <c r="D259" s="121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</row>
    <row r="260" spans="2:15">
      <c r="B260" s="121"/>
      <c r="C260" s="121"/>
      <c r="D260" s="121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pans="2:15">
      <c r="B261" s="121"/>
      <c r="C261" s="121"/>
      <c r="D261" s="121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2" spans="2:15">
      <c r="B262" s="121"/>
      <c r="C262" s="121"/>
      <c r="D262" s="121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</row>
    <row r="263" spans="2:15">
      <c r="B263" s="121"/>
      <c r="C263" s="121"/>
      <c r="D263" s="121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</row>
    <row r="264" spans="2:15">
      <c r="B264" s="121"/>
      <c r="C264" s="121"/>
      <c r="D264" s="121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pans="2:15">
      <c r="B265" s="121"/>
      <c r="C265" s="121"/>
      <c r="D265" s="121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</row>
    <row r="266" spans="2:15">
      <c r="B266" s="121"/>
      <c r="C266" s="121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</row>
    <row r="267" spans="2:15">
      <c r="B267" s="121"/>
      <c r="C267" s="121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</row>
    <row r="268" spans="2:15">
      <c r="B268" s="121"/>
      <c r="C268" s="121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2:15">
      <c r="B269" s="121"/>
      <c r="C269" s="121"/>
      <c r="D269" s="121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</row>
    <row r="270" spans="2:15">
      <c r="B270" s="121"/>
      <c r="C270" s="121"/>
      <c r="D270" s="121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</row>
    <row r="271" spans="2:15">
      <c r="B271" s="121"/>
      <c r="C271" s="121"/>
      <c r="D271" s="121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</row>
    <row r="272" spans="2:15">
      <c r="B272" s="121"/>
      <c r="C272" s="121"/>
      <c r="D272" s="121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pans="2:15">
      <c r="B273" s="127"/>
      <c r="C273" s="121"/>
      <c r="D273" s="121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</row>
    <row r="274" spans="2:15">
      <c r="B274" s="127"/>
      <c r="C274" s="121"/>
      <c r="D274" s="121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</row>
    <row r="275" spans="2:15">
      <c r="B275" s="128"/>
      <c r="C275" s="121"/>
      <c r="D275" s="121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  <row r="276" spans="2:15">
      <c r="B276" s="121"/>
      <c r="C276" s="121"/>
      <c r="D276" s="121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</row>
    <row r="277" spans="2:15">
      <c r="B277" s="121"/>
      <c r="C277" s="121"/>
      <c r="D277" s="121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</row>
    <row r="278" spans="2:15">
      <c r="B278" s="121"/>
      <c r="C278" s="121"/>
      <c r="D278" s="121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</row>
    <row r="279" spans="2:15">
      <c r="B279" s="121"/>
      <c r="C279" s="121"/>
      <c r="D279" s="121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pans="2:15">
      <c r="B280" s="121"/>
      <c r="C280" s="121"/>
      <c r="D280" s="121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pans="2:15">
      <c r="B281" s="121"/>
      <c r="C281" s="121"/>
      <c r="D281" s="121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pans="2:15">
      <c r="B282" s="121"/>
      <c r="C282" s="121"/>
      <c r="D282" s="121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pans="2:15">
      <c r="B283" s="121"/>
      <c r="C283" s="121"/>
      <c r="D283" s="121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</row>
    <row r="284" spans="2:15">
      <c r="B284" s="121"/>
      <c r="C284" s="121"/>
      <c r="D284" s="121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</row>
    <row r="285" spans="2:15">
      <c r="B285" s="121"/>
      <c r="C285" s="121"/>
      <c r="D285" s="121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</row>
    <row r="286" spans="2:15">
      <c r="B286" s="121"/>
      <c r="C286" s="121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</row>
    <row r="287" spans="2:15">
      <c r="B287" s="121"/>
      <c r="C287" s="121"/>
      <c r="D287" s="121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pans="2:15">
      <c r="B288" s="121"/>
      <c r="C288" s="121"/>
      <c r="D288" s="121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</row>
    <row r="289" spans="2:15">
      <c r="B289" s="121"/>
      <c r="C289" s="121"/>
      <c r="D289" s="121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</row>
    <row r="290" spans="2:15">
      <c r="B290" s="121"/>
      <c r="C290" s="121"/>
      <c r="D290" s="121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</row>
    <row r="291" spans="2:15">
      <c r="B291" s="121"/>
      <c r="C291" s="121"/>
      <c r="D291" s="121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pans="2:15">
      <c r="B292" s="121"/>
      <c r="C292" s="121"/>
      <c r="D292" s="121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pans="2:15">
      <c r="B293" s="121"/>
      <c r="C293" s="121"/>
      <c r="D293" s="121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pans="2:15">
      <c r="B294" s="127"/>
      <c r="C294" s="121"/>
      <c r="D294" s="121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pans="2:15">
      <c r="B295" s="127"/>
      <c r="C295" s="121"/>
      <c r="D295" s="121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2:15">
      <c r="B296" s="128"/>
      <c r="C296" s="121"/>
      <c r="D296" s="121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pans="2:15">
      <c r="B297" s="121"/>
      <c r="C297" s="121"/>
      <c r="D297" s="121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pans="2:15">
      <c r="B298" s="121"/>
      <c r="C298" s="121"/>
      <c r="D298" s="121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pans="2:15">
      <c r="B299" s="121"/>
      <c r="C299" s="121"/>
      <c r="D299" s="121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2:15">
      <c r="B300" s="121"/>
      <c r="C300" s="121"/>
      <c r="D300" s="121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  <row r="301" spans="2:15">
      <c r="B301" s="121"/>
      <c r="C301" s="121"/>
      <c r="D301" s="121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</row>
    <row r="302" spans="2:15">
      <c r="B302" s="121"/>
      <c r="C302" s="121"/>
      <c r="D302" s="121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</row>
    <row r="303" spans="2:15">
      <c r="B303" s="121"/>
      <c r="C303" s="121"/>
      <c r="D303" s="121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</row>
    <row r="304" spans="2:15">
      <c r="B304" s="121"/>
      <c r="C304" s="121"/>
      <c r="D304" s="121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</row>
    <row r="305" spans="2:15">
      <c r="B305" s="121"/>
      <c r="C305" s="121"/>
      <c r="D305" s="121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</row>
    <row r="306" spans="2:15">
      <c r="B306" s="121"/>
      <c r="C306" s="121"/>
      <c r="D306" s="121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</row>
    <row r="307" spans="2:15">
      <c r="B307" s="121"/>
      <c r="C307" s="121"/>
      <c r="D307" s="121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</row>
    <row r="308" spans="2:15">
      <c r="B308" s="121"/>
      <c r="C308" s="121"/>
      <c r="D308" s="121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pans="2:15">
      <c r="B309" s="121"/>
      <c r="C309" s="121"/>
      <c r="D309" s="121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2:15">
      <c r="B310" s="121"/>
      <c r="C310" s="121"/>
      <c r="D310" s="121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</row>
    <row r="311" spans="2:15">
      <c r="B311" s="121"/>
      <c r="C311" s="121"/>
      <c r="D311" s="121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pans="2:15">
      <c r="B312" s="121"/>
      <c r="C312" s="121"/>
      <c r="D312" s="121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</row>
    <row r="313" spans="2:15">
      <c r="B313" s="121"/>
      <c r="C313" s="121"/>
      <c r="D313" s="121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pans="2:15">
      <c r="B314" s="121"/>
      <c r="C314" s="121"/>
      <c r="D314" s="121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pans="2:15">
      <c r="B315" s="121"/>
      <c r="C315" s="121"/>
      <c r="D315" s="121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2:15">
      <c r="B316" s="121"/>
      <c r="C316" s="121"/>
      <c r="D316" s="121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</row>
    <row r="317" spans="2:15">
      <c r="B317" s="121"/>
      <c r="C317" s="121"/>
      <c r="D317" s="121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</row>
    <row r="318" spans="2:15">
      <c r="B318" s="121"/>
      <c r="C318" s="121"/>
      <c r="D318" s="121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</row>
    <row r="319" spans="2:15">
      <c r="B319" s="121"/>
      <c r="C319" s="121"/>
      <c r="D319" s="121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</row>
    <row r="320" spans="2:15">
      <c r="B320" s="121"/>
      <c r="C320" s="121"/>
      <c r="D320" s="121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pans="2:15">
      <c r="B321" s="121"/>
      <c r="C321" s="121"/>
      <c r="D321" s="121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</row>
    <row r="322" spans="2:15">
      <c r="B322" s="121"/>
      <c r="C322" s="121"/>
      <c r="D322" s="121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</row>
    <row r="323" spans="2:15">
      <c r="B323" s="121"/>
      <c r="C323" s="121"/>
      <c r="D323" s="121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</row>
    <row r="324" spans="2:15">
      <c r="B324" s="121"/>
      <c r="C324" s="121"/>
      <c r="D324" s="121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pans="2:15">
      <c r="B325" s="121"/>
      <c r="C325" s="121"/>
      <c r="D325" s="121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pans="2:15">
      <c r="B326" s="121"/>
      <c r="C326" s="121"/>
      <c r="D326" s="121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</row>
    <row r="327" spans="2:15">
      <c r="B327" s="121"/>
      <c r="C327" s="121"/>
      <c r="D327" s="121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pans="2:15">
      <c r="B328" s="121"/>
      <c r="C328" s="121"/>
      <c r="D328" s="121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pans="2:15">
      <c r="B329" s="121"/>
      <c r="C329" s="121"/>
      <c r="D329" s="121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pans="2:15">
      <c r="B330" s="121"/>
      <c r="C330" s="121"/>
      <c r="D330" s="121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pans="2:15">
      <c r="B331" s="121"/>
      <c r="C331" s="121"/>
      <c r="D331" s="121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pans="2:15">
      <c r="B332" s="121"/>
      <c r="C332" s="121"/>
      <c r="D332" s="121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pans="2:15">
      <c r="B333" s="121"/>
      <c r="C333" s="121"/>
      <c r="D333" s="121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</row>
    <row r="334" spans="2:15">
      <c r="B334" s="121"/>
      <c r="C334" s="121"/>
      <c r="D334" s="121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</row>
    <row r="335" spans="2:15">
      <c r="B335" s="121"/>
      <c r="C335" s="121"/>
      <c r="D335" s="121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</row>
    <row r="336" spans="2:15">
      <c r="B336" s="121"/>
      <c r="C336" s="121"/>
      <c r="D336" s="121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</row>
    <row r="337" spans="2:15">
      <c r="B337" s="121"/>
      <c r="C337" s="121"/>
      <c r="D337" s="121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</row>
    <row r="338" spans="2:15">
      <c r="B338" s="121"/>
      <c r="C338" s="121"/>
      <c r="D338" s="121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</row>
    <row r="339" spans="2:15">
      <c r="B339" s="121"/>
      <c r="C339" s="121"/>
      <c r="D339" s="121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</row>
    <row r="340" spans="2:15">
      <c r="B340" s="121"/>
      <c r="C340" s="121"/>
      <c r="D340" s="121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</row>
    <row r="341" spans="2:15">
      <c r="B341" s="121"/>
      <c r="C341" s="121"/>
      <c r="D341" s="121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</row>
    <row r="342" spans="2:15">
      <c r="B342" s="121"/>
      <c r="C342" s="121"/>
      <c r="D342" s="121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</row>
    <row r="343" spans="2:15">
      <c r="B343" s="121"/>
      <c r="C343" s="121"/>
      <c r="D343" s="121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</row>
    <row r="344" spans="2:15">
      <c r="B344" s="121"/>
      <c r="C344" s="121"/>
      <c r="D344" s="121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</row>
    <row r="345" spans="2:15">
      <c r="B345" s="121"/>
      <c r="C345" s="121"/>
      <c r="D345" s="121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</row>
    <row r="346" spans="2:15">
      <c r="B346" s="121"/>
      <c r="C346" s="121"/>
      <c r="D346" s="121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</row>
    <row r="347" spans="2:15">
      <c r="B347" s="121"/>
      <c r="C347" s="121"/>
      <c r="D347" s="121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</row>
    <row r="348" spans="2:15">
      <c r="B348" s="121"/>
      <c r="C348" s="121"/>
      <c r="D348" s="121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</row>
    <row r="349" spans="2:15">
      <c r="B349" s="121"/>
      <c r="C349" s="121"/>
      <c r="D349" s="121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</row>
    <row r="350" spans="2:15">
      <c r="B350" s="121"/>
      <c r="C350" s="121"/>
      <c r="D350" s="121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</row>
    <row r="351" spans="2:15">
      <c r="B351" s="121"/>
      <c r="C351" s="121"/>
      <c r="D351" s="121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pans="2:15">
      <c r="B352" s="121"/>
      <c r="C352" s="121"/>
      <c r="D352" s="121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</row>
    <row r="353" spans="2:15">
      <c r="B353" s="121"/>
      <c r="C353" s="121"/>
      <c r="D353" s="121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</row>
    <row r="354" spans="2:15">
      <c r="B354" s="121"/>
      <c r="C354" s="121"/>
      <c r="D354" s="121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</row>
    <row r="355" spans="2:15">
      <c r="B355" s="121"/>
      <c r="C355" s="121"/>
      <c r="D355" s="121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</row>
    <row r="356" spans="2:15">
      <c r="B356" s="121"/>
      <c r="C356" s="121"/>
      <c r="D356" s="121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pans="2:15">
      <c r="B357" s="121"/>
      <c r="C357" s="121"/>
      <c r="D357" s="121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</row>
    <row r="358" spans="2:15">
      <c r="B358" s="121"/>
      <c r="C358" s="121"/>
      <c r="D358" s="121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</row>
    <row r="359" spans="2:15">
      <c r="B359" s="121"/>
      <c r="C359" s="121"/>
      <c r="D359" s="121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</row>
    <row r="360" spans="2:15">
      <c r="B360" s="121"/>
      <c r="C360" s="121"/>
      <c r="D360" s="121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</row>
    <row r="361" spans="2:15">
      <c r="B361" s="127"/>
      <c r="C361" s="121"/>
      <c r="D361" s="121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</row>
    <row r="362" spans="2:15">
      <c r="B362" s="127"/>
      <c r="C362" s="121"/>
      <c r="D362" s="121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</row>
    <row r="363" spans="2:15">
      <c r="B363" s="128"/>
      <c r="C363" s="121"/>
      <c r="D363" s="121"/>
      <c r="E363" s="121"/>
      <c r="F363" s="121"/>
      <c r="G363" s="121"/>
      <c r="H363" s="122"/>
      <c r="I363" s="122"/>
      <c r="J363" s="122"/>
      <c r="K363" s="122"/>
      <c r="L363" s="122"/>
      <c r="M363" s="122"/>
      <c r="N363" s="122"/>
      <c r="O363" s="122"/>
    </row>
    <row r="364" spans="2:15">
      <c r="B364" s="121"/>
      <c r="C364" s="121"/>
      <c r="D364" s="121"/>
      <c r="E364" s="121"/>
      <c r="F364" s="121"/>
      <c r="G364" s="121"/>
      <c r="H364" s="122"/>
      <c r="I364" s="122"/>
      <c r="J364" s="122"/>
      <c r="K364" s="122"/>
      <c r="L364" s="122"/>
      <c r="M364" s="122"/>
      <c r="N364" s="122"/>
      <c r="O364" s="122"/>
    </row>
    <row r="365" spans="2:15">
      <c r="B365" s="121"/>
      <c r="C365" s="121"/>
      <c r="D365" s="121"/>
      <c r="E365" s="121"/>
      <c r="F365" s="121"/>
      <c r="G365" s="121"/>
      <c r="H365" s="122"/>
      <c r="I365" s="122"/>
      <c r="J365" s="122"/>
      <c r="K365" s="122"/>
      <c r="L365" s="122"/>
      <c r="M365" s="122"/>
      <c r="N365" s="122"/>
      <c r="O365" s="122"/>
    </row>
    <row r="366" spans="2:15">
      <c r="B366" s="121"/>
      <c r="C366" s="121"/>
      <c r="D366" s="121"/>
      <c r="E366" s="121"/>
      <c r="F366" s="121"/>
      <c r="G366" s="121"/>
      <c r="H366" s="122"/>
      <c r="I366" s="122"/>
      <c r="J366" s="122"/>
      <c r="K366" s="122"/>
      <c r="L366" s="122"/>
      <c r="M366" s="122"/>
      <c r="N366" s="122"/>
      <c r="O366" s="122"/>
    </row>
    <row r="367" spans="2:15">
      <c r="B367" s="121"/>
      <c r="C367" s="121"/>
      <c r="D367" s="121"/>
      <c r="E367" s="121"/>
      <c r="F367" s="121"/>
      <c r="G367" s="121"/>
      <c r="H367" s="122"/>
      <c r="I367" s="122"/>
      <c r="J367" s="122"/>
      <c r="K367" s="122"/>
      <c r="L367" s="122"/>
      <c r="M367" s="122"/>
      <c r="N367" s="122"/>
      <c r="O367" s="122"/>
    </row>
    <row r="368" spans="2:15">
      <c r="B368" s="121"/>
      <c r="C368" s="121"/>
      <c r="D368" s="121"/>
      <c r="E368" s="121"/>
      <c r="F368" s="121"/>
      <c r="G368" s="121"/>
      <c r="H368" s="122"/>
      <c r="I368" s="122"/>
      <c r="J368" s="122"/>
      <c r="K368" s="122"/>
      <c r="L368" s="122"/>
      <c r="M368" s="122"/>
      <c r="N368" s="122"/>
      <c r="O368" s="122"/>
    </row>
    <row r="369" spans="2:15">
      <c r="B369" s="121"/>
      <c r="C369" s="121"/>
      <c r="D369" s="121"/>
      <c r="E369" s="121"/>
      <c r="F369" s="121"/>
      <c r="G369" s="121"/>
      <c r="H369" s="122"/>
      <c r="I369" s="122"/>
      <c r="J369" s="122"/>
      <c r="K369" s="122"/>
      <c r="L369" s="122"/>
      <c r="M369" s="122"/>
      <c r="N369" s="122"/>
      <c r="O369" s="122"/>
    </row>
    <row r="370" spans="2:15">
      <c r="B370" s="121"/>
      <c r="C370" s="121"/>
      <c r="D370" s="121"/>
      <c r="E370" s="121"/>
      <c r="F370" s="121"/>
      <c r="G370" s="121"/>
      <c r="H370" s="122"/>
      <c r="I370" s="122"/>
      <c r="J370" s="122"/>
      <c r="K370" s="122"/>
      <c r="L370" s="122"/>
      <c r="M370" s="122"/>
      <c r="N370" s="122"/>
      <c r="O370" s="122"/>
    </row>
    <row r="371" spans="2:15">
      <c r="B371" s="121"/>
      <c r="C371" s="121"/>
      <c r="D371" s="121"/>
      <c r="E371" s="121"/>
      <c r="F371" s="121"/>
      <c r="G371" s="121"/>
      <c r="H371" s="122"/>
      <c r="I371" s="122"/>
      <c r="J371" s="122"/>
      <c r="K371" s="122"/>
      <c r="L371" s="122"/>
      <c r="M371" s="122"/>
      <c r="N371" s="122"/>
      <c r="O371" s="122"/>
    </row>
    <row r="372" spans="2:15">
      <c r="B372" s="121"/>
      <c r="C372" s="121"/>
      <c r="D372" s="121"/>
      <c r="E372" s="121"/>
      <c r="F372" s="121"/>
      <c r="G372" s="121"/>
      <c r="H372" s="122"/>
      <c r="I372" s="122"/>
      <c r="J372" s="122"/>
      <c r="K372" s="122"/>
      <c r="L372" s="122"/>
      <c r="M372" s="122"/>
      <c r="N372" s="122"/>
      <c r="O372" s="122"/>
    </row>
    <row r="373" spans="2:15">
      <c r="B373" s="121"/>
      <c r="C373" s="121"/>
      <c r="D373" s="121"/>
      <c r="E373" s="121"/>
      <c r="F373" s="121"/>
      <c r="G373" s="121"/>
      <c r="H373" s="122"/>
      <c r="I373" s="122"/>
      <c r="J373" s="122"/>
      <c r="K373" s="122"/>
      <c r="L373" s="122"/>
      <c r="M373" s="122"/>
      <c r="N373" s="122"/>
      <c r="O373" s="122"/>
    </row>
    <row r="374" spans="2:15">
      <c r="B374" s="121"/>
      <c r="C374" s="121"/>
      <c r="D374" s="121"/>
      <c r="E374" s="121"/>
      <c r="F374" s="121"/>
      <c r="G374" s="121"/>
      <c r="H374" s="122"/>
      <c r="I374" s="122"/>
      <c r="J374" s="122"/>
      <c r="K374" s="122"/>
      <c r="L374" s="122"/>
      <c r="M374" s="122"/>
      <c r="N374" s="122"/>
      <c r="O374" s="122"/>
    </row>
    <row r="375" spans="2:15">
      <c r="B375" s="121"/>
      <c r="C375" s="121"/>
      <c r="D375" s="121"/>
      <c r="E375" s="121"/>
      <c r="F375" s="121"/>
      <c r="G375" s="121"/>
      <c r="H375" s="122"/>
      <c r="I375" s="122"/>
      <c r="J375" s="122"/>
      <c r="K375" s="122"/>
      <c r="L375" s="122"/>
      <c r="M375" s="122"/>
      <c r="N375" s="122"/>
      <c r="O375" s="122"/>
    </row>
    <row r="376" spans="2:15">
      <c r="B376" s="121"/>
      <c r="C376" s="121"/>
      <c r="D376" s="121"/>
      <c r="E376" s="121"/>
      <c r="F376" s="121"/>
      <c r="G376" s="121"/>
      <c r="H376" s="122"/>
      <c r="I376" s="122"/>
      <c r="J376" s="122"/>
      <c r="K376" s="122"/>
      <c r="L376" s="122"/>
      <c r="M376" s="122"/>
      <c r="N376" s="122"/>
      <c r="O376" s="122"/>
    </row>
    <row r="377" spans="2:15">
      <c r="B377" s="121"/>
      <c r="C377" s="121"/>
      <c r="D377" s="121"/>
      <c r="E377" s="121"/>
      <c r="F377" s="121"/>
      <c r="G377" s="121"/>
      <c r="H377" s="122"/>
      <c r="I377" s="122"/>
      <c r="J377" s="122"/>
      <c r="K377" s="122"/>
      <c r="L377" s="122"/>
      <c r="M377" s="122"/>
      <c r="N377" s="122"/>
      <c r="O377" s="122"/>
    </row>
    <row r="378" spans="2:15">
      <c r="B378" s="121"/>
      <c r="C378" s="121"/>
      <c r="D378" s="121"/>
      <c r="E378" s="121"/>
      <c r="F378" s="121"/>
      <c r="G378" s="121"/>
      <c r="H378" s="122"/>
      <c r="I378" s="122"/>
      <c r="J378" s="122"/>
      <c r="K378" s="122"/>
      <c r="L378" s="122"/>
      <c r="M378" s="122"/>
      <c r="N378" s="122"/>
      <c r="O378" s="122"/>
    </row>
    <row r="379" spans="2:15">
      <c r="B379" s="121"/>
      <c r="C379" s="121"/>
      <c r="D379" s="121"/>
      <c r="E379" s="121"/>
      <c r="F379" s="121"/>
      <c r="G379" s="121"/>
      <c r="H379" s="122"/>
      <c r="I379" s="122"/>
      <c r="J379" s="122"/>
      <c r="K379" s="122"/>
      <c r="L379" s="122"/>
      <c r="M379" s="122"/>
      <c r="N379" s="122"/>
      <c r="O379" s="122"/>
    </row>
    <row r="380" spans="2:15">
      <c r="B380" s="121"/>
      <c r="C380" s="121"/>
      <c r="D380" s="121"/>
      <c r="E380" s="121"/>
      <c r="F380" s="121"/>
      <c r="G380" s="121"/>
      <c r="H380" s="122"/>
      <c r="I380" s="122"/>
      <c r="J380" s="122"/>
      <c r="K380" s="122"/>
      <c r="L380" s="122"/>
      <c r="M380" s="122"/>
      <c r="N380" s="122"/>
      <c r="O380" s="122"/>
    </row>
    <row r="381" spans="2:15">
      <c r="B381" s="121"/>
      <c r="C381" s="121"/>
      <c r="D381" s="121"/>
      <c r="E381" s="121"/>
      <c r="F381" s="121"/>
      <c r="G381" s="121"/>
      <c r="H381" s="122"/>
      <c r="I381" s="122"/>
      <c r="J381" s="122"/>
      <c r="K381" s="122"/>
      <c r="L381" s="122"/>
      <c r="M381" s="122"/>
      <c r="N381" s="122"/>
      <c r="O381" s="122"/>
    </row>
    <row r="382" spans="2:15">
      <c r="B382" s="121"/>
      <c r="C382" s="121"/>
      <c r="D382" s="121"/>
      <c r="E382" s="121"/>
      <c r="F382" s="121"/>
      <c r="G382" s="121"/>
      <c r="H382" s="122"/>
      <c r="I382" s="122"/>
      <c r="J382" s="122"/>
      <c r="K382" s="122"/>
      <c r="L382" s="122"/>
      <c r="M382" s="122"/>
      <c r="N382" s="122"/>
      <c r="O382" s="122"/>
    </row>
    <row r="383" spans="2:15">
      <c r="B383" s="121"/>
      <c r="C383" s="121"/>
      <c r="D383" s="121"/>
      <c r="E383" s="121"/>
      <c r="F383" s="121"/>
      <c r="G383" s="121"/>
      <c r="H383" s="122"/>
      <c r="I383" s="122"/>
      <c r="J383" s="122"/>
      <c r="K383" s="122"/>
      <c r="L383" s="122"/>
      <c r="M383" s="122"/>
      <c r="N383" s="122"/>
      <c r="O383" s="122"/>
    </row>
    <row r="384" spans="2:15">
      <c r="B384" s="121"/>
      <c r="C384" s="121"/>
      <c r="D384" s="121"/>
      <c r="E384" s="121"/>
      <c r="F384" s="121"/>
      <c r="G384" s="121"/>
      <c r="H384" s="122"/>
      <c r="I384" s="122"/>
      <c r="J384" s="122"/>
      <c r="K384" s="122"/>
      <c r="L384" s="122"/>
      <c r="M384" s="122"/>
      <c r="N384" s="122"/>
      <c r="O384" s="122"/>
    </row>
    <row r="385" spans="2:15">
      <c r="B385" s="121"/>
      <c r="C385" s="121"/>
      <c r="D385" s="121"/>
      <c r="E385" s="121"/>
      <c r="F385" s="121"/>
      <c r="G385" s="121"/>
      <c r="H385" s="122"/>
      <c r="I385" s="122"/>
      <c r="J385" s="122"/>
      <c r="K385" s="122"/>
      <c r="L385" s="122"/>
      <c r="M385" s="122"/>
      <c r="N385" s="122"/>
      <c r="O385" s="122"/>
    </row>
    <row r="386" spans="2:15">
      <c r="B386" s="121"/>
      <c r="C386" s="121"/>
      <c r="D386" s="121"/>
      <c r="E386" s="121"/>
      <c r="F386" s="121"/>
      <c r="G386" s="121"/>
      <c r="H386" s="122"/>
      <c r="I386" s="122"/>
      <c r="J386" s="122"/>
      <c r="K386" s="122"/>
      <c r="L386" s="122"/>
      <c r="M386" s="122"/>
      <c r="N386" s="122"/>
      <c r="O386" s="122"/>
    </row>
    <row r="387" spans="2:15">
      <c r="B387" s="121"/>
      <c r="C387" s="121"/>
      <c r="D387" s="121"/>
      <c r="E387" s="121"/>
      <c r="F387" s="121"/>
      <c r="G387" s="121"/>
      <c r="H387" s="122"/>
      <c r="I387" s="122"/>
      <c r="J387" s="122"/>
      <c r="K387" s="122"/>
      <c r="L387" s="122"/>
      <c r="M387" s="122"/>
      <c r="N387" s="122"/>
      <c r="O387" s="122"/>
    </row>
    <row r="388" spans="2:15">
      <c r="B388" s="121"/>
      <c r="C388" s="121"/>
      <c r="D388" s="121"/>
      <c r="E388" s="121"/>
      <c r="F388" s="121"/>
      <c r="G388" s="121"/>
      <c r="H388" s="122"/>
      <c r="I388" s="122"/>
      <c r="J388" s="122"/>
      <c r="K388" s="122"/>
      <c r="L388" s="122"/>
      <c r="M388" s="122"/>
      <c r="N388" s="122"/>
      <c r="O388" s="122"/>
    </row>
    <row r="389" spans="2:15">
      <c r="B389" s="121"/>
      <c r="C389" s="121"/>
      <c r="D389" s="121"/>
      <c r="E389" s="121"/>
      <c r="F389" s="121"/>
      <c r="G389" s="121"/>
      <c r="H389" s="122"/>
      <c r="I389" s="122"/>
      <c r="J389" s="122"/>
      <c r="K389" s="122"/>
      <c r="L389" s="122"/>
      <c r="M389" s="122"/>
      <c r="N389" s="122"/>
      <c r="O389" s="122"/>
    </row>
    <row r="390" spans="2:15">
      <c r="B390" s="121"/>
      <c r="C390" s="121"/>
      <c r="D390" s="121"/>
      <c r="E390" s="121"/>
      <c r="F390" s="121"/>
      <c r="G390" s="121"/>
      <c r="H390" s="122"/>
      <c r="I390" s="122"/>
      <c r="J390" s="122"/>
      <c r="K390" s="122"/>
      <c r="L390" s="122"/>
      <c r="M390" s="122"/>
      <c r="N390" s="122"/>
      <c r="O390" s="122"/>
    </row>
    <row r="391" spans="2:15">
      <c r="B391" s="121"/>
      <c r="C391" s="121"/>
      <c r="D391" s="121"/>
      <c r="E391" s="121"/>
      <c r="F391" s="121"/>
      <c r="G391" s="121"/>
      <c r="H391" s="122"/>
      <c r="I391" s="122"/>
      <c r="J391" s="122"/>
      <c r="K391" s="122"/>
      <c r="L391" s="122"/>
      <c r="M391" s="122"/>
      <c r="N391" s="122"/>
      <c r="O391" s="122"/>
    </row>
    <row r="392" spans="2:15">
      <c r="B392" s="121"/>
      <c r="C392" s="121"/>
      <c r="D392" s="121"/>
      <c r="E392" s="121"/>
      <c r="F392" s="121"/>
      <c r="G392" s="121"/>
      <c r="H392" s="122"/>
      <c r="I392" s="122"/>
      <c r="J392" s="122"/>
      <c r="K392" s="122"/>
      <c r="L392" s="122"/>
      <c r="M392" s="122"/>
      <c r="N392" s="122"/>
      <c r="O392" s="122"/>
    </row>
    <row r="393" spans="2:15">
      <c r="B393" s="121"/>
      <c r="C393" s="121"/>
      <c r="D393" s="121"/>
      <c r="E393" s="121"/>
      <c r="F393" s="121"/>
      <c r="G393" s="121"/>
      <c r="H393" s="122"/>
      <c r="I393" s="122"/>
      <c r="J393" s="122"/>
      <c r="K393" s="122"/>
      <c r="L393" s="122"/>
      <c r="M393" s="122"/>
      <c r="N393" s="122"/>
      <c r="O393" s="122"/>
    </row>
    <row r="394" spans="2:15">
      <c r="B394" s="121"/>
      <c r="C394" s="121"/>
      <c r="D394" s="121"/>
      <c r="E394" s="121"/>
      <c r="F394" s="121"/>
      <c r="G394" s="121"/>
      <c r="H394" s="122"/>
      <c r="I394" s="122"/>
      <c r="J394" s="122"/>
      <c r="K394" s="122"/>
      <c r="L394" s="122"/>
      <c r="M394" s="122"/>
      <c r="N394" s="122"/>
      <c r="O394" s="122"/>
    </row>
    <row r="395" spans="2:15">
      <c r="B395" s="121"/>
      <c r="C395" s="121"/>
      <c r="D395" s="121"/>
      <c r="E395" s="121"/>
      <c r="F395" s="121"/>
      <c r="G395" s="121"/>
      <c r="H395" s="122"/>
      <c r="I395" s="122"/>
      <c r="J395" s="122"/>
      <c r="K395" s="122"/>
      <c r="L395" s="122"/>
      <c r="M395" s="122"/>
      <c r="N395" s="122"/>
      <c r="O395" s="122"/>
    </row>
    <row r="396" spans="2:15">
      <c r="B396" s="121"/>
      <c r="C396" s="121"/>
      <c r="D396" s="121"/>
      <c r="E396" s="121"/>
      <c r="F396" s="121"/>
      <c r="G396" s="121"/>
      <c r="H396" s="122"/>
      <c r="I396" s="122"/>
      <c r="J396" s="122"/>
      <c r="K396" s="122"/>
      <c r="L396" s="122"/>
      <c r="M396" s="122"/>
      <c r="N396" s="122"/>
      <c r="O396" s="122"/>
    </row>
    <row r="397" spans="2:15">
      <c r="B397" s="121"/>
      <c r="C397" s="121"/>
      <c r="D397" s="121"/>
      <c r="E397" s="121"/>
      <c r="F397" s="121"/>
      <c r="G397" s="121"/>
      <c r="H397" s="122"/>
      <c r="I397" s="122"/>
      <c r="J397" s="122"/>
      <c r="K397" s="122"/>
      <c r="L397" s="122"/>
      <c r="M397" s="122"/>
      <c r="N397" s="122"/>
      <c r="O397" s="122"/>
    </row>
    <row r="398" spans="2:15">
      <c r="B398" s="121"/>
      <c r="C398" s="121"/>
      <c r="D398" s="121"/>
      <c r="E398" s="121"/>
      <c r="F398" s="121"/>
      <c r="G398" s="121"/>
      <c r="H398" s="122"/>
      <c r="I398" s="122"/>
      <c r="J398" s="122"/>
      <c r="K398" s="122"/>
      <c r="L398" s="122"/>
      <c r="M398" s="122"/>
      <c r="N398" s="122"/>
      <c r="O398" s="122"/>
    </row>
    <row r="399" spans="2:15">
      <c r="B399" s="121"/>
      <c r="C399" s="121"/>
      <c r="D399" s="121"/>
      <c r="E399" s="121"/>
      <c r="F399" s="121"/>
      <c r="G399" s="121"/>
      <c r="H399" s="122"/>
      <c r="I399" s="122"/>
      <c r="J399" s="122"/>
      <c r="K399" s="122"/>
      <c r="L399" s="122"/>
      <c r="M399" s="122"/>
      <c r="N399" s="122"/>
      <c r="O399" s="122"/>
    </row>
    <row r="400" spans="2:15">
      <c r="B400" s="121"/>
      <c r="C400" s="121"/>
      <c r="D400" s="121"/>
      <c r="E400" s="121"/>
      <c r="F400" s="121"/>
      <c r="G400" s="121"/>
      <c r="H400" s="122"/>
      <c r="I400" s="122"/>
      <c r="J400" s="122"/>
      <c r="K400" s="122"/>
      <c r="L400" s="122"/>
      <c r="M400" s="122"/>
      <c r="N400" s="122"/>
      <c r="O400" s="122"/>
    </row>
    <row r="401" spans="2:15">
      <c r="B401" s="121"/>
      <c r="C401" s="121"/>
      <c r="D401" s="121"/>
      <c r="E401" s="121"/>
      <c r="F401" s="121"/>
      <c r="G401" s="121"/>
      <c r="H401" s="122"/>
      <c r="I401" s="122"/>
      <c r="J401" s="122"/>
      <c r="K401" s="122"/>
      <c r="L401" s="122"/>
      <c r="M401" s="122"/>
      <c r="N401" s="122"/>
      <c r="O401" s="122"/>
    </row>
    <row r="402" spans="2:15">
      <c r="B402" s="121"/>
      <c r="C402" s="121"/>
      <c r="D402" s="121"/>
      <c r="E402" s="121"/>
      <c r="F402" s="121"/>
      <c r="G402" s="121"/>
      <c r="H402" s="122"/>
      <c r="I402" s="122"/>
      <c r="J402" s="122"/>
      <c r="K402" s="122"/>
      <c r="L402" s="122"/>
      <c r="M402" s="122"/>
      <c r="N402" s="122"/>
      <c r="O402" s="122"/>
    </row>
    <row r="403" spans="2:15">
      <c r="B403" s="121"/>
      <c r="C403" s="121"/>
      <c r="D403" s="121"/>
      <c r="E403" s="121"/>
      <c r="F403" s="121"/>
      <c r="G403" s="121"/>
      <c r="H403" s="122"/>
      <c r="I403" s="122"/>
      <c r="J403" s="122"/>
      <c r="K403" s="122"/>
      <c r="L403" s="122"/>
      <c r="M403" s="122"/>
      <c r="N403" s="122"/>
      <c r="O403" s="122"/>
    </row>
    <row r="404" spans="2:15">
      <c r="B404" s="121"/>
      <c r="C404" s="121"/>
      <c r="D404" s="121"/>
      <c r="E404" s="121"/>
      <c r="F404" s="121"/>
      <c r="G404" s="121"/>
      <c r="H404" s="122"/>
      <c r="I404" s="122"/>
      <c r="J404" s="122"/>
      <c r="K404" s="122"/>
      <c r="L404" s="122"/>
      <c r="M404" s="122"/>
      <c r="N404" s="122"/>
      <c r="O404" s="122"/>
    </row>
    <row r="405" spans="2:15">
      <c r="B405" s="121"/>
      <c r="C405" s="121"/>
      <c r="D405" s="121"/>
      <c r="E405" s="121"/>
      <c r="F405" s="121"/>
      <c r="G405" s="121"/>
      <c r="H405" s="122"/>
      <c r="I405" s="122"/>
      <c r="J405" s="122"/>
      <c r="K405" s="122"/>
      <c r="L405" s="122"/>
      <c r="M405" s="122"/>
      <c r="N405" s="122"/>
      <c r="O405" s="122"/>
    </row>
    <row r="406" spans="2:15">
      <c r="B406" s="121"/>
      <c r="C406" s="121"/>
      <c r="D406" s="121"/>
      <c r="E406" s="121"/>
      <c r="F406" s="121"/>
      <c r="G406" s="121"/>
      <c r="H406" s="122"/>
      <c r="I406" s="122"/>
      <c r="J406" s="122"/>
      <c r="K406" s="122"/>
      <c r="L406" s="122"/>
      <c r="M406" s="122"/>
      <c r="N406" s="122"/>
      <c r="O406" s="122"/>
    </row>
    <row r="407" spans="2:15">
      <c r="B407" s="121"/>
      <c r="C407" s="121"/>
      <c r="D407" s="121"/>
      <c r="E407" s="121"/>
      <c r="F407" s="121"/>
      <c r="G407" s="121"/>
      <c r="H407" s="122"/>
      <c r="I407" s="122"/>
      <c r="J407" s="122"/>
      <c r="K407" s="122"/>
      <c r="L407" s="122"/>
      <c r="M407" s="122"/>
      <c r="N407" s="122"/>
      <c r="O407" s="122"/>
    </row>
    <row r="408" spans="2:15">
      <c r="B408" s="121"/>
      <c r="C408" s="121"/>
      <c r="D408" s="121"/>
      <c r="E408" s="121"/>
      <c r="F408" s="121"/>
      <c r="G408" s="121"/>
      <c r="H408" s="122"/>
      <c r="I408" s="122"/>
      <c r="J408" s="122"/>
      <c r="K408" s="122"/>
      <c r="L408" s="122"/>
      <c r="M408" s="122"/>
      <c r="N408" s="122"/>
      <c r="O408" s="122"/>
    </row>
    <row r="409" spans="2:15">
      <c r="B409" s="121"/>
      <c r="C409" s="121"/>
      <c r="D409" s="121"/>
      <c r="E409" s="121"/>
      <c r="F409" s="121"/>
      <c r="G409" s="121"/>
      <c r="H409" s="122"/>
      <c r="I409" s="122"/>
      <c r="J409" s="122"/>
      <c r="K409" s="122"/>
      <c r="L409" s="122"/>
      <c r="M409" s="122"/>
      <c r="N409" s="122"/>
      <c r="O409" s="122"/>
    </row>
    <row r="410" spans="2:15">
      <c r="B410" s="121"/>
      <c r="C410" s="121"/>
      <c r="D410" s="121"/>
      <c r="E410" s="121"/>
      <c r="F410" s="121"/>
      <c r="G410" s="121"/>
      <c r="H410" s="122"/>
      <c r="I410" s="122"/>
      <c r="J410" s="122"/>
      <c r="K410" s="122"/>
      <c r="L410" s="122"/>
      <c r="M410" s="122"/>
      <c r="N410" s="122"/>
      <c r="O410" s="122"/>
    </row>
    <row r="411" spans="2:15">
      <c r="B411" s="121"/>
      <c r="C411" s="121"/>
      <c r="D411" s="121"/>
      <c r="E411" s="121"/>
      <c r="F411" s="121"/>
      <c r="G411" s="121"/>
      <c r="H411" s="122"/>
      <c r="I411" s="122"/>
      <c r="J411" s="122"/>
      <c r="K411" s="122"/>
      <c r="L411" s="122"/>
      <c r="M411" s="122"/>
      <c r="N411" s="122"/>
      <c r="O411" s="122"/>
    </row>
    <row r="412" spans="2:15">
      <c r="B412" s="121"/>
      <c r="C412" s="121"/>
      <c r="D412" s="121"/>
      <c r="E412" s="121"/>
      <c r="F412" s="121"/>
      <c r="G412" s="121"/>
      <c r="H412" s="122"/>
      <c r="I412" s="122"/>
      <c r="J412" s="122"/>
      <c r="K412" s="122"/>
      <c r="L412" s="122"/>
      <c r="M412" s="122"/>
      <c r="N412" s="122"/>
      <c r="O412" s="122"/>
    </row>
    <row r="413" spans="2:15">
      <c r="B413" s="121"/>
      <c r="C413" s="121"/>
      <c r="D413" s="121"/>
      <c r="E413" s="121"/>
      <c r="F413" s="121"/>
      <c r="G413" s="121"/>
      <c r="H413" s="122"/>
      <c r="I413" s="122"/>
      <c r="J413" s="122"/>
      <c r="K413" s="122"/>
      <c r="L413" s="122"/>
      <c r="M413" s="122"/>
      <c r="N413" s="122"/>
      <c r="O413" s="122"/>
    </row>
    <row r="414" spans="2:15">
      <c r="B414" s="121"/>
      <c r="C414" s="121"/>
      <c r="D414" s="121"/>
      <c r="E414" s="121"/>
      <c r="F414" s="121"/>
      <c r="G414" s="121"/>
      <c r="H414" s="122"/>
      <c r="I414" s="122"/>
      <c r="J414" s="122"/>
      <c r="K414" s="122"/>
      <c r="L414" s="122"/>
      <c r="M414" s="122"/>
      <c r="N414" s="122"/>
      <c r="O414" s="122"/>
    </row>
    <row r="415" spans="2:15">
      <c r="B415" s="121"/>
      <c r="C415" s="121"/>
      <c r="D415" s="121"/>
      <c r="E415" s="121"/>
      <c r="F415" s="121"/>
      <c r="G415" s="121"/>
      <c r="H415" s="122"/>
      <c r="I415" s="122"/>
      <c r="J415" s="122"/>
      <c r="K415" s="122"/>
      <c r="L415" s="122"/>
      <c r="M415" s="122"/>
      <c r="N415" s="122"/>
      <c r="O415" s="122"/>
    </row>
    <row r="416" spans="2:15">
      <c r="B416" s="121"/>
      <c r="C416" s="121"/>
      <c r="D416" s="121"/>
      <c r="E416" s="121"/>
      <c r="F416" s="121"/>
      <c r="G416" s="121"/>
      <c r="H416" s="122"/>
      <c r="I416" s="122"/>
      <c r="J416" s="122"/>
      <c r="K416" s="122"/>
      <c r="L416" s="122"/>
      <c r="M416" s="122"/>
      <c r="N416" s="122"/>
      <c r="O416" s="122"/>
    </row>
    <row r="417" spans="2:15">
      <c r="B417" s="121"/>
      <c r="C417" s="121"/>
      <c r="D417" s="121"/>
      <c r="E417" s="121"/>
      <c r="F417" s="121"/>
      <c r="G417" s="121"/>
      <c r="H417" s="122"/>
      <c r="I417" s="122"/>
      <c r="J417" s="122"/>
      <c r="K417" s="122"/>
      <c r="L417" s="122"/>
      <c r="M417" s="122"/>
      <c r="N417" s="122"/>
      <c r="O417" s="122"/>
    </row>
    <row r="418" spans="2:15">
      <c r="B418" s="121"/>
      <c r="C418" s="121"/>
      <c r="D418" s="121"/>
      <c r="E418" s="121"/>
      <c r="F418" s="121"/>
      <c r="G418" s="121"/>
      <c r="H418" s="122"/>
      <c r="I418" s="122"/>
      <c r="J418" s="122"/>
      <c r="K418" s="122"/>
      <c r="L418" s="122"/>
      <c r="M418" s="122"/>
      <c r="N418" s="122"/>
      <c r="O418" s="122"/>
    </row>
    <row r="419" spans="2:15">
      <c r="B419" s="121"/>
      <c r="C419" s="121"/>
      <c r="D419" s="121"/>
      <c r="E419" s="121"/>
      <c r="F419" s="121"/>
      <c r="G419" s="121"/>
      <c r="H419" s="122"/>
      <c r="I419" s="122"/>
      <c r="J419" s="122"/>
      <c r="K419" s="122"/>
      <c r="L419" s="122"/>
      <c r="M419" s="122"/>
      <c r="N419" s="122"/>
      <c r="O419" s="122"/>
    </row>
    <row r="420" spans="2:15">
      <c r="B420" s="121"/>
      <c r="C420" s="121"/>
      <c r="D420" s="121"/>
      <c r="E420" s="121"/>
      <c r="F420" s="121"/>
      <c r="G420" s="121"/>
      <c r="H420" s="122"/>
      <c r="I420" s="122"/>
      <c r="J420" s="122"/>
      <c r="K420" s="122"/>
      <c r="L420" s="122"/>
      <c r="M420" s="122"/>
      <c r="N420" s="122"/>
      <c r="O420" s="122"/>
    </row>
    <row r="421" spans="2:15">
      <c r="B421" s="121"/>
      <c r="C421" s="121"/>
      <c r="D421" s="121"/>
      <c r="E421" s="121"/>
      <c r="F421" s="121"/>
      <c r="G421" s="121"/>
      <c r="H421" s="122"/>
      <c r="I421" s="122"/>
      <c r="J421" s="122"/>
      <c r="K421" s="122"/>
      <c r="L421" s="122"/>
      <c r="M421" s="122"/>
      <c r="N421" s="122"/>
      <c r="O421" s="122"/>
    </row>
    <row r="422" spans="2:15">
      <c r="B422" s="121"/>
      <c r="C422" s="121"/>
      <c r="D422" s="121"/>
      <c r="E422" s="121"/>
      <c r="F422" s="121"/>
      <c r="G422" s="121"/>
      <c r="H422" s="122"/>
      <c r="I422" s="122"/>
      <c r="J422" s="122"/>
      <c r="K422" s="122"/>
      <c r="L422" s="122"/>
      <c r="M422" s="122"/>
      <c r="N422" s="122"/>
      <c r="O422" s="122"/>
    </row>
    <row r="423" spans="2:15">
      <c r="B423" s="121"/>
      <c r="C423" s="121"/>
      <c r="D423" s="121"/>
      <c r="E423" s="121"/>
      <c r="F423" s="121"/>
      <c r="G423" s="121"/>
      <c r="H423" s="122"/>
      <c r="I423" s="122"/>
      <c r="J423" s="122"/>
      <c r="K423" s="122"/>
      <c r="L423" s="122"/>
      <c r="M423" s="122"/>
      <c r="N423" s="122"/>
      <c r="O423" s="122"/>
    </row>
    <row r="424" spans="2:15">
      <c r="B424" s="121"/>
      <c r="C424" s="121"/>
      <c r="D424" s="121"/>
      <c r="E424" s="121"/>
      <c r="F424" s="121"/>
      <c r="G424" s="121"/>
      <c r="H424" s="122"/>
      <c r="I424" s="122"/>
      <c r="J424" s="122"/>
      <c r="K424" s="122"/>
      <c r="L424" s="122"/>
      <c r="M424" s="122"/>
      <c r="N424" s="122"/>
      <c r="O424" s="122"/>
    </row>
    <row r="425" spans="2:15">
      <c r="B425" s="121"/>
      <c r="C425" s="121"/>
      <c r="D425" s="121"/>
      <c r="E425" s="121"/>
      <c r="F425" s="121"/>
      <c r="G425" s="121"/>
      <c r="H425" s="122"/>
      <c r="I425" s="122"/>
      <c r="J425" s="122"/>
      <c r="K425" s="122"/>
      <c r="L425" s="122"/>
      <c r="M425" s="122"/>
      <c r="N425" s="122"/>
      <c r="O425" s="122"/>
    </row>
    <row r="426" spans="2:15">
      <c r="B426" s="121"/>
      <c r="C426" s="121"/>
      <c r="D426" s="121"/>
      <c r="E426" s="121"/>
      <c r="F426" s="121"/>
      <c r="G426" s="121"/>
      <c r="H426" s="122"/>
      <c r="I426" s="122"/>
      <c r="J426" s="122"/>
      <c r="K426" s="122"/>
      <c r="L426" s="122"/>
      <c r="M426" s="122"/>
      <c r="N426" s="122"/>
      <c r="O426" s="122"/>
    </row>
    <row r="427" spans="2:15">
      <c r="B427" s="121"/>
      <c r="C427" s="121"/>
      <c r="D427" s="121"/>
      <c r="E427" s="121"/>
      <c r="F427" s="121"/>
      <c r="G427" s="121"/>
      <c r="H427" s="122"/>
      <c r="I427" s="122"/>
      <c r="J427" s="122"/>
      <c r="K427" s="122"/>
      <c r="L427" s="122"/>
      <c r="M427" s="122"/>
      <c r="N427" s="122"/>
      <c r="O427" s="122"/>
    </row>
    <row r="428" spans="2:15">
      <c r="B428" s="121"/>
      <c r="C428" s="121"/>
      <c r="D428" s="121"/>
      <c r="E428" s="121"/>
      <c r="F428" s="121"/>
      <c r="G428" s="121"/>
      <c r="H428" s="122"/>
      <c r="I428" s="122"/>
      <c r="J428" s="122"/>
      <c r="K428" s="122"/>
      <c r="L428" s="122"/>
      <c r="M428" s="122"/>
      <c r="N428" s="122"/>
      <c r="O428" s="122"/>
    </row>
    <row r="429" spans="2:15">
      <c r="B429" s="121"/>
      <c r="C429" s="121"/>
      <c r="D429" s="121"/>
      <c r="E429" s="121"/>
      <c r="F429" s="121"/>
      <c r="G429" s="121"/>
      <c r="H429" s="122"/>
      <c r="I429" s="122"/>
      <c r="J429" s="122"/>
      <c r="K429" s="122"/>
      <c r="L429" s="122"/>
      <c r="M429" s="122"/>
      <c r="N429" s="122"/>
      <c r="O429" s="122"/>
    </row>
    <row r="430" spans="2:15">
      <c r="B430" s="121"/>
      <c r="C430" s="121"/>
      <c r="D430" s="121"/>
      <c r="E430" s="121"/>
      <c r="F430" s="121"/>
      <c r="G430" s="121"/>
      <c r="H430" s="122"/>
      <c r="I430" s="122"/>
      <c r="J430" s="122"/>
      <c r="K430" s="122"/>
      <c r="L430" s="122"/>
      <c r="M430" s="122"/>
      <c r="N430" s="122"/>
      <c r="O430" s="122"/>
    </row>
    <row r="431" spans="2:15">
      <c r="B431" s="121"/>
      <c r="C431" s="121"/>
      <c r="D431" s="121"/>
      <c r="E431" s="121"/>
      <c r="F431" s="121"/>
      <c r="G431" s="121"/>
      <c r="H431" s="122"/>
      <c r="I431" s="122"/>
      <c r="J431" s="122"/>
      <c r="K431" s="122"/>
      <c r="L431" s="122"/>
      <c r="M431" s="122"/>
      <c r="N431" s="122"/>
      <c r="O431" s="122"/>
    </row>
    <row r="432" spans="2:15">
      <c r="B432" s="121"/>
      <c r="C432" s="121"/>
      <c r="D432" s="121"/>
      <c r="E432" s="121"/>
      <c r="F432" s="121"/>
      <c r="G432" s="121"/>
      <c r="H432" s="122"/>
      <c r="I432" s="122"/>
      <c r="J432" s="122"/>
      <c r="K432" s="122"/>
      <c r="L432" s="122"/>
      <c r="M432" s="122"/>
      <c r="N432" s="122"/>
      <c r="O432" s="122"/>
    </row>
    <row r="433" spans="2:15">
      <c r="B433" s="121"/>
      <c r="C433" s="121"/>
      <c r="D433" s="121"/>
      <c r="E433" s="121"/>
      <c r="F433" s="121"/>
      <c r="G433" s="121"/>
      <c r="H433" s="122"/>
      <c r="I433" s="122"/>
      <c r="J433" s="122"/>
      <c r="K433" s="122"/>
      <c r="L433" s="122"/>
      <c r="M433" s="122"/>
      <c r="N433" s="122"/>
      <c r="O433" s="122"/>
    </row>
    <row r="434" spans="2:15">
      <c r="B434" s="121"/>
      <c r="C434" s="121"/>
      <c r="D434" s="121"/>
      <c r="E434" s="121"/>
      <c r="F434" s="121"/>
      <c r="G434" s="121"/>
      <c r="H434" s="122"/>
      <c r="I434" s="122"/>
      <c r="J434" s="122"/>
      <c r="K434" s="122"/>
      <c r="L434" s="122"/>
      <c r="M434" s="122"/>
      <c r="N434" s="122"/>
      <c r="O434" s="122"/>
    </row>
    <row r="435" spans="2:15">
      <c r="B435" s="121"/>
      <c r="C435" s="121"/>
      <c r="D435" s="121"/>
      <c r="E435" s="121"/>
      <c r="F435" s="121"/>
      <c r="G435" s="121"/>
      <c r="H435" s="122"/>
      <c r="I435" s="122"/>
      <c r="J435" s="122"/>
      <c r="K435" s="122"/>
      <c r="L435" s="122"/>
      <c r="M435" s="122"/>
      <c r="N435" s="122"/>
      <c r="O435" s="122"/>
    </row>
    <row r="436" spans="2:15">
      <c r="B436" s="121"/>
      <c r="C436" s="121"/>
      <c r="D436" s="121"/>
      <c r="E436" s="121"/>
      <c r="F436" s="121"/>
      <c r="G436" s="121"/>
      <c r="H436" s="122"/>
      <c r="I436" s="122"/>
      <c r="J436" s="122"/>
      <c r="K436" s="122"/>
      <c r="L436" s="122"/>
      <c r="M436" s="122"/>
      <c r="N436" s="122"/>
      <c r="O436" s="122"/>
    </row>
    <row r="437" spans="2:15">
      <c r="B437" s="121"/>
      <c r="C437" s="121"/>
      <c r="D437" s="121"/>
      <c r="E437" s="121"/>
      <c r="F437" s="121"/>
      <c r="G437" s="121"/>
      <c r="H437" s="122"/>
      <c r="I437" s="122"/>
      <c r="J437" s="122"/>
      <c r="K437" s="122"/>
      <c r="L437" s="122"/>
      <c r="M437" s="122"/>
      <c r="N437" s="122"/>
      <c r="O437" s="122"/>
    </row>
    <row r="438" spans="2:15">
      <c r="B438" s="121"/>
      <c r="C438" s="121"/>
      <c r="D438" s="121"/>
      <c r="E438" s="121"/>
      <c r="F438" s="121"/>
      <c r="G438" s="121"/>
      <c r="H438" s="122"/>
      <c r="I438" s="122"/>
      <c r="J438" s="122"/>
      <c r="K438" s="122"/>
      <c r="L438" s="122"/>
      <c r="M438" s="122"/>
      <c r="N438" s="122"/>
      <c r="O438" s="122"/>
    </row>
    <row r="439" spans="2:15">
      <c r="B439" s="121"/>
      <c r="C439" s="121"/>
      <c r="D439" s="121"/>
      <c r="E439" s="121"/>
      <c r="F439" s="121"/>
      <c r="G439" s="121"/>
      <c r="H439" s="122"/>
      <c r="I439" s="122"/>
      <c r="J439" s="122"/>
      <c r="K439" s="122"/>
      <c r="L439" s="122"/>
      <c r="M439" s="122"/>
      <c r="N439" s="122"/>
      <c r="O439" s="122"/>
    </row>
    <row r="440" spans="2:15">
      <c r="B440" s="121"/>
      <c r="C440" s="121"/>
      <c r="D440" s="121"/>
      <c r="E440" s="121"/>
      <c r="F440" s="121"/>
      <c r="G440" s="121"/>
      <c r="H440" s="122"/>
      <c r="I440" s="122"/>
      <c r="J440" s="122"/>
      <c r="K440" s="122"/>
      <c r="L440" s="122"/>
      <c r="M440" s="122"/>
      <c r="N440" s="122"/>
      <c r="O440" s="122"/>
    </row>
    <row r="441" spans="2:15">
      <c r="B441" s="121"/>
      <c r="C441" s="121"/>
      <c r="D441" s="121"/>
      <c r="E441" s="121"/>
      <c r="F441" s="121"/>
      <c r="G441" s="121"/>
      <c r="H441" s="122"/>
      <c r="I441" s="122"/>
      <c r="J441" s="122"/>
      <c r="K441" s="122"/>
      <c r="L441" s="122"/>
      <c r="M441" s="122"/>
      <c r="N441" s="122"/>
      <c r="O441" s="122"/>
    </row>
    <row r="442" spans="2:15">
      <c r="B442" s="121"/>
      <c r="C442" s="121"/>
      <c r="D442" s="121"/>
      <c r="E442" s="121"/>
      <c r="F442" s="121"/>
      <c r="G442" s="121"/>
      <c r="H442" s="122"/>
      <c r="I442" s="122"/>
      <c r="J442" s="122"/>
      <c r="K442" s="122"/>
      <c r="L442" s="122"/>
      <c r="M442" s="122"/>
      <c r="N442" s="122"/>
      <c r="O442" s="122"/>
    </row>
    <row r="443" spans="2:15">
      <c r="B443" s="121"/>
      <c r="C443" s="121"/>
      <c r="D443" s="121"/>
      <c r="E443" s="121"/>
      <c r="F443" s="121"/>
      <c r="G443" s="121"/>
      <c r="H443" s="122"/>
      <c r="I443" s="122"/>
      <c r="J443" s="122"/>
      <c r="K443" s="122"/>
      <c r="L443" s="122"/>
      <c r="M443" s="122"/>
      <c r="N443" s="122"/>
      <c r="O443" s="122"/>
    </row>
    <row r="444" spans="2:15">
      <c r="B444" s="121"/>
      <c r="C444" s="121"/>
      <c r="D444" s="121"/>
      <c r="E444" s="121"/>
      <c r="F444" s="121"/>
      <c r="G444" s="121"/>
      <c r="H444" s="122"/>
      <c r="I444" s="122"/>
      <c r="J444" s="122"/>
      <c r="K444" s="122"/>
      <c r="L444" s="122"/>
      <c r="M444" s="122"/>
      <c r="N444" s="122"/>
      <c r="O444" s="122"/>
    </row>
    <row r="445" spans="2:15">
      <c r="B445" s="121"/>
      <c r="C445" s="121"/>
      <c r="D445" s="121"/>
      <c r="E445" s="121"/>
      <c r="F445" s="121"/>
      <c r="G445" s="121"/>
      <c r="H445" s="122"/>
      <c r="I445" s="122"/>
      <c r="J445" s="122"/>
      <c r="K445" s="122"/>
      <c r="L445" s="122"/>
      <c r="M445" s="122"/>
      <c r="N445" s="122"/>
      <c r="O445" s="122"/>
    </row>
    <row r="446" spans="2:15">
      <c r="B446" s="121"/>
      <c r="C446" s="121"/>
      <c r="D446" s="121"/>
      <c r="E446" s="121"/>
      <c r="F446" s="121"/>
      <c r="G446" s="121"/>
      <c r="H446" s="122"/>
      <c r="I446" s="122"/>
      <c r="J446" s="122"/>
      <c r="K446" s="122"/>
      <c r="L446" s="122"/>
      <c r="M446" s="122"/>
      <c r="N446" s="122"/>
      <c r="O446" s="122"/>
    </row>
    <row r="447" spans="2:15">
      <c r="B447" s="121"/>
      <c r="C447" s="121"/>
      <c r="D447" s="121"/>
      <c r="E447" s="121"/>
      <c r="F447" s="121"/>
      <c r="G447" s="121"/>
      <c r="H447" s="122"/>
      <c r="I447" s="122"/>
      <c r="J447" s="122"/>
      <c r="K447" s="122"/>
      <c r="L447" s="122"/>
      <c r="M447" s="122"/>
      <c r="N447" s="122"/>
      <c r="O447" s="122"/>
    </row>
    <row r="448" spans="2:15">
      <c r="B448" s="121"/>
      <c r="C448" s="121"/>
      <c r="D448" s="121"/>
      <c r="E448" s="121"/>
      <c r="F448" s="121"/>
      <c r="G448" s="121"/>
      <c r="H448" s="122"/>
      <c r="I448" s="122"/>
      <c r="J448" s="122"/>
      <c r="K448" s="122"/>
      <c r="L448" s="122"/>
      <c r="M448" s="122"/>
      <c r="N448" s="122"/>
      <c r="O448" s="122"/>
    </row>
    <row r="449" spans="2:15">
      <c r="B449" s="121"/>
      <c r="C449" s="121"/>
      <c r="D449" s="121"/>
      <c r="E449" s="121"/>
      <c r="F449" s="121"/>
      <c r="G449" s="121"/>
      <c r="H449" s="122"/>
      <c r="I449" s="122"/>
      <c r="J449" s="122"/>
      <c r="K449" s="122"/>
      <c r="L449" s="122"/>
      <c r="M449" s="122"/>
      <c r="N449" s="122"/>
      <c r="O449" s="122"/>
    </row>
    <row r="450" spans="2:15">
      <c r="B450" s="121"/>
      <c r="C450" s="121"/>
      <c r="D450" s="121"/>
      <c r="E450" s="121"/>
      <c r="F450" s="121"/>
      <c r="G450" s="121"/>
      <c r="H450" s="122"/>
      <c r="I450" s="122"/>
      <c r="J450" s="122"/>
      <c r="K450" s="122"/>
      <c r="L450" s="122"/>
      <c r="M450" s="122"/>
      <c r="N450" s="122"/>
      <c r="O450" s="122"/>
    </row>
    <row r="451" spans="2:15">
      <c r="B451" s="121"/>
      <c r="C451" s="121"/>
      <c r="D451" s="121"/>
      <c r="E451" s="121"/>
      <c r="F451" s="121"/>
      <c r="G451" s="121"/>
      <c r="H451" s="122"/>
      <c r="I451" s="122"/>
      <c r="J451" s="122"/>
      <c r="K451" s="122"/>
      <c r="L451" s="122"/>
      <c r="M451" s="122"/>
      <c r="N451" s="122"/>
      <c r="O451" s="122"/>
    </row>
    <row r="452" spans="2:15">
      <c r="B452" s="121"/>
      <c r="C452" s="121"/>
      <c r="D452" s="121"/>
      <c r="E452" s="121"/>
      <c r="F452" s="121"/>
      <c r="G452" s="121"/>
      <c r="H452" s="122"/>
      <c r="I452" s="122"/>
      <c r="J452" s="122"/>
      <c r="K452" s="122"/>
      <c r="L452" s="122"/>
      <c r="M452" s="122"/>
      <c r="N452" s="122"/>
      <c r="O452" s="122"/>
    </row>
    <row r="453" spans="2:15">
      <c r="B453" s="121"/>
      <c r="C453" s="121"/>
      <c r="D453" s="121"/>
      <c r="E453" s="121"/>
      <c r="F453" s="121"/>
      <c r="G453" s="121"/>
      <c r="H453" s="122"/>
      <c r="I453" s="122"/>
      <c r="J453" s="122"/>
      <c r="K453" s="122"/>
      <c r="L453" s="122"/>
      <c r="M453" s="122"/>
      <c r="N453" s="122"/>
      <c r="O453" s="122"/>
    </row>
    <row r="454" spans="2:15">
      <c r="B454" s="121"/>
      <c r="C454" s="121"/>
      <c r="D454" s="121"/>
      <c r="E454" s="121"/>
      <c r="F454" s="121"/>
      <c r="G454" s="121"/>
      <c r="H454" s="122"/>
      <c r="I454" s="122"/>
      <c r="J454" s="122"/>
      <c r="K454" s="122"/>
      <c r="L454" s="122"/>
      <c r="M454" s="122"/>
      <c r="N454" s="122"/>
      <c r="O454" s="122"/>
    </row>
    <row r="455" spans="2:15">
      <c r="B455" s="121"/>
      <c r="C455" s="121"/>
      <c r="D455" s="121"/>
      <c r="E455" s="121"/>
      <c r="F455" s="121"/>
      <c r="G455" s="121"/>
      <c r="H455" s="122"/>
      <c r="I455" s="122"/>
      <c r="J455" s="122"/>
      <c r="K455" s="122"/>
      <c r="L455" s="122"/>
      <c r="M455" s="122"/>
      <c r="N455" s="122"/>
      <c r="O455" s="122"/>
    </row>
    <row r="456" spans="2:15">
      <c r="B456" s="121"/>
      <c r="C456" s="121"/>
      <c r="D456" s="121"/>
      <c r="E456" s="121"/>
      <c r="F456" s="121"/>
      <c r="G456" s="121"/>
      <c r="H456" s="122"/>
      <c r="I456" s="122"/>
      <c r="J456" s="122"/>
      <c r="K456" s="122"/>
      <c r="L456" s="122"/>
      <c r="M456" s="122"/>
      <c r="N456" s="122"/>
      <c r="O456" s="122"/>
    </row>
    <row r="457" spans="2:15">
      <c r="B457" s="121"/>
      <c r="C457" s="121"/>
      <c r="D457" s="121"/>
      <c r="E457" s="121"/>
      <c r="F457" s="121"/>
      <c r="G457" s="121"/>
      <c r="H457" s="122"/>
      <c r="I457" s="122"/>
      <c r="J457" s="122"/>
      <c r="K457" s="122"/>
      <c r="L457" s="122"/>
      <c r="M457" s="122"/>
      <c r="N457" s="122"/>
      <c r="O457" s="122"/>
    </row>
    <row r="458" spans="2:15">
      <c r="B458" s="121"/>
      <c r="C458" s="121"/>
      <c r="D458" s="121"/>
      <c r="E458" s="121"/>
      <c r="F458" s="121"/>
      <c r="G458" s="121"/>
      <c r="H458" s="122"/>
      <c r="I458" s="122"/>
      <c r="J458" s="122"/>
      <c r="K458" s="122"/>
      <c r="L458" s="122"/>
      <c r="M458" s="122"/>
      <c r="N458" s="122"/>
      <c r="O458" s="122"/>
    </row>
    <row r="459" spans="2:15">
      <c r="B459" s="121"/>
      <c r="C459" s="121"/>
      <c r="D459" s="121"/>
      <c r="E459" s="121"/>
      <c r="F459" s="121"/>
      <c r="G459" s="121"/>
      <c r="H459" s="122"/>
      <c r="I459" s="122"/>
      <c r="J459" s="122"/>
      <c r="K459" s="122"/>
      <c r="L459" s="122"/>
      <c r="M459" s="122"/>
      <c r="N459" s="122"/>
      <c r="O459" s="122"/>
    </row>
    <row r="460" spans="2:15">
      <c r="B460" s="121"/>
      <c r="C460" s="121"/>
      <c r="D460" s="121"/>
      <c r="E460" s="121"/>
      <c r="F460" s="121"/>
      <c r="G460" s="121"/>
      <c r="H460" s="122"/>
      <c r="I460" s="122"/>
      <c r="J460" s="122"/>
      <c r="K460" s="122"/>
      <c r="L460" s="122"/>
      <c r="M460" s="122"/>
      <c r="N460" s="122"/>
      <c r="O460" s="122"/>
    </row>
    <row r="461" spans="2:15">
      <c r="B461" s="121"/>
      <c r="C461" s="121"/>
      <c r="D461" s="121"/>
      <c r="E461" s="121"/>
      <c r="F461" s="121"/>
      <c r="G461" s="121"/>
      <c r="H461" s="122"/>
      <c r="I461" s="122"/>
      <c r="J461" s="122"/>
      <c r="K461" s="122"/>
      <c r="L461" s="122"/>
      <c r="M461" s="122"/>
      <c r="N461" s="122"/>
      <c r="O461" s="122"/>
    </row>
    <row r="462" spans="2:15">
      <c r="B462" s="121"/>
      <c r="C462" s="121"/>
      <c r="D462" s="121"/>
      <c r="E462" s="121"/>
      <c r="F462" s="121"/>
      <c r="G462" s="121"/>
      <c r="H462" s="122"/>
      <c r="I462" s="122"/>
      <c r="J462" s="122"/>
      <c r="K462" s="122"/>
      <c r="L462" s="122"/>
      <c r="M462" s="122"/>
      <c r="N462" s="122"/>
      <c r="O462" s="122"/>
    </row>
    <row r="463" spans="2:15">
      <c r="B463" s="121"/>
      <c r="C463" s="121"/>
      <c r="D463" s="121"/>
      <c r="E463" s="121"/>
      <c r="F463" s="121"/>
      <c r="G463" s="121"/>
      <c r="H463" s="122"/>
      <c r="I463" s="122"/>
      <c r="J463" s="122"/>
      <c r="K463" s="122"/>
      <c r="L463" s="122"/>
      <c r="M463" s="122"/>
      <c r="N463" s="122"/>
      <c r="O463" s="122"/>
    </row>
    <row r="464" spans="2:15">
      <c r="B464" s="121"/>
      <c r="C464" s="121"/>
      <c r="D464" s="121"/>
      <c r="E464" s="121"/>
      <c r="F464" s="121"/>
      <c r="G464" s="121"/>
      <c r="H464" s="122"/>
      <c r="I464" s="122"/>
      <c r="J464" s="122"/>
      <c r="K464" s="122"/>
      <c r="L464" s="122"/>
      <c r="M464" s="122"/>
      <c r="N464" s="122"/>
      <c r="O464" s="122"/>
    </row>
    <row r="465" spans="2:15">
      <c r="B465" s="121"/>
      <c r="C465" s="121"/>
      <c r="D465" s="121"/>
      <c r="E465" s="121"/>
      <c r="F465" s="121"/>
      <c r="G465" s="121"/>
      <c r="H465" s="122"/>
      <c r="I465" s="122"/>
      <c r="J465" s="122"/>
      <c r="K465" s="122"/>
      <c r="L465" s="122"/>
      <c r="M465" s="122"/>
      <c r="N465" s="122"/>
      <c r="O465" s="122"/>
    </row>
    <row r="466" spans="2:15">
      <c r="B466" s="121"/>
      <c r="C466" s="121"/>
      <c r="D466" s="121"/>
      <c r="E466" s="121"/>
      <c r="F466" s="121"/>
      <c r="G466" s="121"/>
      <c r="H466" s="122"/>
      <c r="I466" s="122"/>
      <c r="J466" s="122"/>
      <c r="K466" s="122"/>
      <c r="L466" s="122"/>
      <c r="M466" s="122"/>
      <c r="N466" s="122"/>
      <c r="O466" s="122"/>
    </row>
    <row r="467" spans="2:15">
      <c r="B467" s="121"/>
      <c r="C467" s="121"/>
      <c r="D467" s="121"/>
      <c r="E467" s="121"/>
      <c r="F467" s="121"/>
      <c r="G467" s="121"/>
      <c r="H467" s="122"/>
      <c r="I467" s="122"/>
      <c r="J467" s="122"/>
      <c r="K467" s="122"/>
      <c r="L467" s="122"/>
      <c r="M467" s="122"/>
      <c r="N467" s="122"/>
      <c r="O467" s="122"/>
    </row>
    <row r="468" spans="2:15">
      <c r="B468" s="121"/>
      <c r="C468" s="121"/>
      <c r="D468" s="121"/>
      <c r="E468" s="121"/>
      <c r="F468" s="121"/>
      <c r="G468" s="121"/>
      <c r="H468" s="122"/>
      <c r="I468" s="122"/>
      <c r="J468" s="122"/>
      <c r="K468" s="122"/>
      <c r="L468" s="122"/>
      <c r="M468" s="122"/>
      <c r="N468" s="122"/>
      <c r="O468" s="122"/>
    </row>
    <row r="469" spans="2:15">
      <c r="B469" s="121"/>
      <c r="C469" s="121"/>
      <c r="D469" s="121"/>
      <c r="E469" s="121"/>
      <c r="F469" s="121"/>
      <c r="G469" s="121"/>
      <c r="H469" s="122"/>
      <c r="I469" s="122"/>
      <c r="J469" s="122"/>
      <c r="K469" s="122"/>
      <c r="L469" s="122"/>
      <c r="M469" s="122"/>
      <c r="N469" s="122"/>
      <c r="O469" s="122"/>
    </row>
    <row r="470" spans="2:15">
      <c r="B470" s="121"/>
      <c r="C470" s="121"/>
      <c r="D470" s="121"/>
      <c r="E470" s="121"/>
      <c r="F470" s="121"/>
      <c r="G470" s="121"/>
      <c r="H470" s="122"/>
      <c r="I470" s="122"/>
      <c r="J470" s="122"/>
      <c r="K470" s="122"/>
      <c r="L470" s="122"/>
      <c r="M470" s="122"/>
      <c r="N470" s="122"/>
      <c r="O470" s="122"/>
    </row>
    <row r="471" spans="2:15">
      <c r="B471" s="121"/>
      <c r="C471" s="121"/>
      <c r="D471" s="121"/>
      <c r="E471" s="121"/>
      <c r="F471" s="121"/>
      <c r="G471" s="121"/>
      <c r="H471" s="122"/>
      <c r="I471" s="122"/>
      <c r="J471" s="122"/>
      <c r="K471" s="122"/>
      <c r="L471" s="122"/>
      <c r="M471" s="122"/>
      <c r="N471" s="122"/>
      <c r="O471" s="122"/>
    </row>
    <row r="472" spans="2:15">
      <c r="B472" s="121"/>
      <c r="C472" s="121"/>
      <c r="D472" s="121"/>
      <c r="E472" s="121"/>
      <c r="F472" s="121"/>
      <c r="G472" s="121"/>
      <c r="H472" s="122"/>
      <c r="I472" s="122"/>
      <c r="J472" s="122"/>
      <c r="K472" s="122"/>
      <c r="L472" s="122"/>
      <c r="M472" s="122"/>
      <c r="N472" s="122"/>
      <c r="O472" s="122"/>
    </row>
    <row r="473" spans="2:15">
      <c r="B473" s="121"/>
      <c r="C473" s="121"/>
      <c r="D473" s="121"/>
      <c r="E473" s="121"/>
      <c r="F473" s="121"/>
      <c r="G473" s="121"/>
      <c r="H473" s="122"/>
      <c r="I473" s="122"/>
      <c r="J473" s="122"/>
      <c r="K473" s="122"/>
      <c r="L473" s="122"/>
      <c r="M473" s="122"/>
      <c r="N473" s="122"/>
      <c r="O473" s="122"/>
    </row>
    <row r="474" spans="2:15">
      <c r="B474" s="121"/>
      <c r="C474" s="121"/>
      <c r="D474" s="121"/>
      <c r="E474" s="121"/>
      <c r="F474" s="121"/>
      <c r="G474" s="121"/>
      <c r="H474" s="122"/>
      <c r="I474" s="122"/>
      <c r="J474" s="122"/>
      <c r="K474" s="122"/>
      <c r="L474" s="122"/>
      <c r="M474" s="122"/>
      <c r="N474" s="122"/>
      <c r="O474" s="122"/>
    </row>
    <row r="475" spans="2:15">
      <c r="B475" s="121"/>
      <c r="C475" s="121"/>
      <c r="D475" s="121"/>
      <c r="E475" s="121"/>
      <c r="F475" s="121"/>
      <c r="G475" s="121"/>
      <c r="H475" s="122"/>
      <c r="I475" s="122"/>
      <c r="J475" s="122"/>
      <c r="K475" s="122"/>
      <c r="L475" s="122"/>
      <c r="M475" s="122"/>
      <c r="N475" s="122"/>
      <c r="O475" s="122"/>
    </row>
    <row r="476" spans="2:15">
      <c r="B476" s="121"/>
      <c r="C476" s="121"/>
      <c r="D476" s="121"/>
      <c r="E476" s="121"/>
      <c r="F476" s="121"/>
      <c r="G476" s="121"/>
      <c r="H476" s="122"/>
      <c r="I476" s="122"/>
      <c r="J476" s="122"/>
      <c r="K476" s="122"/>
      <c r="L476" s="122"/>
      <c r="M476" s="122"/>
      <c r="N476" s="122"/>
      <c r="O476" s="122"/>
    </row>
    <row r="477" spans="2:15">
      <c r="B477" s="121"/>
      <c r="C477" s="121"/>
      <c r="D477" s="121"/>
      <c r="E477" s="121"/>
      <c r="F477" s="121"/>
      <c r="G477" s="121"/>
      <c r="H477" s="122"/>
      <c r="I477" s="122"/>
      <c r="J477" s="122"/>
      <c r="K477" s="122"/>
      <c r="L477" s="122"/>
      <c r="M477" s="122"/>
      <c r="N477" s="122"/>
      <c r="O477" s="122"/>
    </row>
    <row r="478" spans="2:15">
      <c r="B478" s="121"/>
      <c r="C478" s="121"/>
      <c r="D478" s="121"/>
      <c r="E478" s="121"/>
      <c r="F478" s="121"/>
      <c r="G478" s="121"/>
      <c r="H478" s="122"/>
      <c r="I478" s="122"/>
      <c r="J478" s="122"/>
      <c r="K478" s="122"/>
      <c r="L478" s="122"/>
      <c r="M478" s="122"/>
      <c r="N478" s="122"/>
      <c r="O478" s="122"/>
    </row>
    <row r="479" spans="2:15">
      <c r="B479" s="121"/>
      <c r="C479" s="121"/>
      <c r="D479" s="121"/>
      <c r="E479" s="121"/>
      <c r="F479" s="121"/>
      <c r="G479" s="121"/>
      <c r="H479" s="122"/>
      <c r="I479" s="122"/>
      <c r="J479" s="122"/>
      <c r="K479" s="122"/>
      <c r="L479" s="122"/>
      <c r="M479" s="122"/>
      <c r="N479" s="122"/>
      <c r="O479" s="122"/>
    </row>
    <row r="480" spans="2:15">
      <c r="B480" s="121"/>
      <c r="C480" s="121"/>
      <c r="D480" s="121"/>
      <c r="E480" s="121"/>
      <c r="F480" s="121"/>
      <c r="G480" s="121"/>
      <c r="H480" s="122"/>
      <c r="I480" s="122"/>
      <c r="J480" s="122"/>
      <c r="K480" s="122"/>
      <c r="L480" s="122"/>
      <c r="M480" s="122"/>
      <c r="N480" s="122"/>
      <c r="O480" s="122"/>
    </row>
    <row r="481" spans="2:15">
      <c r="B481" s="121"/>
      <c r="C481" s="121"/>
      <c r="D481" s="121"/>
      <c r="E481" s="121"/>
      <c r="F481" s="121"/>
      <c r="G481" s="121"/>
      <c r="H481" s="122"/>
      <c r="I481" s="122"/>
      <c r="J481" s="122"/>
      <c r="K481" s="122"/>
      <c r="L481" s="122"/>
      <c r="M481" s="122"/>
      <c r="N481" s="122"/>
      <c r="O481" s="122"/>
    </row>
    <row r="482" spans="2:15">
      <c r="B482" s="121"/>
      <c r="C482" s="121"/>
      <c r="D482" s="121"/>
      <c r="E482" s="121"/>
      <c r="F482" s="121"/>
      <c r="G482" s="121"/>
      <c r="H482" s="122"/>
      <c r="I482" s="122"/>
      <c r="J482" s="122"/>
      <c r="K482" s="122"/>
      <c r="L482" s="122"/>
      <c r="M482" s="122"/>
      <c r="N482" s="122"/>
      <c r="O482" s="122"/>
    </row>
    <row r="483" spans="2:15">
      <c r="B483" s="121"/>
      <c r="C483" s="121"/>
      <c r="D483" s="121"/>
      <c r="E483" s="121"/>
      <c r="F483" s="121"/>
      <c r="G483" s="121"/>
      <c r="H483" s="122"/>
      <c r="I483" s="122"/>
      <c r="J483" s="122"/>
      <c r="K483" s="122"/>
      <c r="L483" s="122"/>
      <c r="M483" s="122"/>
      <c r="N483" s="122"/>
      <c r="O483" s="122"/>
    </row>
    <row r="484" spans="2:15">
      <c r="B484" s="121"/>
      <c r="C484" s="121"/>
      <c r="D484" s="121"/>
      <c r="E484" s="121"/>
      <c r="F484" s="121"/>
      <c r="G484" s="121"/>
      <c r="H484" s="122"/>
      <c r="I484" s="122"/>
      <c r="J484" s="122"/>
      <c r="K484" s="122"/>
      <c r="L484" s="122"/>
      <c r="M484" s="122"/>
      <c r="N484" s="122"/>
      <c r="O484" s="122"/>
    </row>
    <row r="485" spans="2:15">
      <c r="B485" s="121"/>
      <c r="C485" s="121"/>
      <c r="D485" s="121"/>
      <c r="E485" s="121"/>
      <c r="F485" s="121"/>
      <c r="G485" s="121"/>
      <c r="H485" s="122"/>
      <c r="I485" s="122"/>
      <c r="J485" s="122"/>
      <c r="K485" s="122"/>
      <c r="L485" s="122"/>
      <c r="M485" s="122"/>
      <c r="N485" s="122"/>
      <c r="O485" s="122"/>
    </row>
    <row r="486" spans="2:15">
      <c r="B486" s="121"/>
      <c r="C486" s="121"/>
      <c r="D486" s="121"/>
      <c r="E486" s="121"/>
      <c r="F486" s="121"/>
      <c r="G486" s="121"/>
      <c r="H486" s="122"/>
      <c r="I486" s="122"/>
      <c r="J486" s="122"/>
      <c r="K486" s="122"/>
      <c r="L486" s="122"/>
      <c r="M486" s="122"/>
      <c r="N486" s="122"/>
      <c r="O486" s="122"/>
    </row>
    <row r="487" spans="2:15">
      <c r="B487" s="121"/>
      <c r="C487" s="121"/>
      <c r="D487" s="121"/>
      <c r="E487" s="121"/>
      <c r="F487" s="121"/>
      <c r="G487" s="121"/>
      <c r="H487" s="122"/>
      <c r="I487" s="122"/>
      <c r="J487" s="122"/>
      <c r="K487" s="122"/>
      <c r="L487" s="122"/>
      <c r="M487" s="122"/>
      <c r="N487" s="122"/>
      <c r="O487" s="122"/>
    </row>
    <row r="488" spans="2:15">
      <c r="B488" s="121"/>
      <c r="C488" s="121"/>
      <c r="D488" s="121"/>
      <c r="E488" s="121"/>
      <c r="F488" s="121"/>
      <c r="G488" s="121"/>
      <c r="H488" s="122"/>
      <c r="I488" s="122"/>
      <c r="J488" s="122"/>
      <c r="K488" s="122"/>
      <c r="L488" s="122"/>
      <c r="M488" s="122"/>
      <c r="N488" s="122"/>
      <c r="O488" s="122"/>
    </row>
    <row r="489" spans="2:15">
      <c r="B489" s="121"/>
      <c r="C489" s="121"/>
      <c r="D489" s="121"/>
      <c r="E489" s="121"/>
      <c r="F489" s="121"/>
      <c r="G489" s="121"/>
      <c r="H489" s="122"/>
      <c r="I489" s="122"/>
      <c r="J489" s="122"/>
      <c r="K489" s="122"/>
      <c r="L489" s="122"/>
      <c r="M489" s="122"/>
      <c r="N489" s="122"/>
      <c r="O489" s="122"/>
    </row>
    <row r="490" spans="2:15">
      <c r="B490" s="121"/>
      <c r="C490" s="121"/>
      <c r="D490" s="121"/>
      <c r="E490" s="121"/>
      <c r="F490" s="121"/>
      <c r="G490" s="121"/>
      <c r="H490" s="122"/>
      <c r="I490" s="122"/>
      <c r="J490" s="122"/>
      <c r="K490" s="122"/>
      <c r="L490" s="122"/>
      <c r="M490" s="122"/>
      <c r="N490" s="122"/>
      <c r="O490" s="122"/>
    </row>
    <row r="491" spans="2:15">
      <c r="B491" s="121"/>
      <c r="C491" s="121"/>
      <c r="D491" s="121"/>
      <c r="E491" s="121"/>
      <c r="F491" s="121"/>
      <c r="G491" s="121"/>
      <c r="H491" s="122"/>
      <c r="I491" s="122"/>
      <c r="J491" s="122"/>
      <c r="K491" s="122"/>
      <c r="L491" s="122"/>
      <c r="M491" s="122"/>
      <c r="N491" s="122"/>
      <c r="O491" s="122"/>
    </row>
    <row r="492" spans="2:15">
      <c r="B492" s="121"/>
      <c r="C492" s="121"/>
      <c r="D492" s="121"/>
      <c r="E492" s="121"/>
      <c r="F492" s="121"/>
      <c r="G492" s="121"/>
      <c r="H492" s="122"/>
      <c r="I492" s="122"/>
      <c r="J492" s="122"/>
      <c r="K492" s="122"/>
      <c r="L492" s="122"/>
      <c r="M492" s="122"/>
      <c r="N492" s="122"/>
      <c r="O492" s="122"/>
    </row>
    <row r="493" spans="2:15">
      <c r="B493" s="121"/>
      <c r="C493" s="121"/>
      <c r="D493" s="121"/>
      <c r="E493" s="121"/>
      <c r="F493" s="121"/>
      <c r="G493" s="121"/>
      <c r="H493" s="122"/>
      <c r="I493" s="122"/>
      <c r="J493" s="122"/>
      <c r="K493" s="122"/>
      <c r="L493" s="122"/>
      <c r="M493" s="122"/>
      <c r="N493" s="122"/>
      <c r="O493" s="122"/>
    </row>
    <row r="494" spans="2:15">
      <c r="B494" s="121"/>
      <c r="C494" s="121"/>
      <c r="D494" s="121"/>
      <c r="E494" s="121"/>
      <c r="F494" s="121"/>
      <c r="G494" s="121"/>
      <c r="H494" s="122"/>
      <c r="I494" s="122"/>
      <c r="J494" s="122"/>
      <c r="K494" s="122"/>
      <c r="L494" s="122"/>
      <c r="M494" s="122"/>
      <c r="N494" s="122"/>
      <c r="O494" s="122"/>
    </row>
    <row r="495" spans="2:15">
      <c r="B495" s="121"/>
      <c r="C495" s="121"/>
      <c r="D495" s="121"/>
      <c r="E495" s="121"/>
      <c r="F495" s="121"/>
      <c r="G495" s="121"/>
      <c r="H495" s="122"/>
      <c r="I495" s="122"/>
      <c r="J495" s="122"/>
      <c r="K495" s="122"/>
      <c r="L495" s="122"/>
      <c r="M495" s="122"/>
      <c r="N495" s="122"/>
      <c r="O495" s="122"/>
    </row>
    <row r="496" spans="2:15">
      <c r="B496" s="121"/>
      <c r="C496" s="121"/>
      <c r="D496" s="121"/>
      <c r="E496" s="121"/>
      <c r="F496" s="121"/>
      <c r="G496" s="121"/>
      <c r="H496" s="122"/>
      <c r="I496" s="122"/>
      <c r="J496" s="122"/>
      <c r="K496" s="122"/>
      <c r="L496" s="122"/>
      <c r="M496" s="122"/>
      <c r="N496" s="122"/>
      <c r="O496" s="122"/>
    </row>
    <row r="497" spans="2:15">
      <c r="B497" s="121"/>
      <c r="C497" s="121"/>
      <c r="D497" s="121"/>
      <c r="E497" s="121"/>
      <c r="F497" s="121"/>
      <c r="G497" s="121"/>
      <c r="H497" s="122"/>
      <c r="I497" s="122"/>
      <c r="J497" s="122"/>
      <c r="K497" s="122"/>
      <c r="L497" s="122"/>
      <c r="M497" s="122"/>
      <c r="N497" s="122"/>
      <c r="O497" s="122"/>
    </row>
    <row r="498" spans="2:15">
      <c r="B498" s="121"/>
      <c r="C498" s="121"/>
      <c r="D498" s="121"/>
      <c r="E498" s="121"/>
      <c r="F498" s="121"/>
      <c r="G498" s="121"/>
      <c r="H498" s="122"/>
      <c r="I498" s="122"/>
      <c r="J498" s="122"/>
      <c r="K498" s="122"/>
      <c r="L498" s="122"/>
      <c r="M498" s="122"/>
      <c r="N498" s="122"/>
      <c r="O498" s="122"/>
    </row>
    <row r="499" spans="2:15">
      <c r="B499" s="121"/>
      <c r="C499" s="121"/>
      <c r="D499" s="121"/>
      <c r="E499" s="121"/>
      <c r="F499" s="121"/>
      <c r="G499" s="121"/>
      <c r="H499" s="122"/>
      <c r="I499" s="122"/>
      <c r="J499" s="122"/>
      <c r="K499" s="122"/>
      <c r="L499" s="122"/>
      <c r="M499" s="122"/>
      <c r="N499" s="122"/>
      <c r="O499" s="122"/>
    </row>
    <row r="500" spans="2:15">
      <c r="B500" s="121"/>
      <c r="C500" s="121"/>
      <c r="D500" s="121"/>
      <c r="E500" s="121"/>
      <c r="F500" s="121"/>
      <c r="G500" s="121"/>
      <c r="H500" s="122"/>
      <c r="I500" s="122"/>
      <c r="J500" s="122"/>
      <c r="K500" s="122"/>
      <c r="L500" s="122"/>
      <c r="M500" s="122"/>
      <c r="N500" s="122"/>
      <c r="O500" s="122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35.42578125" style="2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132</v>
      </c>
      <c r="C1" s="67" t="s" vm="1">
        <v>205</v>
      </c>
    </row>
    <row r="2" spans="2:14">
      <c r="B2" s="46" t="s">
        <v>131</v>
      </c>
      <c r="C2" s="67" t="s">
        <v>206</v>
      </c>
    </row>
    <row r="3" spans="2:14">
      <c r="B3" s="46" t="s">
        <v>133</v>
      </c>
      <c r="C3" s="67" t="s">
        <v>207</v>
      </c>
    </row>
    <row r="4" spans="2:14">
      <c r="B4" s="46" t="s">
        <v>134</v>
      </c>
      <c r="C4" s="67">
        <v>12148</v>
      </c>
    </row>
    <row r="6" spans="2:14" ht="26.25" customHeight="1">
      <c r="B6" s="132" t="s">
        <v>158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</row>
    <row r="7" spans="2:14" ht="26.25" customHeight="1">
      <c r="B7" s="132" t="s">
        <v>203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2:14" s="3" customFormat="1" ht="74.25" customHeight="1">
      <c r="B8" s="21" t="s">
        <v>105</v>
      </c>
      <c r="C8" s="29" t="s">
        <v>40</v>
      </c>
      <c r="D8" s="29" t="s">
        <v>109</v>
      </c>
      <c r="E8" s="29" t="s">
        <v>107</v>
      </c>
      <c r="F8" s="29" t="s">
        <v>59</v>
      </c>
      <c r="G8" s="29" t="s">
        <v>93</v>
      </c>
      <c r="H8" s="29" t="s">
        <v>183</v>
      </c>
      <c r="I8" s="29" t="s">
        <v>182</v>
      </c>
      <c r="J8" s="29" t="s">
        <v>197</v>
      </c>
      <c r="K8" s="29" t="s">
        <v>55</v>
      </c>
      <c r="L8" s="29" t="s">
        <v>52</v>
      </c>
      <c r="M8" s="29" t="s">
        <v>135</v>
      </c>
      <c r="N8" s="13" t="s">
        <v>137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3" t="s">
        <v>200</v>
      </c>
      <c r="C11" s="104"/>
      <c r="D11" s="104"/>
      <c r="E11" s="104"/>
      <c r="F11" s="104"/>
      <c r="G11" s="104"/>
      <c r="H11" s="105"/>
      <c r="I11" s="108"/>
      <c r="J11" s="105">
        <v>7.8290076E-2</v>
      </c>
      <c r="K11" s="105">
        <v>90.296645201999979</v>
      </c>
      <c r="L11" s="104"/>
      <c r="M11" s="106">
        <f>IFERROR(K11/$K$11,0)</f>
        <v>1</v>
      </c>
      <c r="N11" s="106">
        <f>K11/'סכום נכסי הקרן'!$C$42</f>
        <v>8.8131922719091819E-3</v>
      </c>
    </row>
    <row r="12" spans="2:14">
      <c r="B12" s="107" t="s">
        <v>179</v>
      </c>
      <c r="C12" s="104"/>
      <c r="D12" s="104"/>
      <c r="E12" s="104"/>
      <c r="F12" s="104"/>
      <c r="G12" s="104"/>
      <c r="H12" s="105"/>
      <c r="I12" s="108"/>
      <c r="J12" s="104"/>
      <c r="K12" s="105">
        <v>50.909574010000007</v>
      </c>
      <c r="L12" s="104"/>
      <c r="M12" s="106">
        <f t="shared" ref="M12:M30" si="0">IFERROR(K12/$K$11,0)</f>
        <v>0.56380360417722819</v>
      </c>
      <c r="N12" s="106">
        <f>K12/'סכום נכסי הקרן'!$C$42</f>
        <v>4.9689095672092905E-3</v>
      </c>
    </row>
    <row r="13" spans="2:14">
      <c r="B13" s="89" t="s">
        <v>201</v>
      </c>
      <c r="C13" s="71"/>
      <c r="D13" s="71"/>
      <c r="E13" s="71"/>
      <c r="F13" s="71"/>
      <c r="G13" s="71"/>
      <c r="H13" s="80"/>
      <c r="I13" s="82"/>
      <c r="J13" s="71"/>
      <c r="K13" s="80">
        <v>50.909574010000007</v>
      </c>
      <c r="L13" s="71"/>
      <c r="M13" s="81">
        <f t="shared" si="0"/>
        <v>0.56380360417722819</v>
      </c>
      <c r="N13" s="81">
        <f>K13/'סכום נכסי הקרן'!$C$42</f>
        <v>4.9689095672092905E-3</v>
      </c>
    </row>
    <row r="14" spans="2:14">
      <c r="B14" s="76" t="s">
        <v>1092</v>
      </c>
      <c r="C14" s="73" t="s">
        <v>1093</v>
      </c>
      <c r="D14" s="86" t="s">
        <v>110</v>
      </c>
      <c r="E14" s="73" t="s">
        <v>1094</v>
      </c>
      <c r="F14" s="86" t="s">
        <v>1095</v>
      </c>
      <c r="G14" s="86" t="s">
        <v>119</v>
      </c>
      <c r="H14" s="83">
        <v>424.83107200000001</v>
      </c>
      <c r="I14" s="85">
        <v>330.07</v>
      </c>
      <c r="J14" s="73"/>
      <c r="K14" s="83">
        <v>1.40223992</v>
      </c>
      <c r="L14" s="84">
        <v>1.602587612466224E-5</v>
      </c>
      <c r="M14" s="84">
        <f t="shared" si="0"/>
        <v>1.5529258222861881E-2</v>
      </c>
      <c r="N14" s="84">
        <f>K14/'סכום נכסי הקרן'!$C$42</f>
        <v>1.3686233855820845E-4</v>
      </c>
    </row>
    <row r="15" spans="2:14">
      <c r="B15" s="76" t="s">
        <v>1096</v>
      </c>
      <c r="C15" s="73" t="s">
        <v>1097</v>
      </c>
      <c r="D15" s="86" t="s">
        <v>110</v>
      </c>
      <c r="E15" s="73" t="s">
        <v>1094</v>
      </c>
      <c r="F15" s="86" t="s">
        <v>1095</v>
      </c>
      <c r="G15" s="86" t="s">
        <v>119</v>
      </c>
      <c r="H15" s="83">
        <v>3160.3861569999995</v>
      </c>
      <c r="I15" s="85">
        <v>344.07</v>
      </c>
      <c r="J15" s="73"/>
      <c r="K15" s="83">
        <v>10.873940649000001</v>
      </c>
      <c r="L15" s="84">
        <v>1.202087634542671E-5</v>
      </c>
      <c r="M15" s="84">
        <f t="shared" si="0"/>
        <v>0.12042463620519044</v>
      </c>
      <c r="N15" s="84">
        <f>K15/'סכום נכסי הקרן'!$C$42</f>
        <v>1.061325473151059E-3</v>
      </c>
    </row>
    <row r="16" spans="2:14">
      <c r="B16" s="76" t="s">
        <v>1098</v>
      </c>
      <c r="C16" s="73" t="s">
        <v>1099</v>
      </c>
      <c r="D16" s="86" t="s">
        <v>110</v>
      </c>
      <c r="E16" s="73" t="s">
        <v>1100</v>
      </c>
      <c r="F16" s="86" t="s">
        <v>1095</v>
      </c>
      <c r="G16" s="86" t="s">
        <v>119</v>
      </c>
      <c r="H16" s="83">
        <v>2058.7080559999999</v>
      </c>
      <c r="I16" s="85">
        <v>344.83</v>
      </c>
      <c r="J16" s="73"/>
      <c r="K16" s="83">
        <v>7.0990429910000001</v>
      </c>
      <c r="L16" s="84">
        <v>5.146998087677808E-6</v>
      </c>
      <c r="M16" s="84">
        <f t="shared" si="0"/>
        <v>7.8619122284321191E-2</v>
      </c>
      <c r="N16" s="84">
        <f>K16/'סכום נכסי הקרן'!$C$42</f>
        <v>6.9288544094046238E-4</v>
      </c>
    </row>
    <row r="17" spans="2:14">
      <c r="B17" s="76" t="s">
        <v>1101</v>
      </c>
      <c r="C17" s="73" t="s">
        <v>1102</v>
      </c>
      <c r="D17" s="86" t="s">
        <v>110</v>
      </c>
      <c r="E17" s="73" t="s">
        <v>1100</v>
      </c>
      <c r="F17" s="86" t="s">
        <v>1095</v>
      </c>
      <c r="G17" s="86" t="s">
        <v>119</v>
      </c>
      <c r="H17" s="83">
        <v>1018.2433120000001</v>
      </c>
      <c r="I17" s="85">
        <v>378.45</v>
      </c>
      <c r="J17" s="73"/>
      <c r="K17" s="83">
        <v>3.8535418129999996</v>
      </c>
      <c r="L17" s="84">
        <v>4.5773340303184016E-6</v>
      </c>
      <c r="M17" s="84">
        <f t="shared" si="0"/>
        <v>4.2676467153119083E-2</v>
      </c>
      <c r="N17" s="84">
        <f>K17/'סכום נכסי הקרן'!$C$42</f>
        <v>3.7611591050625508E-4</v>
      </c>
    </row>
    <row r="18" spans="2:14">
      <c r="B18" s="76" t="s">
        <v>1103</v>
      </c>
      <c r="C18" s="73" t="s">
        <v>1104</v>
      </c>
      <c r="D18" s="86" t="s">
        <v>110</v>
      </c>
      <c r="E18" s="73" t="s">
        <v>1105</v>
      </c>
      <c r="F18" s="86" t="s">
        <v>1095</v>
      </c>
      <c r="G18" s="86" t="s">
        <v>119</v>
      </c>
      <c r="H18" s="83">
        <v>2.1384840000000001</v>
      </c>
      <c r="I18" s="85">
        <v>3545.21</v>
      </c>
      <c r="J18" s="73"/>
      <c r="K18" s="83">
        <v>7.5813761999999993E-2</v>
      </c>
      <c r="L18" s="84">
        <v>9.0369455580069328E-8</v>
      </c>
      <c r="M18" s="84">
        <f t="shared" si="0"/>
        <v>8.3960773770054521E-4</v>
      </c>
      <c r="N18" s="84">
        <f>K18/'סכום נכסי הקרן'!$C$42</f>
        <v>7.3996244253375962E-6</v>
      </c>
    </row>
    <row r="19" spans="2:14">
      <c r="B19" s="76" t="s">
        <v>1106</v>
      </c>
      <c r="C19" s="73" t="s">
        <v>1107</v>
      </c>
      <c r="D19" s="86" t="s">
        <v>110</v>
      </c>
      <c r="E19" s="73" t="s">
        <v>1105</v>
      </c>
      <c r="F19" s="86" t="s">
        <v>1095</v>
      </c>
      <c r="G19" s="86" t="s">
        <v>119</v>
      </c>
      <c r="H19" s="83">
        <v>9.4750800000000002</v>
      </c>
      <c r="I19" s="85">
        <v>3285.48</v>
      </c>
      <c r="J19" s="73"/>
      <c r="K19" s="83">
        <v>0.31130185799999999</v>
      </c>
      <c r="L19" s="84">
        <v>1.9252869008852383E-6</v>
      </c>
      <c r="M19" s="84">
        <f t="shared" si="0"/>
        <v>3.4475462217183786E-3</v>
      </c>
      <c r="N19" s="84">
        <f>K19/'סכום נכסי הקרן'!$C$42</f>
        <v>3.0383887718298112E-5</v>
      </c>
    </row>
    <row r="20" spans="2:14">
      <c r="B20" s="76" t="s">
        <v>1108</v>
      </c>
      <c r="C20" s="73" t="s">
        <v>1109</v>
      </c>
      <c r="D20" s="86" t="s">
        <v>110</v>
      </c>
      <c r="E20" s="73" t="s">
        <v>1105</v>
      </c>
      <c r="F20" s="86" t="s">
        <v>1095</v>
      </c>
      <c r="G20" s="86" t="s">
        <v>119</v>
      </c>
      <c r="H20" s="83">
        <v>191.96930899999998</v>
      </c>
      <c r="I20" s="85">
        <v>3430.19</v>
      </c>
      <c r="J20" s="73"/>
      <c r="K20" s="83">
        <v>6.5849120430000001</v>
      </c>
      <c r="L20" s="84">
        <v>4.9433986669281931E-6</v>
      </c>
      <c r="M20" s="84">
        <f t="shared" si="0"/>
        <v>7.292532328603224E-2</v>
      </c>
      <c r="N20" s="84">
        <f>K20/'סכום נכסי הקרן'!$C$42</f>
        <v>6.4270489561093797E-4</v>
      </c>
    </row>
    <row r="21" spans="2:14">
      <c r="B21" s="76" t="s">
        <v>1110</v>
      </c>
      <c r="C21" s="73" t="s">
        <v>1111</v>
      </c>
      <c r="D21" s="86" t="s">
        <v>110</v>
      </c>
      <c r="E21" s="73" t="s">
        <v>1105</v>
      </c>
      <c r="F21" s="86" t="s">
        <v>1095</v>
      </c>
      <c r="G21" s="86" t="s">
        <v>119</v>
      </c>
      <c r="H21" s="83">
        <v>117.372004</v>
      </c>
      <c r="I21" s="85">
        <v>3800.64</v>
      </c>
      <c r="J21" s="73"/>
      <c r="K21" s="83">
        <v>4.4608873409999994</v>
      </c>
      <c r="L21" s="84">
        <v>5.6384773075700111E-6</v>
      </c>
      <c r="M21" s="84">
        <f t="shared" si="0"/>
        <v>4.940258113710292E-2</v>
      </c>
      <c r="N21" s="84">
        <f>K21/'סכום נכסי הקרן'!$C$42</f>
        <v>4.3539444628988181E-4</v>
      </c>
    </row>
    <row r="22" spans="2:14">
      <c r="B22" s="76" t="s">
        <v>1112</v>
      </c>
      <c r="C22" s="73" t="s">
        <v>1113</v>
      </c>
      <c r="D22" s="86" t="s">
        <v>110</v>
      </c>
      <c r="E22" s="73" t="s">
        <v>1114</v>
      </c>
      <c r="F22" s="86" t="s">
        <v>1095</v>
      </c>
      <c r="G22" s="86" t="s">
        <v>119</v>
      </c>
      <c r="H22" s="83">
        <v>2605.9299110000002</v>
      </c>
      <c r="I22" s="85">
        <v>344.12</v>
      </c>
      <c r="J22" s="73"/>
      <c r="K22" s="83">
        <v>8.9675260089999984</v>
      </c>
      <c r="L22" s="84">
        <v>5.7853253748174142E-6</v>
      </c>
      <c r="M22" s="84">
        <f t="shared" si="0"/>
        <v>9.9311840311885433E-2</v>
      </c>
      <c r="N22" s="84">
        <f>K22/'סכום נכסי הקרן'!$C$42</f>
        <v>8.7525434354578742E-4</v>
      </c>
    </row>
    <row r="23" spans="2:14">
      <c r="B23" s="76" t="s">
        <v>1115</v>
      </c>
      <c r="C23" s="73" t="s">
        <v>1116</v>
      </c>
      <c r="D23" s="86" t="s">
        <v>110</v>
      </c>
      <c r="E23" s="73" t="s">
        <v>1114</v>
      </c>
      <c r="F23" s="86" t="s">
        <v>1095</v>
      </c>
      <c r="G23" s="86" t="s">
        <v>119</v>
      </c>
      <c r="H23" s="83">
        <v>1905.6558540000001</v>
      </c>
      <c r="I23" s="85">
        <v>382.04</v>
      </c>
      <c r="J23" s="73"/>
      <c r="K23" s="83">
        <v>7.2803676240000001</v>
      </c>
      <c r="L23" s="84">
        <v>6.7835622657980232E-6</v>
      </c>
      <c r="M23" s="84">
        <f t="shared" si="0"/>
        <v>8.0627221617296005E-2</v>
      </c>
      <c r="N23" s="84">
        <f>K23/'סכום נכסי הקרן'!$C$42</f>
        <v>7.1058320646306202E-4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107" t="s">
        <v>178</v>
      </c>
      <c r="C25" s="104"/>
      <c r="D25" s="104"/>
      <c r="E25" s="104"/>
      <c r="F25" s="104"/>
      <c r="G25" s="104"/>
      <c r="H25" s="105"/>
      <c r="I25" s="108"/>
      <c r="J25" s="105">
        <v>7.8290076E-2</v>
      </c>
      <c r="K25" s="105">
        <v>39.387071192000001</v>
      </c>
      <c r="L25" s="104"/>
      <c r="M25" s="106">
        <f t="shared" si="0"/>
        <v>0.43619639582277214</v>
      </c>
      <c r="N25" s="106">
        <f>K25/'סכום נכסי הקרן'!$C$42</f>
        <v>3.8442827046998936E-3</v>
      </c>
    </row>
    <row r="26" spans="2:14">
      <c r="B26" s="89" t="s">
        <v>202</v>
      </c>
      <c r="C26" s="71"/>
      <c r="D26" s="71"/>
      <c r="E26" s="71"/>
      <c r="F26" s="71"/>
      <c r="G26" s="71"/>
      <c r="H26" s="80"/>
      <c r="I26" s="82"/>
      <c r="J26" s="80">
        <v>7.8290076E-2</v>
      </c>
      <c r="K26" s="80">
        <v>39.387071192000001</v>
      </c>
      <c r="L26" s="71"/>
      <c r="M26" s="81">
        <f t="shared" si="0"/>
        <v>0.43619639582277214</v>
      </c>
      <c r="N26" s="81">
        <f>K26/'סכום נכסי הקרן'!$C$42</f>
        <v>3.8442827046998936E-3</v>
      </c>
    </row>
    <row r="27" spans="2:14">
      <c r="B27" s="76" t="s">
        <v>1117</v>
      </c>
      <c r="C27" s="73" t="s">
        <v>1118</v>
      </c>
      <c r="D27" s="86" t="s">
        <v>111</v>
      </c>
      <c r="E27" s="73"/>
      <c r="F27" s="86" t="s">
        <v>1095</v>
      </c>
      <c r="G27" s="86" t="s">
        <v>118</v>
      </c>
      <c r="H27" s="83">
        <v>3.9287070000000002</v>
      </c>
      <c r="I27" s="85">
        <v>10595</v>
      </c>
      <c r="J27" s="73"/>
      <c r="K27" s="83">
        <v>1.338232632</v>
      </c>
      <c r="L27" s="84">
        <v>5.0908543606438925E-7</v>
      </c>
      <c r="M27" s="84">
        <f t="shared" si="0"/>
        <v>1.4820402563199097E-2</v>
      </c>
      <c r="N27" s="84">
        <f>K27/'סכום נכסי הקרן'!$C$42</f>
        <v>1.306150573365693E-4</v>
      </c>
    </row>
    <row r="28" spans="2:14">
      <c r="B28" s="76" t="s">
        <v>1119</v>
      </c>
      <c r="C28" s="73" t="s">
        <v>1120</v>
      </c>
      <c r="D28" s="86" t="s">
        <v>111</v>
      </c>
      <c r="E28" s="73"/>
      <c r="F28" s="86" t="s">
        <v>1095</v>
      </c>
      <c r="G28" s="86" t="s">
        <v>118</v>
      </c>
      <c r="H28" s="83">
        <v>76.347132000000002</v>
      </c>
      <c r="I28" s="85">
        <v>10305</v>
      </c>
      <c r="J28" s="73"/>
      <c r="K28" s="83">
        <v>25.294243680000001</v>
      </c>
      <c r="L28" s="84">
        <v>1.6775337731984061E-6</v>
      </c>
      <c r="M28" s="84">
        <f t="shared" si="0"/>
        <v>0.28012384760712861</v>
      </c>
      <c r="N28" s="84">
        <f>K28/'סכום נכסי הקרן'!$C$42</f>
        <v>2.4687853289086111E-3</v>
      </c>
    </row>
    <row r="29" spans="2:14">
      <c r="B29" s="76" t="s">
        <v>1121</v>
      </c>
      <c r="C29" s="73" t="s">
        <v>1122</v>
      </c>
      <c r="D29" s="86" t="s">
        <v>111</v>
      </c>
      <c r="E29" s="73"/>
      <c r="F29" s="86" t="s">
        <v>1095</v>
      </c>
      <c r="G29" s="86" t="s">
        <v>121</v>
      </c>
      <c r="H29" s="83">
        <v>594.20050600000002</v>
      </c>
      <c r="I29" s="85">
        <v>132</v>
      </c>
      <c r="J29" s="83">
        <v>7.8290076E-2</v>
      </c>
      <c r="K29" s="83">
        <v>3.5230534200000001</v>
      </c>
      <c r="L29" s="84">
        <v>2.5910002420154377E-6</v>
      </c>
      <c r="M29" s="84">
        <f t="shared" si="0"/>
        <v>3.9016437566630306E-2</v>
      </c>
      <c r="N29" s="84">
        <f>K29/'סכום נכסי הקרן'!$C$42</f>
        <v>3.438593660396533E-4</v>
      </c>
    </row>
    <row r="30" spans="2:14">
      <c r="B30" s="76" t="s">
        <v>1123</v>
      </c>
      <c r="C30" s="73" t="s">
        <v>1124</v>
      </c>
      <c r="D30" s="86" t="s">
        <v>111</v>
      </c>
      <c r="E30" s="73"/>
      <c r="F30" s="86" t="s">
        <v>1095</v>
      </c>
      <c r="G30" s="86" t="s">
        <v>118</v>
      </c>
      <c r="H30" s="83">
        <v>39.048033000000004</v>
      </c>
      <c r="I30" s="85">
        <v>7353.5</v>
      </c>
      <c r="J30" s="73"/>
      <c r="K30" s="83">
        <v>9.2315414600000008</v>
      </c>
      <c r="L30" s="84">
        <v>7.7864369667043966E-7</v>
      </c>
      <c r="M30" s="84">
        <f t="shared" si="0"/>
        <v>0.10223570808581416</v>
      </c>
      <c r="N30" s="84">
        <f>K30/'סכום נכסי הקרן'!$C$42</f>
        <v>9.0102295241506025E-4</v>
      </c>
    </row>
    <row r="31" spans="2:14">
      <c r="B31" s="72"/>
      <c r="C31" s="73"/>
      <c r="D31" s="73"/>
      <c r="E31" s="73"/>
      <c r="F31" s="73"/>
      <c r="G31" s="73"/>
      <c r="H31" s="83"/>
      <c r="I31" s="85"/>
      <c r="J31" s="73"/>
      <c r="K31" s="73"/>
      <c r="L31" s="73"/>
      <c r="M31" s="84"/>
      <c r="N31" s="73"/>
    </row>
    <row r="32" spans="2:14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119" t="s">
        <v>198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119" t="s">
        <v>102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119" t="s">
        <v>181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119" t="s">
        <v>189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119" t="s">
        <v>196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2:1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2:14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2:14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</row>
    <row r="132" spans="2:14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</row>
    <row r="133" spans="2:14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</row>
    <row r="134" spans="2:14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</row>
    <row r="135" spans="2:14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</row>
    <row r="136" spans="2:14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</row>
    <row r="137" spans="2:14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</row>
    <row r="138" spans="2:14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</row>
    <row r="139" spans="2:14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</row>
    <row r="140" spans="2:14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</row>
    <row r="141" spans="2:14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</row>
    <row r="142" spans="2:14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</row>
    <row r="143" spans="2:14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</row>
    <row r="144" spans="2:14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</row>
    <row r="145" spans="2:14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</row>
    <row r="146" spans="2:14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</row>
    <row r="147" spans="2:14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</row>
    <row r="148" spans="2:14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</row>
    <row r="149" spans="2:14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</row>
    <row r="150" spans="2:14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</row>
    <row r="151" spans="2:14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</row>
    <row r="152" spans="2:14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</row>
    <row r="153" spans="2:14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</row>
    <row r="154" spans="2:14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</row>
    <row r="155" spans="2:14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</row>
    <row r="156" spans="2:14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</row>
    <row r="157" spans="2:14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</row>
    <row r="158" spans="2:14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</row>
    <row r="159" spans="2:14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2:14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2:14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</row>
    <row r="162" spans="2:14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</row>
    <row r="163" spans="2:14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</row>
    <row r="164" spans="2:14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</row>
    <row r="165" spans="2:14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</row>
    <row r="166" spans="2:14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</row>
    <row r="167" spans="2:14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</row>
    <row r="168" spans="2:14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</row>
    <row r="169" spans="2:14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</row>
    <row r="170" spans="2:14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</row>
    <row r="171" spans="2:14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</row>
    <row r="172" spans="2:14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</row>
    <row r="173" spans="2:14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</row>
    <row r="174" spans="2:14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</row>
    <row r="175" spans="2:14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</row>
    <row r="176" spans="2:14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</row>
    <row r="177" spans="2:14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</row>
    <row r="178" spans="2:14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</row>
    <row r="179" spans="2:14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</row>
    <row r="180" spans="2:14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</row>
    <row r="181" spans="2:14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</row>
    <row r="182" spans="2:14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</row>
    <row r="183" spans="2:14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</row>
    <row r="184" spans="2:14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</row>
    <row r="185" spans="2:14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</row>
    <row r="186" spans="2:14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</row>
    <row r="187" spans="2:14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</row>
    <row r="188" spans="2:14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</row>
    <row r="189" spans="2:14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</row>
    <row r="190" spans="2:14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</row>
    <row r="191" spans="2:14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</row>
    <row r="192" spans="2:14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</row>
    <row r="193" spans="2:14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</row>
    <row r="194" spans="2:14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</row>
    <row r="195" spans="2:14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</row>
    <row r="196" spans="2:14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</row>
    <row r="197" spans="2:14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</row>
    <row r="198" spans="2:14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</row>
    <row r="199" spans="2:14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</row>
    <row r="200" spans="2:14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</row>
    <row r="201" spans="2:14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</row>
    <row r="202" spans="2:14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</row>
    <row r="203" spans="2:14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</row>
    <row r="204" spans="2:14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</row>
    <row r="205" spans="2:14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</row>
    <row r="206" spans="2:14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</row>
    <row r="207" spans="2:14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</row>
    <row r="208" spans="2:14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</row>
    <row r="209" spans="2:14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</row>
    <row r="210" spans="2:14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</row>
    <row r="211" spans="2:14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</row>
    <row r="212" spans="2:14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</row>
    <row r="213" spans="2:14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</row>
    <row r="214" spans="2:14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</row>
    <row r="215" spans="2:14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</row>
    <row r="216" spans="2:14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</row>
    <row r="217" spans="2:14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</row>
    <row r="218" spans="2:14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</row>
    <row r="219" spans="2:14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</row>
    <row r="220" spans="2:14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</row>
    <row r="221" spans="2:14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</row>
    <row r="222" spans="2:14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</row>
    <row r="223" spans="2:14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</row>
    <row r="224" spans="2:14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</row>
    <row r="225" spans="2:14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</row>
    <row r="226" spans="2:14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</row>
    <row r="227" spans="2:14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</row>
    <row r="228" spans="2:14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</row>
    <row r="229" spans="2:14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</row>
    <row r="230" spans="2:14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</row>
    <row r="231" spans="2:14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</row>
    <row r="232" spans="2:14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</row>
    <row r="233" spans="2:14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</row>
    <row r="234" spans="2:14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</row>
    <row r="235" spans="2:14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</row>
    <row r="236" spans="2:14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</row>
    <row r="237" spans="2:14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</row>
    <row r="238" spans="2:14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</row>
    <row r="239" spans="2:14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</row>
    <row r="240" spans="2:14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</row>
    <row r="241" spans="2:14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</row>
    <row r="242" spans="2:14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</row>
    <row r="243" spans="2:14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</row>
    <row r="244" spans="2:14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</row>
    <row r="245" spans="2:14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</row>
    <row r="246" spans="2:14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</row>
    <row r="247" spans="2:14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</row>
    <row r="248" spans="2:14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</row>
    <row r="249" spans="2:14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</row>
    <row r="250" spans="2:14">
      <c r="B250" s="127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</row>
    <row r="251" spans="2:14">
      <c r="B251" s="127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</row>
    <row r="252" spans="2:14">
      <c r="B252" s="128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</row>
    <row r="253" spans="2:14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</row>
    <row r="254" spans="2:14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</row>
    <row r="255" spans="2:14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</row>
    <row r="256" spans="2:14">
      <c r="B256" s="121"/>
      <c r="C256" s="121"/>
      <c r="D256" s="121"/>
      <c r="E256" s="121"/>
      <c r="F256" s="121"/>
      <c r="G256" s="121"/>
      <c r="H256" s="122"/>
      <c r="I256" s="122"/>
      <c r="J256" s="122"/>
      <c r="K256" s="122"/>
      <c r="L256" s="122"/>
      <c r="M256" s="122"/>
      <c r="N256" s="122"/>
    </row>
    <row r="257" spans="2:14">
      <c r="B257" s="121"/>
      <c r="C257" s="121"/>
      <c r="D257" s="121"/>
      <c r="E257" s="121"/>
      <c r="F257" s="121"/>
      <c r="G257" s="121"/>
      <c r="H257" s="122"/>
      <c r="I257" s="122"/>
      <c r="J257" s="122"/>
      <c r="K257" s="122"/>
      <c r="L257" s="122"/>
      <c r="M257" s="122"/>
      <c r="N257" s="122"/>
    </row>
    <row r="258" spans="2:14">
      <c r="B258" s="121"/>
      <c r="C258" s="121"/>
      <c r="D258" s="121"/>
      <c r="E258" s="121"/>
      <c r="F258" s="121"/>
      <c r="G258" s="121"/>
      <c r="H258" s="122"/>
      <c r="I258" s="122"/>
      <c r="J258" s="122"/>
      <c r="K258" s="122"/>
      <c r="L258" s="122"/>
      <c r="M258" s="122"/>
      <c r="N258" s="122"/>
    </row>
    <row r="259" spans="2:14">
      <c r="B259" s="121"/>
      <c r="C259" s="121"/>
      <c r="D259" s="121"/>
      <c r="E259" s="121"/>
      <c r="F259" s="121"/>
      <c r="G259" s="121"/>
      <c r="H259" s="122"/>
      <c r="I259" s="122"/>
      <c r="J259" s="122"/>
      <c r="K259" s="122"/>
      <c r="L259" s="122"/>
      <c r="M259" s="122"/>
      <c r="N259" s="122"/>
    </row>
    <row r="260" spans="2:14">
      <c r="B260" s="121"/>
      <c r="C260" s="121"/>
      <c r="D260" s="121"/>
      <c r="E260" s="121"/>
      <c r="F260" s="121"/>
      <c r="G260" s="121"/>
      <c r="H260" s="122"/>
      <c r="I260" s="122"/>
      <c r="J260" s="122"/>
      <c r="K260" s="122"/>
      <c r="L260" s="122"/>
      <c r="M260" s="122"/>
      <c r="N260" s="122"/>
    </row>
    <row r="261" spans="2:14">
      <c r="B261" s="121"/>
      <c r="C261" s="121"/>
      <c r="D261" s="121"/>
      <c r="E261" s="121"/>
      <c r="F261" s="121"/>
      <c r="G261" s="121"/>
      <c r="H261" s="122"/>
      <c r="I261" s="122"/>
      <c r="J261" s="122"/>
      <c r="K261" s="122"/>
      <c r="L261" s="122"/>
      <c r="M261" s="122"/>
      <c r="N261" s="122"/>
    </row>
    <row r="262" spans="2:14">
      <c r="B262" s="121"/>
      <c r="C262" s="121"/>
      <c r="D262" s="121"/>
      <c r="E262" s="121"/>
      <c r="F262" s="121"/>
      <c r="G262" s="121"/>
      <c r="H262" s="122"/>
      <c r="I262" s="122"/>
      <c r="J262" s="122"/>
      <c r="K262" s="122"/>
      <c r="L262" s="122"/>
      <c r="M262" s="122"/>
      <c r="N262" s="122"/>
    </row>
    <row r="263" spans="2:14">
      <c r="B263" s="121"/>
      <c r="C263" s="121"/>
      <c r="D263" s="121"/>
      <c r="E263" s="121"/>
      <c r="F263" s="121"/>
      <c r="G263" s="121"/>
      <c r="H263" s="122"/>
      <c r="I263" s="122"/>
      <c r="J263" s="122"/>
      <c r="K263" s="122"/>
      <c r="L263" s="122"/>
      <c r="M263" s="122"/>
      <c r="N263" s="122"/>
    </row>
    <row r="264" spans="2:14">
      <c r="B264" s="121"/>
      <c r="C264" s="121"/>
      <c r="D264" s="121"/>
      <c r="E264" s="121"/>
      <c r="F264" s="121"/>
      <c r="G264" s="121"/>
      <c r="H264" s="122"/>
      <c r="I264" s="122"/>
      <c r="J264" s="122"/>
      <c r="K264" s="122"/>
      <c r="L264" s="122"/>
      <c r="M264" s="122"/>
      <c r="N264" s="122"/>
    </row>
    <row r="265" spans="2:14">
      <c r="B265" s="121"/>
      <c r="C265" s="121"/>
      <c r="D265" s="121"/>
      <c r="E265" s="121"/>
      <c r="F265" s="121"/>
      <c r="G265" s="121"/>
      <c r="H265" s="122"/>
      <c r="I265" s="122"/>
      <c r="J265" s="122"/>
      <c r="K265" s="122"/>
      <c r="L265" s="122"/>
      <c r="M265" s="122"/>
      <c r="N265" s="122"/>
    </row>
    <row r="266" spans="2:14">
      <c r="B266" s="121"/>
      <c r="C266" s="121"/>
      <c r="D266" s="121"/>
      <c r="E266" s="121"/>
      <c r="F266" s="121"/>
      <c r="G266" s="121"/>
      <c r="H266" s="122"/>
      <c r="I266" s="122"/>
      <c r="J266" s="122"/>
      <c r="K266" s="122"/>
      <c r="L266" s="122"/>
      <c r="M266" s="122"/>
      <c r="N266" s="122"/>
    </row>
    <row r="267" spans="2:14">
      <c r="B267" s="121"/>
      <c r="C267" s="121"/>
      <c r="D267" s="121"/>
      <c r="E267" s="121"/>
      <c r="F267" s="121"/>
      <c r="G267" s="121"/>
      <c r="H267" s="122"/>
      <c r="I267" s="122"/>
      <c r="J267" s="122"/>
      <c r="K267" s="122"/>
      <c r="L267" s="122"/>
      <c r="M267" s="122"/>
      <c r="N267" s="122"/>
    </row>
    <row r="268" spans="2:14">
      <c r="B268" s="121"/>
      <c r="C268" s="121"/>
      <c r="D268" s="121"/>
      <c r="E268" s="121"/>
      <c r="F268" s="121"/>
      <c r="G268" s="121"/>
      <c r="H268" s="122"/>
      <c r="I268" s="122"/>
      <c r="J268" s="122"/>
      <c r="K268" s="122"/>
      <c r="L268" s="122"/>
      <c r="M268" s="122"/>
      <c r="N268" s="122"/>
    </row>
    <row r="269" spans="2:14">
      <c r="B269" s="121"/>
      <c r="C269" s="121"/>
      <c r="D269" s="121"/>
      <c r="E269" s="121"/>
      <c r="F269" s="121"/>
      <c r="G269" s="121"/>
      <c r="H269" s="122"/>
      <c r="I269" s="122"/>
      <c r="J269" s="122"/>
      <c r="K269" s="122"/>
      <c r="L269" s="122"/>
      <c r="M269" s="122"/>
      <c r="N269" s="122"/>
    </row>
    <row r="270" spans="2:14">
      <c r="B270" s="121"/>
      <c r="C270" s="121"/>
      <c r="D270" s="121"/>
      <c r="E270" s="121"/>
      <c r="F270" s="121"/>
      <c r="G270" s="121"/>
      <c r="H270" s="122"/>
      <c r="I270" s="122"/>
      <c r="J270" s="122"/>
      <c r="K270" s="122"/>
      <c r="L270" s="122"/>
      <c r="M270" s="122"/>
      <c r="N270" s="122"/>
    </row>
    <row r="271" spans="2:14">
      <c r="B271" s="121"/>
      <c r="C271" s="121"/>
      <c r="D271" s="121"/>
      <c r="E271" s="121"/>
      <c r="F271" s="121"/>
      <c r="G271" s="121"/>
      <c r="H271" s="122"/>
      <c r="I271" s="122"/>
      <c r="J271" s="122"/>
      <c r="K271" s="122"/>
      <c r="L271" s="122"/>
      <c r="M271" s="122"/>
      <c r="N271" s="122"/>
    </row>
    <row r="272" spans="2:14">
      <c r="B272" s="121"/>
      <c r="C272" s="121"/>
      <c r="D272" s="121"/>
      <c r="E272" s="121"/>
      <c r="F272" s="121"/>
      <c r="G272" s="121"/>
      <c r="H272" s="122"/>
      <c r="I272" s="122"/>
      <c r="J272" s="122"/>
      <c r="K272" s="122"/>
      <c r="L272" s="122"/>
      <c r="M272" s="122"/>
      <c r="N272" s="122"/>
    </row>
    <row r="273" spans="2:14">
      <c r="B273" s="121"/>
      <c r="C273" s="121"/>
      <c r="D273" s="121"/>
      <c r="E273" s="121"/>
      <c r="F273" s="121"/>
      <c r="G273" s="121"/>
      <c r="H273" s="122"/>
      <c r="I273" s="122"/>
      <c r="J273" s="122"/>
      <c r="K273" s="122"/>
      <c r="L273" s="122"/>
      <c r="M273" s="122"/>
      <c r="N273" s="122"/>
    </row>
    <row r="274" spans="2:14">
      <c r="B274" s="121"/>
      <c r="C274" s="121"/>
      <c r="D274" s="121"/>
      <c r="E274" s="121"/>
      <c r="F274" s="121"/>
      <c r="G274" s="121"/>
      <c r="H274" s="122"/>
      <c r="I274" s="122"/>
      <c r="J274" s="122"/>
      <c r="K274" s="122"/>
      <c r="L274" s="122"/>
      <c r="M274" s="122"/>
      <c r="N274" s="122"/>
    </row>
    <row r="275" spans="2:14">
      <c r="B275" s="121"/>
      <c r="C275" s="121"/>
      <c r="D275" s="121"/>
      <c r="E275" s="121"/>
      <c r="F275" s="121"/>
      <c r="G275" s="121"/>
      <c r="H275" s="122"/>
      <c r="I275" s="122"/>
      <c r="J275" s="122"/>
      <c r="K275" s="122"/>
      <c r="L275" s="122"/>
      <c r="M275" s="122"/>
      <c r="N275" s="122"/>
    </row>
    <row r="276" spans="2:14">
      <c r="B276" s="121"/>
      <c r="C276" s="121"/>
      <c r="D276" s="121"/>
      <c r="E276" s="121"/>
      <c r="F276" s="121"/>
      <c r="G276" s="121"/>
      <c r="H276" s="122"/>
      <c r="I276" s="122"/>
      <c r="J276" s="122"/>
      <c r="K276" s="122"/>
      <c r="L276" s="122"/>
      <c r="M276" s="122"/>
      <c r="N276" s="122"/>
    </row>
    <row r="277" spans="2:14">
      <c r="B277" s="121"/>
      <c r="C277" s="121"/>
      <c r="D277" s="121"/>
      <c r="E277" s="121"/>
      <c r="F277" s="121"/>
      <c r="G277" s="121"/>
      <c r="H277" s="122"/>
      <c r="I277" s="122"/>
      <c r="J277" s="122"/>
      <c r="K277" s="122"/>
      <c r="L277" s="122"/>
      <c r="M277" s="122"/>
      <c r="N277" s="122"/>
    </row>
    <row r="278" spans="2:14">
      <c r="B278" s="121"/>
      <c r="C278" s="121"/>
      <c r="D278" s="121"/>
      <c r="E278" s="121"/>
      <c r="F278" s="121"/>
      <c r="G278" s="121"/>
      <c r="H278" s="122"/>
      <c r="I278" s="122"/>
      <c r="J278" s="122"/>
      <c r="K278" s="122"/>
      <c r="L278" s="122"/>
      <c r="M278" s="122"/>
      <c r="N278" s="122"/>
    </row>
    <row r="279" spans="2:14">
      <c r="B279" s="121"/>
      <c r="C279" s="121"/>
      <c r="D279" s="121"/>
      <c r="E279" s="121"/>
      <c r="F279" s="121"/>
      <c r="G279" s="121"/>
      <c r="H279" s="122"/>
      <c r="I279" s="122"/>
      <c r="J279" s="122"/>
      <c r="K279" s="122"/>
      <c r="L279" s="122"/>
      <c r="M279" s="122"/>
      <c r="N279" s="122"/>
    </row>
    <row r="280" spans="2:14">
      <c r="B280" s="121"/>
      <c r="C280" s="121"/>
      <c r="D280" s="121"/>
      <c r="E280" s="121"/>
      <c r="F280" s="121"/>
      <c r="G280" s="121"/>
      <c r="H280" s="122"/>
      <c r="I280" s="122"/>
      <c r="J280" s="122"/>
      <c r="K280" s="122"/>
      <c r="L280" s="122"/>
      <c r="M280" s="122"/>
      <c r="N280" s="122"/>
    </row>
    <row r="281" spans="2:14">
      <c r="B281" s="121"/>
      <c r="C281" s="121"/>
      <c r="D281" s="121"/>
      <c r="E281" s="121"/>
      <c r="F281" s="121"/>
      <c r="G281" s="121"/>
      <c r="H281" s="122"/>
      <c r="I281" s="122"/>
      <c r="J281" s="122"/>
      <c r="K281" s="122"/>
      <c r="L281" s="122"/>
      <c r="M281" s="122"/>
      <c r="N281" s="122"/>
    </row>
    <row r="282" spans="2:14">
      <c r="B282" s="121"/>
      <c r="C282" s="121"/>
      <c r="D282" s="121"/>
      <c r="E282" s="121"/>
      <c r="F282" s="121"/>
      <c r="G282" s="121"/>
      <c r="H282" s="122"/>
      <c r="I282" s="122"/>
      <c r="J282" s="122"/>
      <c r="K282" s="122"/>
      <c r="L282" s="122"/>
      <c r="M282" s="122"/>
      <c r="N282" s="122"/>
    </row>
    <row r="283" spans="2:14">
      <c r="B283" s="121"/>
      <c r="C283" s="121"/>
      <c r="D283" s="121"/>
      <c r="E283" s="121"/>
      <c r="F283" s="121"/>
      <c r="G283" s="121"/>
      <c r="H283" s="122"/>
      <c r="I283" s="122"/>
      <c r="J283" s="122"/>
      <c r="K283" s="122"/>
      <c r="L283" s="122"/>
      <c r="M283" s="122"/>
      <c r="N283" s="122"/>
    </row>
    <row r="284" spans="2:14">
      <c r="B284" s="121"/>
      <c r="C284" s="121"/>
      <c r="D284" s="121"/>
      <c r="E284" s="121"/>
      <c r="F284" s="121"/>
      <c r="G284" s="121"/>
      <c r="H284" s="122"/>
      <c r="I284" s="122"/>
      <c r="J284" s="122"/>
      <c r="K284" s="122"/>
      <c r="L284" s="122"/>
      <c r="M284" s="122"/>
      <c r="N284" s="122"/>
    </row>
    <row r="285" spans="2:14">
      <c r="B285" s="121"/>
      <c r="C285" s="121"/>
      <c r="D285" s="121"/>
      <c r="E285" s="121"/>
      <c r="F285" s="121"/>
      <c r="G285" s="121"/>
      <c r="H285" s="122"/>
      <c r="I285" s="122"/>
      <c r="J285" s="122"/>
      <c r="K285" s="122"/>
      <c r="L285" s="122"/>
      <c r="M285" s="122"/>
      <c r="N285" s="122"/>
    </row>
    <row r="286" spans="2:14">
      <c r="B286" s="121"/>
      <c r="C286" s="121"/>
      <c r="D286" s="121"/>
      <c r="E286" s="121"/>
      <c r="F286" s="121"/>
      <c r="G286" s="121"/>
      <c r="H286" s="122"/>
      <c r="I286" s="122"/>
      <c r="J286" s="122"/>
      <c r="K286" s="122"/>
      <c r="L286" s="122"/>
      <c r="M286" s="122"/>
      <c r="N286" s="122"/>
    </row>
    <row r="287" spans="2:14">
      <c r="B287" s="121"/>
      <c r="C287" s="121"/>
      <c r="D287" s="121"/>
      <c r="E287" s="121"/>
      <c r="F287" s="121"/>
      <c r="G287" s="121"/>
      <c r="H287" s="122"/>
      <c r="I287" s="122"/>
      <c r="J287" s="122"/>
      <c r="K287" s="122"/>
      <c r="L287" s="122"/>
      <c r="M287" s="122"/>
      <c r="N287" s="122"/>
    </row>
    <row r="288" spans="2:14">
      <c r="B288" s="121"/>
      <c r="C288" s="121"/>
      <c r="D288" s="121"/>
      <c r="E288" s="121"/>
      <c r="F288" s="121"/>
      <c r="G288" s="121"/>
      <c r="H288" s="122"/>
      <c r="I288" s="122"/>
      <c r="J288" s="122"/>
      <c r="K288" s="122"/>
      <c r="L288" s="122"/>
      <c r="M288" s="122"/>
      <c r="N288" s="122"/>
    </row>
    <row r="289" spans="2:14">
      <c r="B289" s="121"/>
      <c r="C289" s="121"/>
      <c r="D289" s="121"/>
      <c r="E289" s="121"/>
      <c r="F289" s="121"/>
      <c r="G289" s="121"/>
      <c r="H289" s="122"/>
      <c r="I289" s="122"/>
      <c r="J289" s="122"/>
      <c r="K289" s="122"/>
      <c r="L289" s="122"/>
      <c r="M289" s="122"/>
      <c r="N289" s="122"/>
    </row>
    <row r="290" spans="2:14">
      <c r="B290" s="121"/>
      <c r="C290" s="121"/>
      <c r="D290" s="121"/>
      <c r="E290" s="121"/>
      <c r="F290" s="121"/>
      <c r="G290" s="121"/>
      <c r="H290" s="122"/>
      <c r="I290" s="122"/>
      <c r="J290" s="122"/>
      <c r="K290" s="122"/>
      <c r="L290" s="122"/>
      <c r="M290" s="122"/>
      <c r="N290" s="122"/>
    </row>
    <row r="291" spans="2:14">
      <c r="B291" s="121"/>
      <c r="C291" s="121"/>
      <c r="D291" s="121"/>
      <c r="E291" s="121"/>
      <c r="F291" s="121"/>
      <c r="G291" s="121"/>
      <c r="H291" s="122"/>
      <c r="I291" s="122"/>
      <c r="J291" s="122"/>
      <c r="K291" s="122"/>
      <c r="L291" s="122"/>
      <c r="M291" s="122"/>
      <c r="N291" s="122"/>
    </row>
    <row r="292" spans="2:14">
      <c r="B292" s="121"/>
      <c r="C292" s="121"/>
      <c r="D292" s="121"/>
      <c r="E292" s="121"/>
      <c r="F292" s="121"/>
      <c r="G292" s="121"/>
      <c r="H292" s="122"/>
      <c r="I292" s="122"/>
      <c r="J292" s="122"/>
      <c r="K292" s="122"/>
      <c r="L292" s="122"/>
      <c r="M292" s="122"/>
      <c r="N292" s="122"/>
    </row>
    <row r="293" spans="2:14">
      <c r="B293" s="121"/>
      <c r="C293" s="121"/>
      <c r="D293" s="121"/>
      <c r="E293" s="121"/>
      <c r="F293" s="121"/>
      <c r="G293" s="121"/>
      <c r="H293" s="122"/>
      <c r="I293" s="122"/>
      <c r="J293" s="122"/>
      <c r="K293" s="122"/>
      <c r="L293" s="122"/>
      <c r="M293" s="122"/>
      <c r="N293" s="122"/>
    </row>
    <row r="294" spans="2:14">
      <c r="B294" s="121"/>
      <c r="C294" s="121"/>
      <c r="D294" s="121"/>
      <c r="E294" s="121"/>
      <c r="F294" s="121"/>
      <c r="G294" s="121"/>
      <c r="H294" s="122"/>
      <c r="I294" s="122"/>
      <c r="J294" s="122"/>
      <c r="K294" s="122"/>
      <c r="L294" s="122"/>
      <c r="M294" s="122"/>
      <c r="N294" s="122"/>
    </row>
    <row r="295" spans="2:14">
      <c r="B295" s="121"/>
      <c r="C295" s="121"/>
      <c r="D295" s="121"/>
      <c r="E295" s="121"/>
      <c r="F295" s="121"/>
      <c r="G295" s="121"/>
      <c r="H295" s="122"/>
      <c r="I295" s="122"/>
      <c r="J295" s="122"/>
      <c r="K295" s="122"/>
      <c r="L295" s="122"/>
      <c r="M295" s="122"/>
      <c r="N295" s="122"/>
    </row>
    <row r="296" spans="2:14">
      <c r="B296" s="121"/>
      <c r="C296" s="121"/>
      <c r="D296" s="121"/>
      <c r="E296" s="121"/>
      <c r="F296" s="121"/>
      <c r="G296" s="121"/>
      <c r="H296" s="122"/>
      <c r="I296" s="122"/>
      <c r="J296" s="122"/>
      <c r="K296" s="122"/>
      <c r="L296" s="122"/>
      <c r="M296" s="122"/>
      <c r="N296" s="122"/>
    </row>
    <row r="297" spans="2:14">
      <c r="B297" s="121"/>
      <c r="C297" s="121"/>
      <c r="D297" s="121"/>
      <c r="E297" s="121"/>
      <c r="F297" s="121"/>
      <c r="G297" s="121"/>
      <c r="H297" s="122"/>
      <c r="I297" s="122"/>
      <c r="J297" s="122"/>
      <c r="K297" s="122"/>
      <c r="L297" s="122"/>
      <c r="M297" s="122"/>
      <c r="N297" s="122"/>
    </row>
    <row r="298" spans="2:14">
      <c r="B298" s="121"/>
      <c r="C298" s="121"/>
      <c r="D298" s="121"/>
      <c r="E298" s="121"/>
      <c r="F298" s="121"/>
      <c r="G298" s="121"/>
      <c r="H298" s="122"/>
      <c r="I298" s="122"/>
      <c r="J298" s="122"/>
      <c r="K298" s="122"/>
      <c r="L298" s="122"/>
      <c r="M298" s="122"/>
      <c r="N298" s="122"/>
    </row>
    <row r="299" spans="2:14">
      <c r="B299" s="121"/>
      <c r="C299" s="121"/>
      <c r="D299" s="121"/>
      <c r="E299" s="121"/>
      <c r="F299" s="121"/>
      <c r="G299" s="121"/>
      <c r="H299" s="122"/>
      <c r="I299" s="122"/>
      <c r="J299" s="122"/>
      <c r="K299" s="122"/>
      <c r="L299" s="122"/>
      <c r="M299" s="122"/>
      <c r="N299" s="122"/>
    </row>
    <row r="300" spans="2:14">
      <c r="B300" s="121"/>
      <c r="C300" s="121"/>
      <c r="D300" s="121"/>
      <c r="E300" s="121"/>
      <c r="F300" s="121"/>
      <c r="G300" s="121"/>
      <c r="H300" s="122"/>
      <c r="I300" s="122"/>
      <c r="J300" s="122"/>
      <c r="K300" s="122"/>
      <c r="L300" s="122"/>
      <c r="M300" s="122"/>
      <c r="N300" s="122"/>
    </row>
    <row r="301" spans="2:14">
      <c r="B301" s="121"/>
      <c r="C301" s="121"/>
      <c r="D301" s="121"/>
      <c r="E301" s="121"/>
      <c r="F301" s="121"/>
      <c r="G301" s="121"/>
      <c r="H301" s="122"/>
      <c r="I301" s="122"/>
      <c r="J301" s="122"/>
      <c r="K301" s="122"/>
      <c r="L301" s="122"/>
      <c r="M301" s="122"/>
      <c r="N301" s="122"/>
    </row>
    <row r="302" spans="2:14">
      <c r="B302" s="121"/>
      <c r="C302" s="121"/>
      <c r="D302" s="121"/>
      <c r="E302" s="121"/>
      <c r="F302" s="121"/>
      <c r="G302" s="121"/>
      <c r="H302" s="122"/>
      <c r="I302" s="122"/>
      <c r="J302" s="122"/>
      <c r="K302" s="122"/>
      <c r="L302" s="122"/>
      <c r="M302" s="122"/>
      <c r="N302" s="122"/>
    </row>
    <row r="303" spans="2:14">
      <c r="B303" s="121"/>
      <c r="C303" s="121"/>
      <c r="D303" s="121"/>
      <c r="E303" s="121"/>
      <c r="F303" s="121"/>
      <c r="G303" s="121"/>
      <c r="H303" s="122"/>
      <c r="I303" s="122"/>
      <c r="J303" s="122"/>
      <c r="K303" s="122"/>
      <c r="L303" s="122"/>
      <c r="M303" s="122"/>
      <c r="N303" s="122"/>
    </row>
    <row r="304" spans="2:14">
      <c r="B304" s="121"/>
      <c r="C304" s="121"/>
      <c r="D304" s="121"/>
      <c r="E304" s="121"/>
      <c r="F304" s="121"/>
      <c r="G304" s="121"/>
      <c r="H304" s="122"/>
      <c r="I304" s="122"/>
      <c r="J304" s="122"/>
      <c r="K304" s="122"/>
      <c r="L304" s="122"/>
      <c r="M304" s="122"/>
      <c r="N304" s="122"/>
    </row>
    <row r="305" spans="2:14">
      <c r="B305" s="121"/>
      <c r="C305" s="121"/>
      <c r="D305" s="121"/>
      <c r="E305" s="121"/>
      <c r="F305" s="121"/>
      <c r="G305" s="121"/>
      <c r="H305" s="122"/>
      <c r="I305" s="122"/>
      <c r="J305" s="122"/>
      <c r="K305" s="122"/>
      <c r="L305" s="122"/>
      <c r="M305" s="122"/>
      <c r="N305" s="122"/>
    </row>
    <row r="306" spans="2:14">
      <c r="B306" s="121"/>
      <c r="C306" s="121"/>
      <c r="D306" s="121"/>
      <c r="E306" s="121"/>
      <c r="F306" s="121"/>
      <c r="G306" s="121"/>
      <c r="H306" s="122"/>
      <c r="I306" s="122"/>
      <c r="J306" s="122"/>
      <c r="K306" s="122"/>
      <c r="L306" s="122"/>
      <c r="M306" s="122"/>
      <c r="N306" s="122"/>
    </row>
    <row r="307" spans="2:14">
      <c r="B307" s="121"/>
      <c r="C307" s="121"/>
      <c r="D307" s="121"/>
      <c r="E307" s="121"/>
      <c r="F307" s="121"/>
      <c r="G307" s="121"/>
      <c r="H307" s="122"/>
      <c r="I307" s="122"/>
      <c r="J307" s="122"/>
      <c r="K307" s="122"/>
      <c r="L307" s="122"/>
      <c r="M307" s="122"/>
      <c r="N307" s="122"/>
    </row>
    <row r="308" spans="2:14">
      <c r="B308" s="121"/>
      <c r="C308" s="121"/>
      <c r="D308" s="121"/>
      <c r="E308" s="121"/>
      <c r="F308" s="121"/>
      <c r="G308" s="121"/>
      <c r="H308" s="122"/>
      <c r="I308" s="122"/>
      <c r="J308" s="122"/>
      <c r="K308" s="122"/>
      <c r="L308" s="122"/>
      <c r="M308" s="122"/>
      <c r="N308" s="122"/>
    </row>
    <row r="309" spans="2:14">
      <c r="B309" s="121"/>
      <c r="C309" s="121"/>
      <c r="D309" s="121"/>
      <c r="E309" s="121"/>
      <c r="F309" s="121"/>
      <c r="G309" s="121"/>
      <c r="H309" s="122"/>
      <c r="I309" s="122"/>
      <c r="J309" s="122"/>
      <c r="K309" s="122"/>
      <c r="L309" s="122"/>
      <c r="M309" s="122"/>
      <c r="N309" s="122"/>
    </row>
    <row r="310" spans="2:14">
      <c r="B310" s="121"/>
      <c r="C310" s="121"/>
      <c r="D310" s="121"/>
      <c r="E310" s="121"/>
      <c r="F310" s="121"/>
      <c r="G310" s="121"/>
      <c r="H310" s="122"/>
      <c r="I310" s="122"/>
      <c r="J310" s="122"/>
      <c r="K310" s="122"/>
      <c r="L310" s="122"/>
      <c r="M310" s="122"/>
      <c r="N310" s="122"/>
    </row>
    <row r="311" spans="2:14">
      <c r="B311" s="121"/>
      <c r="C311" s="121"/>
      <c r="D311" s="121"/>
      <c r="E311" s="121"/>
      <c r="F311" s="121"/>
      <c r="G311" s="121"/>
      <c r="H311" s="122"/>
      <c r="I311" s="122"/>
      <c r="J311" s="122"/>
      <c r="K311" s="122"/>
      <c r="L311" s="122"/>
      <c r="M311" s="122"/>
      <c r="N311" s="122"/>
    </row>
    <row r="312" spans="2:14">
      <c r="B312" s="121"/>
      <c r="C312" s="121"/>
      <c r="D312" s="121"/>
      <c r="E312" s="121"/>
      <c r="F312" s="121"/>
      <c r="G312" s="121"/>
      <c r="H312" s="122"/>
      <c r="I312" s="122"/>
      <c r="J312" s="122"/>
      <c r="K312" s="122"/>
      <c r="L312" s="122"/>
      <c r="M312" s="122"/>
      <c r="N312" s="122"/>
    </row>
    <row r="313" spans="2:14">
      <c r="B313" s="121"/>
      <c r="C313" s="121"/>
      <c r="D313" s="121"/>
      <c r="E313" s="121"/>
      <c r="F313" s="121"/>
      <c r="G313" s="121"/>
      <c r="H313" s="122"/>
      <c r="I313" s="122"/>
      <c r="J313" s="122"/>
      <c r="K313" s="122"/>
      <c r="L313" s="122"/>
      <c r="M313" s="122"/>
      <c r="N313" s="122"/>
    </row>
    <row r="314" spans="2:14">
      <c r="B314" s="121"/>
      <c r="C314" s="121"/>
      <c r="D314" s="121"/>
      <c r="E314" s="121"/>
      <c r="F314" s="121"/>
      <c r="G314" s="121"/>
      <c r="H314" s="122"/>
      <c r="I314" s="122"/>
      <c r="J314" s="122"/>
      <c r="K314" s="122"/>
      <c r="L314" s="122"/>
      <c r="M314" s="122"/>
      <c r="N314" s="122"/>
    </row>
    <row r="315" spans="2:14">
      <c r="B315" s="121"/>
      <c r="C315" s="121"/>
      <c r="D315" s="121"/>
      <c r="E315" s="121"/>
      <c r="F315" s="121"/>
      <c r="G315" s="121"/>
      <c r="H315" s="122"/>
      <c r="I315" s="122"/>
      <c r="J315" s="122"/>
      <c r="K315" s="122"/>
      <c r="L315" s="122"/>
      <c r="M315" s="122"/>
      <c r="N315" s="122"/>
    </row>
    <row r="316" spans="2:14">
      <c r="B316" s="121"/>
      <c r="C316" s="121"/>
      <c r="D316" s="121"/>
      <c r="E316" s="121"/>
      <c r="F316" s="121"/>
      <c r="G316" s="121"/>
      <c r="H316" s="122"/>
      <c r="I316" s="122"/>
      <c r="J316" s="122"/>
      <c r="K316" s="122"/>
      <c r="L316" s="122"/>
      <c r="M316" s="122"/>
      <c r="N316" s="122"/>
    </row>
    <row r="317" spans="2:14">
      <c r="B317" s="121"/>
      <c r="C317" s="121"/>
      <c r="D317" s="121"/>
      <c r="E317" s="121"/>
      <c r="F317" s="121"/>
      <c r="G317" s="121"/>
      <c r="H317" s="122"/>
      <c r="I317" s="122"/>
      <c r="J317" s="122"/>
      <c r="K317" s="122"/>
      <c r="L317" s="122"/>
      <c r="M317" s="122"/>
      <c r="N317" s="122"/>
    </row>
    <row r="318" spans="2:14">
      <c r="B318" s="121"/>
      <c r="C318" s="121"/>
      <c r="D318" s="121"/>
      <c r="E318" s="121"/>
      <c r="F318" s="121"/>
      <c r="G318" s="121"/>
      <c r="H318" s="122"/>
      <c r="I318" s="122"/>
      <c r="J318" s="122"/>
      <c r="K318" s="122"/>
      <c r="L318" s="122"/>
      <c r="M318" s="122"/>
      <c r="N318" s="122"/>
    </row>
    <row r="319" spans="2:14">
      <c r="B319" s="121"/>
      <c r="C319" s="121"/>
      <c r="D319" s="121"/>
      <c r="E319" s="121"/>
      <c r="F319" s="121"/>
      <c r="G319" s="121"/>
      <c r="H319" s="122"/>
      <c r="I319" s="122"/>
      <c r="J319" s="122"/>
      <c r="K319" s="122"/>
      <c r="L319" s="122"/>
      <c r="M319" s="122"/>
      <c r="N319" s="122"/>
    </row>
    <row r="320" spans="2:14">
      <c r="B320" s="121"/>
      <c r="C320" s="121"/>
      <c r="D320" s="121"/>
      <c r="E320" s="121"/>
      <c r="F320" s="121"/>
      <c r="G320" s="121"/>
      <c r="H320" s="122"/>
      <c r="I320" s="122"/>
      <c r="J320" s="122"/>
      <c r="K320" s="122"/>
      <c r="L320" s="122"/>
      <c r="M320" s="122"/>
      <c r="N320" s="122"/>
    </row>
    <row r="321" spans="2:14">
      <c r="B321" s="121"/>
      <c r="C321" s="121"/>
      <c r="D321" s="121"/>
      <c r="E321" s="121"/>
      <c r="F321" s="121"/>
      <c r="G321" s="121"/>
      <c r="H321" s="122"/>
      <c r="I321" s="122"/>
      <c r="J321" s="122"/>
      <c r="K321" s="122"/>
      <c r="L321" s="122"/>
      <c r="M321" s="122"/>
      <c r="N321" s="122"/>
    </row>
    <row r="322" spans="2:14">
      <c r="B322" s="121"/>
      <c r="C322" s="121"/>
      <c r="D322" s="121"/>
      <c r="E322" s="121"/>
      <c r="F322" s="121"/>
      <c r="G322" s="121"/>
      <c r="H322" s="122"/>
      <c r="I322" s="122"/>
      <c r="J322" s="122"/>
      <c r="K322" s="122"/>
      <c r="L322" s="122"/>
      <c r="M322" s="122"/>
      <c r="N322" s="122"/>
    </row>
    <row r="323" spans="2:14">
      <c r="B323" s="121"/>
      <c r="C323" s="121"/>
      <c r="D323" s="121"/>
      <c r="E323" s="121"/>
      <c r="F323" s="121"/>
      <c r="G323" s="121"/>
      <c r="H323" s="122"/>
      <c r="I323" s="122"/>
      <c r="J323" s="122"/>
      <c r="K323" s="122"/>
      <c r="L323" s="122"/>
      <c r="M323" s="122"/>
      <c r="N323" s="122"/>
    </row>
    <row r="324" spans="2:14">
      <c r="B324" s="121"/>
      <c r="C324" s="121"/>
      <c r="D324" s="121"/>
      <c r="E324" s="121"/>
      <c r="F324" s="121"/>
      <c r="G324" s="121"/>
      <c r="H324" s="122"/>
      <c r="I324" s="122"/>
      <c r="J324" s="122"/>
      <c r="K324" s="122"/>
      <c r="L324" s="122"/>
      <c r="M324" s="122"/>
      <c r="N324" s="122"/>
    </row>
    <row r="325" spans="2:14">
      <c r="B325" s="121"/>
      <c r="C325" s="121"/>
      <c r="D325" s="121"/>
      <c r="E325" s="121"/>
      <c r="F325" s="121"/>
      <c r="G325" s="121"/>
      <c r="H325" s="122"/>
      <c r="I325" s="122"/>
      <c r="J325" s="122"/>
      <c r="K325" s="122"/>
      <c r="L325" s="122"/>
      <c r="M325" s="122"/>
      <c r="N325" s="122"/>
    </row>
    <row r="326" spans="2:14">
      <c r="B326" s="121"/>
      <c r="C326" s="121"/>
      <c r="D326" s="121"/>
      <c r="E326" s="121"/>
      <c r="F326" s="121"/>
      <c r="G326" s="121"/>
      <c r="H326" s="122"/>
      <c r="I326" s="122"/>
      <c r="J326" s="122"/>
      <c r="K326" s="122"/>
      <c r="L326" s="122"/>
      <c r="M326" s="122"/>
      <c r="N326" s="122"/>
    </row>
    <row r="327" spans="2:14">
      <c r="B327" s="121"/>
      <c r="C327" s="121"/>
      <c r="D327" s="121"/>
      <c r="E327" s="121"/>
      <c r="F327" s="121"/>
      <c r="G327" s="121"/>
      <c r="H327" s="122"/>
      <c r="I327" s="122"/>
      <c r="J327" s="122"/>
      <c r="K327" s="122"/>
      <c r="L327" s="122"/>
      <c r="M327" s="122"/>
      <c r="N327" s="122"/>
    </row>
    <row r="328" spans="2:14">
      <c r="B328" s="121"/>
      <c r="C328" s="121"/>
      <c r="D328" s="121"/>
      <c r="E328" s="121"/>
      <c r="F328" s="121"/>
      <c r="G328" s="121"/>
      <c r="H328" s="122"/>
      <c r="I328" s="122"/>
      <c r="J328" s="122"/>
      <c r="K328" s="122"/>
      <c r="L328" s="122"/>
      <c r="M328" s="122"/>
      <c r="N328" s="122"/>
    </row>
    <row r="329" spans="2:14">
      <c r="B329" s="121"/>
      <c r="C329" s="121"/>
      <c r="D329" s="121"/>
      <c r="E329" s="121"/>
      <c r="F329" s="121"/>
      <c r="G329" s="121"/>
      <c r="H329" s="122"/>
      <c r="I329" s="122"/>
      <c r="J329" s="122"/>
      <c r="K329" s="122"/>
      <c r="L329" s="122"/>
      <c r="M329" s="122"/>
      <c r="N329" s="122"/>
    </row>
    <row r="330" spans="2:14">
      <c r="B330" s="121"/>
      <c r="C330" s="121"/>
      <c r="D330" s="121"/>
      <c r="E330" s="121"/>
      <c r="F330" s="121"/>
      <c r="G330" s="121"/>
      <c r="H330" s="122"/>
      <c r="I330" s="122"/>
      <c r="J330" s="122"/>
      <c r="K330" s="122"/>
      <c r="L330" s="122"/>
      <c r="M330" s="122"/>
      <c r="N330" s="122"/>
    </row>
    <row r="331" spans="2:14">
      <c r="B331" s="121"/>
      <c r="C331" s="121"/>
      <c r="D331" s="121"/>
      <c r="E331" s="121"/>
      <c r="F331" s="121"/>
      <c r="G331" s="121"/>
      <c r="H331" s="122"/>
      <c r="I331" s="122"/>
      <c r="J331" s="122"/>
      <c r="K331" s="122"/>
      <c r="L331" s="122"/>
      <c r="M331" s="122"/>
      <c r="N331" s="122"/>
    </row>
    <row r="332" spans="2:14">
      <c r="B332" s="121"/>
      <c r="C332" s="121"/>
      <c r="D332" s="121"/>
      <c r="E332" s="121"/>
      <c r="F332" s="121"/>
      <c r="G332" s="121"/>
      <c r="H332" s="122"/>
      <c r="I332" s="122"/>
      <c r="J332" s="122"/>
      <c r="K332" s="122"/>
      <c r="L332" s="122"/>
      <c r="M332" s="122"/>
      <c r="N332" s="122"/>
    </row>
    <row r="333" spans="2:14">
      <c r="B333" s="121"/>
      <c r="C333" s="121"/>
      <c r="D333" s="121"/>
      <c r="E333" s="121"/>
      <c r="F333" s="121"/>
      <c r="G333" s="121"/>
      <c r="H333" s="122"/>
      <c r="I333" s="122"/>
      <c r="J333" s="122"/>
      <c r="K333" s="122"/>
      <c r="L333" s="122"/>
      <c r="M333" s="122"/>
      <c r="N333" s="122"/>
    </row>
    <row r="334" spans="2:14">
      <c r="B334" s="121"/>
      <c r="C334" s="121"/>
      <c r="D334" s="121"/>
      <c r="E334" s="121"/>
      <c r="F334" s="121"/>
      <c r="G334" s="121"/>
      <c r="H334" s="122"/>
      <c r="I334" s="122"/>
      <c r="J334" s="122"/>
      <c r="K334" s="122"/>
      <c r="L334" s="122"/>
      <c r="M334" s="122"/>
      <c r="N334" s="122"/>
    </row>
    <row r="335" spans="2:14">
      <c r="B335" s="121"/>
      <c r="C335" s="121"/>
      <c r="D335" s="121"/>
      <c r="E335" s="121"/>
      <c r="F335" s="121"/>
      <c r="G335" s="121"/>
      <c r="H335" s="122"/>
      <c r="I335" s="122"/>
      <c r="J335" s="122"/>
      <c r="K335" s="122"/>
      <c r="L335" s="122"/>
      <c r="M335" s="122"/>
      <c r="N335" s="122"/>
    </row>
    <row r="336" spans="2:14">
      <c r="B336" s="121"/>
      <c r="C336" s="121"/>
      <c r="D336" s="121"/>
      <c r="E336" s="121"/>
      <c r="F336" s="121"/>
      <c r="G336" s="121"/>
      <c r="H336" s="122"/>
      <c r="I336" s="122"/>
      <c r="J336" s="122"/>
      <c r="K336" s="122"/>
      <c r="L336" s="122"/>
      <c r="M336" s="122"/>
      <c r="N336" s="122"/>
    </row>
    <row r="337" spans="2:14">
      <c r="B337" s="121"/>
      <c r="C337" s="121"/>
      <c r="D337" s="121"/>
      <c r="E337" s="121"/>
      <c r="F337" s="121"/>
      <c r="G337" s="121"/>
      <c r="H337" s="122"/>
      <c r="I337" s="122"/>
      <c r="J337" s="122"/>
      <c r="K337" s="122"/>
      <c r="L337" s="122"/>
      <c r="M337" s="122"/>
      <c r="N337" s="122"/>
    </row>
    <row r="338" spans="2:14">
      <c r="B338" s="121"/>
      <c r="C338" s="121"/>
      <c r="D338" s="121"/>
      <c r="E338" s="121"/>
      <c r="F338" s="121"/>
      <c r="G338" s="121"/>
      <c r="H338" s="122"/>
      <c r="I338" s="122"/>
      <c r="J338" s="122"/>
      <c r="K338" s="122"/>
      <c r="L338" s="122"/>
      <c r="M338" s="122"/>
      <c r="N338" s="122"/>
    </row>
    <row r="339" spans="2:14">
      <c r="B339" s="121"/>
      <c r="C339" s="121"/>
      <c r="D339" s="121"/>
      <c r="E339" s="121"/>
      <c r="F339" s="121"/>
      <c r="G339" s="121"/>
      <c r="H339" s="122"/>
      <c r="I339" s="122"/>
      <c r="J339" s="122"/>
      <c r="K339" s="122"/>
      <c r="L339" s="122"/>
      <c r="M339" s="122"/>
      <c r="N339" s="122"/>
    </row>
    <row r="340" spans="2:14">
      <c r="B340" s="121"/>
      <c r="C340" s="121"/>
      <c r="D340" s="121"/>
      <c r="E340" s="121"/>
      <c r="F340" s="121"/>
      <c r="G340" s="121"/>
      <c r="H340" s="122"/>
      <c r="I340" s="122"/>
      <c r="J340" s="122"/>
      <c r="K340" s="122"/>
      <c r="L340" s="122"/>
      <c r="M340" s="122"/>
      <c r="N340" s="122"/>
    </row>
    <row r="341" spans="2:14">
      <c r="B341" s="121"/>
      <c r="C341" s="121"/>
      <c r="D341" s="121"/>
      <c r="E341" s="121"/>
      <c r="F341" s="121"/>
      <c r="G341" s="121"/>
      <c r="H341" s="122"/>
      <c r="I341" s="122"/>
      <c r="J341" s="122"/>
      <c r="K341" s="122"/>
      <c r="L341" s="122"/>
      <c r="M341" s="122"/>
      <c r="N341" s="122"/>
    </row>
    <row r="342" spans="2:14">
      <c r="B342" s="121"/>
      <c r="C342" s="121"/>
      <c r="D342" s="121"/>
      <c r="E342" s="121"/>
      <c r="F342" s="121"/>
      <c r="G342" s="121"/>
      <c r="H342" s="122"/>
      <c r="I342" s="122"/>
      <c r="J342" s="122"/>
      <c r="K342" s="122"/>
      <c r="L342" s="122"/>
      <c r="M342" s="122"/>
      <c r="N342" s="122"/>
    </row>
    <row r="343" spans="2:14">
      <c r="B343" s="121"/>
      <c r="C343" s="121"/>
      <c r="D343" s="121"/>
      <c r="E343" s="121"/>
      <c r="F343" s="121"/>
      <c r="G343" s="121"/>
      <c r="H343" s="122"/>
      <c r="I343" s="122"/>
      <c r="J343" s="122"/>
      <c r="K343" s="122"/>
      <c r="L343" s="122"/>
      <c r="M343" s="122"/>
      <c r="N343" s="122"/>
    </row>
    <row r="344" spans="2:14">
      <c r="B344" s="121"/>
      <c r="C344" s="121"/>
      <c r="D344" s="121"/>
      <c r="E344" s="121"/>
      <c r="F344" s="121"/>
      <c r="G344" s="121"/>
      <c r="H344" s="122"/>
      <c r="I344" s="122"/>
      <c r="J344" s="122"/>
      <c r="K344" s="122"/>
      <c r="L344" s="122"/>
      <c r="M344" s="122"/>
      <c r="N344" s="122"/>
    </row>
    <row r="345" spans="2:14">
      <c r="B345" s="121"/>
      <c r="C345" s="121"/>
      <c r="D345" s="121"/>
      <c r="E345" s="121"/>
      <c r="F345" s="121"/>
      <c r="G345" s="121"/>
      <c r="H345" s="122"/>
      <c r="I345" s="122"/>
      <c r="J345" s="122"/>
      <c r="K345" s="122"/>
      <c r="L345" s="122"/>
      <c r="M345" s="122"/>
      <c r="N345" s="122"/>
    </row>
    <row r="346" spans="2:14">
      <c r="B346" s="121"/>
      <c r="C346" s="121"/>
      <c r="D346" s="121"/>
      <c r="E346" s="121"/>
      <c r="F346" s="121"/>
      <c r="G346" s="121"/>
      <c r="H346" s="122"/>
      <c r="I346" s="122"/>
      <c r="J346" s="122"/>
      <c r="K346" s="122"/>
      <c r="L346" s="122"/>
      <c r="M346" s="122"/>
      <c r="N346" s="122"/>
    </row>
    <row r="347" spans="2:14">
      <c r="B347" s="121"/>
      <c r="C347" s="121"/>
      <c r="D347" s="121"/>
      <c r="E347" s="121"/>
      <c r="F347" s="121"/>
      <c r="G347" s="121"/>
      <c r="H347" s="122"/>
      <c r="I347" s="122"/>
      <c r="J347" s="122"/>
      <c r="K347" s="122"/>
      <c r="L347" s="122"/>
      <c r="M347" s="122"/>
      <c r="N347" s="122"/>
    </row>
    <row r="348" spans="2:14">
      <c r="B348" s="121"/>
      <c r="C348" s="121"/>
      <c r="D348" s="121"/>
      <c r="E348" s="121"/>
      <c r="F348" s="121"/>
      <c r="G348" s="121"/>
      <c r="H348" s="122"/>
      <c r="I348" s="122"/>
      <c r="J348" s="122"/>
      <c r="K348" s="122"/>
      <c r="L348" s="122"/>
      <c r="M348" s="122"/>
      <c r="N348" s="122"/>
    </row>
    <row r="349" spans="2:14">
      <c r="B349" s="121"/>
      <c r="C349" s="121"/>
      <c r="D349" s="121"/>
      <c r="E349" s="121"/>
      <c r="F349" s="121"/>
      <c r="G349" s="121"/>
      <c r="H349" s="122"/>
      <c r="I349" s="122"/>
      <c r="J349" s="122"/>
      <c r="K349" s="122"/>
      <c r="L349" s="122"/>
      <c r="M349" s="122"/>
      <c r="N349" s="122"/>
    </row>
    <row r="350" spans="2:14">
      <c r="B350" s="121"/>
      <c r="C350" s="121"/>
      <c r="D350" s="121"/>
      <c r="E350" s="121"/>
      <c r="F350" s="121"/>
      <c r="G350" s="121"/>
      <c r="H350" s="122"/>
      <c r="I350" s="122"/>
      <c r="J350" s="122"/>
      <c r="K350" s="122"/>
      <c r="L350" s="122"/>
      <c r="M350" s="122"/>
      <c r="N350" s="122"/>
    </row>
    <row r="351" spans="2:14">
      <c r="B351" s="121"/>
      <c r="C351" s="121"/>
      <c r="D351" s="121"/>
      <c r="E351" s="121"/>
      <c r="F351" s="121"/>
      <c r="G351" s="121"/>
      <c r="H351" s="122"/>
      <c r="I351" s="122"/>
      <c r="J351" s="122"/>
      <c r="K351" s="122"/>
      <c r="L351" s="122"/>
      <c r="M351" s="122"/>
      <c r="N351" s="122"/>
    </row>
    <row r="352" spans="2:14">
      <c r="B352" s="121"/>
      <c r="C352" s="121"/>
      <c r="D352" s="121"/>
      <c r="E352" s="121"/>
      <c r="F352" s="121"/>
      <c r="G352" s="121"/>
      <c r="H352" s="122"/>
      <c r="I352" s="122"/>
      <c r="J352" s="122"/>
      <c r="K352" s="122"/>
      <c r="L352" s="122"/>
      <c r="M352" s="122"/>
      <c r="N352" s="122"/>
    </row>
    <row r="353" spans="2:14">
      <c r="B353" s="121"/>
      <c r="C353" s="121"/>
      <c r="D353" s="121"/>
      <c r="E353" s="121"/>
      <c r="F353" s="121"/>
      <c r="G353" s="121"/>
      <c r="H353" s="122"/>
      <c r="I353" s="122"/>
      <c r="J353" s="122"/>
      <c r="K353" s="122"/>
      <c r="L353" s="122"/>
      <c r="M353" s="122"/>
      <c r="N353" s="122"/>
    </row>
    <row r="354" spans="2:14">
      <c r="B354" s="121"/>
      <c r="C354" s="121"/>
      <c r="D354" s="121"/>
      <c r="E354" s="121"/>
      <c r="F354" s="121"/>
      <c r="G354" s="121"/>
      <c r="H354" s="122"/>
      <c r="I354" s="122"/>
      <c r="J354" s="122"/>
      <c r="K354" s="122"/>
      <c r="L354" s="122"/>
      <c r="M354" s="122"/>
      <c r="N354" s="122"/>
    </row>
    <row r="355" spans="2:14">
      <c r="B355" s="121"/>
      <c r="C355" s="121"/>
      <c r="D355" s="121"/>
      <c r="E355" s="121"/>
      <c r="F355" s="121"/>
      <c r="G355" s="121"/>
      <c r="H355" s="122"/>
      <c r="I355" s="122"/>
      <c r="J355" s="122"/>
      <c r="K355" s="122"/>
      <c r="L355" s="122"/>
      <c r="M355" s="122"/>
      <c r="N355" s="122"/>
    </row>
    <row r="356" spans="2:14">
      <c r="B356" s="121"/>
      <c r="C356" s="121"/>
      <c r="D356" s="121"/>
      <c r="E356" s="121"/>
      <c r="F356" s="121"/>
      <c r="G356" s="121"/>
      <c r="H356" s="122"/>
      <c r="I356" s="122"/>
      <c r="J356" s="122"/>
      <c r="K356" s="122"/>
      <c r="L356" s="122"/>
      <c r="M356" s="122"/>
      <c r="N356" s="122"/>
    </row>
    <row r="357" spans="2:14">
      <c r="B357" s="121"/>
      <c r="C357" s="121"/>
      <c r="D357" s="121"/>
      <c r="E357" s="121"/>
      <c r="F357" s="121"/>
      <c r="G357" s="121"/>
      <c r="H357" s="122"/>
      <c r="I357" s="122"/>
      <c r="J357" s="122"/>
      <c r="K357" s="122"/>
      <c r="L357" s="122"/>
      <c r="M357" s="122"/>
      <c r="N357" s="122"/>
    </row>
    <row r="358" spans="2:14">
      <c r="B358" s="121"/>
      <c r="C358" s="121"/>
      <c r="D358" s="121"/>
      <c r="E358" s="121"/>
      <c r="F358" s="121"/>
      <c r="G358" s="121"/>
      <c r="H358" s="122"/>
      <c r="I358" s="122"/>
      <c r="J358" s="122"/>
      <c r="K358" s="122"/>
      <c r="L358" s="122"/>
      <c r="M358" s="122"/>
      <c r="N358" s="122"/>
    </row>
    <row r="359" spans="2:14">
      <c r="B359" s="121"/>
      <c r="C359" s="121"/>
      <c r="D359" s="121"/>
      <c r="E359" s="121"/>
      <c r="F359" s="121"/>
      <c r="G359" s="121"/>
      <c r="H359" s="122"/>
      <c r="I359" s="122"/>
      <c r="J359" s="122"/>
      <c r="K359" s="122"/>
      <c r="L359" s="122"/>
      <c r="M359" s="122"/>
      <c r="N359" s="122"/>
    </row>
    <row r="360" spans="2:14">
      <c r="B360" s="121"/>
      <c r="C360" s="121"/>
      <c r="D360" s="121"/>
      <c r="E360" s="121"/>
      <c r="F360" s="121"/>
      <c r="G360" s="121"/>
      <c r="H360" s="122"/>
      <c r="I360" s="122"/>
      <c r="J360" s="122"/>
      <c r="K360" s="122"/>
      <c r="L360" s="122"/>
      <c r="M360" s="122"/>
      <c r="N360" s="122"/>
    </row>
    <row r="361" spans="2:14">
      <c r="B361" s="121"/>
      <c r="C361" s="121"/>
      <c r="D361" s="121"/>
      <c r="E361" s="121"/>
      <c r="F361" s="121"/>
      <c r="G361" s="121"/>
      <c r="H361" s="122"/>
      <c r="I361" s="122"/>
      <c r="J361" s="122"/>
      <c r="K361" s="122"/>
      <c r="L361" s="122"/>
      <c r="M361" s="122"/>
      <c r="N361" s="122"/>
    </row>
    <row r="362" spans="2:14">
      <c r="B362" s="121"/>
      <c r="C362" s="121"/>
      <c r="D362" s="121"/>
      <c r="E362" s="121"/>
      <c r="F362" s="121"/>
      <c r="G362" s="121"/>
      <c r="H362" s="122"/>
      <c r="I362" s="122"/>
      <c r="J362" s="122"/>
      <c r="K362" s="122"/>
      <c r="L362" s="122"/>
      <c r="M362" s="122"/>
      <c r="N362" s="122"/>
    </row>
    <row r="363" spans="2:14">
      <c r="B363" s="121"/>
      <c r="C363" s="121"/>
      <c r="D363" s="121"/>
      <c r="E363" s="121"/>
      <c r="F363" s="121"/>
      <c r="G363" s="121"/>
      <c r="H363" s="122"/>
      <c r="I363" s="122"/>
      <c r="J363" s="122"/>
      <c r="K363" s="122"/>
      <c r="L363" s="122"/>
      <c r="M363" s="122"/>
      <c r="N363" s="122"/>
    </row>
    <row r="364" spans="2:14">
      <c r="B364" s="121"/>
      <c r="C364" s="121"/>
      <c r="D364" s="121"/>
      <c r="E364" s="121"/>
      <c r="F364" s="121"/>
      <c r="G364" s="121"/>
      <c r="H364" s="122"/>
      <c r="I364" s="122"/>
      <c r="J364" s="122"/>
      <c r="K364" s="122"/>
      <c r="L364" s="122"/>
      <c r="M364" s="122"/>
      <c r="N364" s="122"/>
    </row>
    <row r="365" spans="2:14">
      <c r="B365" s="121"/>
      <c r="C365" s="121"/>
      <c r="D365" s="121"/>
      <c r="E365" s="121"/>
      <c r="F365" s="121"/>
      <c r="G365" s="121"/>
      <c r="H365" s="122"/>
      <c r="I365" s="122"/>
      <c r="J365" s="122"/>
      <c r="K365" s="122"/>
      <c r="L365" s="122"/>
      <c r="M365" s="122"/>
      <c r="N365" s="122"/>
    </row>
    <row r="366" spans="2:14">
      <c r="B366" s="121"/>
      <c r="C366" s="121"/>
      <c r="D366" s="121"/>
      <c r="E366" s="121"/>
      <c r="F366" s="121"/>
      <c r="G366" s="121"/>
      <c r="H366" s="122"/>
      <c r="I366" s="122"/>
      <c r="J366" s="122"/>
      <c r="K366" s="122"/>
      <c r="L366" s="122"/>
      <c r="M366" s="122"/>
      <c r="N366" s="122"/>
    </row>
    <row r="367" spans="2:14">
      <c r="B367" s="121"/>
      <c r="C367" s="121"/>
      <c r="D367" s="121"/>
      <c r="E367" s="121"/>
      <c r="F367" s="121"/>
      <c r="G367" s="121"/>
      <c r="H367" s="122"/>
      <c r="I367" s="122"/>
      <c r="J367" s="122"/>
      <c r="K367" s="122"/>
      <c r="L367" s="122"/>
      <c r="M367" s="122"/>
      <c r="N367" s="122"/>
    </row>
    <row r="368" spans="2:14">
      <c r="B368" s="121"/>
      <c r="C368" s="121"/>
      <c r="D368" s="121"/>
      <c r="E368" s="121"/>
      <c r="F368" s="121"/>
      <c r="G368" s="121"/>
      <c r="H368" s="122"/>
      <c r="I368" s="122"/>
      <c r="J368" s="122"/>
      <c r="K368" s="122"/>
      <c r="L368" s="122"/>
      <c r="M368" s="122"/>
      <c r="N368" s="122"/>
    </row>
    <row r="369" spans="2:14">
      <c r="B369" s="121"/>
      <c r="C369" s="121"/>
      <c r="D369" s="121"/>
      <c r="E369" s="121"/>
      <c r="F369" s="121"/>
      <c r="G369" s="121"/>
      <c r="H369" s="122"/>
      <c r="I369" s="122"/>
      <c r="J369" s="122"/>
      <c r="K369" s="122"/>
      <c r="L369" s="122"/>
      <c r="M369" s="122"/>
      <c r="N369" s="122"/>
    </row>
    <row r="370" spans="2:14">
      <c r="B370" s="121"/>
      <c r="C370" s="121"/>
      <c r="D370" s="121"/>
      <c r="E370" s="121"/>
      <c r="F370" s="121"/>
      <c r="G370" s="121"/>
      <c r="H370" s="122"/>
      <c r="I370" s="122"/>
      <c r="J370" s="122"/>
      <c r="K370" s="122"/>
      <c r="L370" s="122"/>
      <c r="M370" s="122"/>
      <c r="N370" s="122"/>
    </row>
    <row r="371" spans="2:14">
      <c r="B371" s="121"/>
      <c r="C371" s="121"/>
      <c r="D371" s="121"/>
      <c r="E371" s="121"/>
      <c r="F371" s="121"/>
      <c r="G371" s="121"/>
      <c r="H371" s="122"/>
      <c r="I371" s="122"/>
      <c r="J371" s="122"/>
      <c r="K371" s="122"/>
      <c r="L371" s="122"/>
      <c r="M371" s="122"/>
      <c r="N371" s="122"/>
    </row>
    <row r="372" spans="2:14">
      <c r="B372" s="121"/>
      <c r="C372" s="121"/>
      <c r="D372" s="121"/>
      <c r="E372" s="121"/>
      <c r="F372" s="121"/>
      <c r="G372" s="121"/>
      <c r="H372" s="122"/>
      <c r="I372" s="122"/>
      <c r="J372" s="122"/>
      <c r="K372" s="122"/>
      <c r="L372" s="122"/>
      <c r="M372" s="122"/>
      <c r="N372" s="122"/>
    </row>
    <row r="373" spans="2:14">
      <c r="B373" s="121"/>
      <c r="C373" s="121"/>
      <c r="D373" s="121"/>
      <c r="E373" s="121"/>
      <c r="F373" s="121"/>
      <c r="G373" s="121"/>
      <c r="H373" s="122"/>
      <c r="I373" s="122"/>
      <c r="J373" s="122"/>
      <c r="K373" s="122"/>
      <c r="L373" s="122"/>
      <c r="M373" s="122"/>
      <c r="N373" s="122"/>
    </row>
    <row r="374" spans="2:14">
      <c r="B374" s="121"/>
      <c r="C374" s="121"/>
      <c r="D374" s="121"/>
      <c r="E374" s="121"/>
      <c r="F374" s="121"/>
      <c r="G374" s="121"/>
      <c r="H374" s="122"/>
      <c r="I374" s="122"/>
      <c r="J374" s="122"/>
      <c r="K374" s="122"/>
      <c r="L374" s="122"/>
      <c r="M374" s="122"/>
      <c r="N374" s="122"/>
    </row>
    <row r="375" spans="2:14">
      <c r="B375" s="121"/>
      <c r="C375" s="121"/>
      <c r="D375" s="121"/>
      <c r="E375" s="121"/>
      <c r="F375" s="121"/>
      <c r="G375" s="121"/>
      <c r="H375" s="122"/>
      <c r="I375" s="122"/>
      <c r="J375" s="122"/>
      <c r="K375" s="122"/>
      <c r="L375" s="122"/>
      <c r="M375" s="122"/>
      <c r="N375" s="122"/>
    </row>
    <row r="376" spans="2:14">
      <c r="B376" s="121"/>
      <c r="C376" s="121"/>
      <c r="D376" s="121"/>
      <c r="E376" s="121"/>
      <c r="F376" s="121"/>
      <c r="G376" s="121"/>
      <c r="H376" s="122"/>
      <c r="I376" s="122"/>
      <c r="J376" s="122"/>
      <c r="K376" s="122"/>
      <c r="L376" s="122"/>
      <c r="M376" s="122"/>
      <c r="N376" s="122"/>
    </row>
    <row r="377" spans="2:14">
      <c r="B377" s="121"/>
      <c r="C377" s="121"/>
      <c r="D377" s="121"/>
      <c r="E377" s="121"/>
      <c r="F377" s="121"/>
      <c r="G377" s="121"/>
      <c r="H377" s="122"/>
      <c r="I377" s="122"/>
      <c r="J377" s="122"/>
      <c r="K377" s="122"/>
      <c r="L377" s="122"/>
      <c r="M377" s="122"/>
      <c r="N377" s="122"/>
    </row>
    <row r="378" spans="2:14">
      <c r="B378" s="121"/>
      <c r="C378" s="121"/>
      <c r="D378" s="121"/>
      <c r="E378" s="121"/>
      <c r="F378" s="121"/>
      <c r="G378" s="121"/>
      <c r="H378" s="122"/>
      <c r="I378" s="122"/>
      <c r="J378" s="122"/>
      <c r="K378" s="122"/>
      <c r="L378" s="122"/>
      <c r="M378" s="122"/>
      <c r="N378" s="122"/>
    </row>
    <row r="379" spans="2:14">
      <c r="B379" s="121"/>
      <c r="C379" s="121"/>
      <c r="D379" s="121"/>
      <c r="E379" s="121"/>
      <c r="F379" s="121"/>
      <c r="G379" s="121"/>
      <c r="H379" s="122"/>
      <c r="I379" s="122"/>
      <c r="J379" s="122"/>
      <c r="K379" s="122"/>
      <c r="L379" s="122"/>
      <c r="M379" s="122"/>
      <c r="N379" s="122"/>
    </row>
    <row r="380" spans="2:14">
      <c r="B380" s="121"/>
      <c r="C380" s="121"/>
      <c r="D380" s="121"/>
      <c r="E380" s="121"/>
      <c r="F380" s="121"/>
      <c r="G380" s="121"/>
      <c r="H380" s="122"/>
      <c r="I380" s="122"/>
      <c r="J380" s="122"/>
      <c r="K380" s="122"/>
      <c r="L380" s="122"/>
      <c r="M380" s="122"/>
      <c r="N380" s="122"/>
    </row>
    <row r="381" spans="2:14">
      <c r="B381" s="121"/>
      <c r="C381" s="121"/>
      <c r="D381" s="121"/>
      <c r="E381" s="121"/>
      <c r="F381" s="121"/>
      <c r="G381" s="121"/>
      <c r="H381" s="122"/>
      <c r="I381" s="122"/>
      <c r="J381" s="122"/>
      <c r="K381" s="122"/>
      <c r="L381" s="122"/>
      <c r="M381" s="122"/>
      <c r="N381" s="122"/>
    </row>
    <row r="382" spans="2:14">
      <c r="B382" s="121"/>
      <c r="C382" s="121"/>
      <c r="D382" s="121"/>
      <c r="E382" s="121"/>
      <c r="F382" s="121"/>
      <c r="G382" s="121"/>
      <c r="H382" s="122"/>
      <c r="I382" s="122"/>
      <c r="J382" s="122"/>
      <c r="K382" s="122"/>
      <c r="L382" s="122"/>
      <c r="M382" s="122"/>
      <c r="N382" s="122"/>
    </row>
    <row r="383" spans="2:14">
      <c r="B383" s="121"/>
      <c r="C383" s="121"/>
      <c r="D383" s="121"/>
      <c r="E383" s="121"/>
      <c r="F383" s="121"/>
      <c r="G383" s="121"/>
      <c r="H383" s="122"/>
      <c r="I383" s="122"/>
      <c r="J383" s="122"/>
      <c r="K383" s="122"/>
      <c r="L383" s="122"/>
      <c r="M383" s="122"/>
      <c r="N383" s="122"/>
    </row>
    <row r="384" spans="2:14">
      <c r="B384" s="121"/>
      <c r="C384" s="121"/>
      <c r="D384" s="121"/>
      <c r="E384" s="121"/>
      <c r="F384" s="121"/>
      <c r="G384" s="121"/>
      <c r="H384" s="122"/>
      <c r="I384" s="122"/>
      <c r="J384" s="122"/>
      <c r="K384" s="122"/>
      <c r="L384" s="122"/>
      <c r="M384" s="122"/>
      <c r="N384" s="122"/>
    </row>
    <row r="385" spans="2:14">
      <c r="B385" s="121"/>
      <c r="C385" s="121"/>
      <c r="D385" s="121"/>
      <c r="E385" s="121"/>
      <c r="F385" s="121"/>
      <c r="G385" s="121"/>
      <c r="H385" s="122"/>
      <c r="I385" s="122"/>
      <c r="J385" s="122"/>
      <c r="K385" s="122"/>
      <c r="L385" s="122"/>
      <c r="M385" s="122"/>
      <c r="N385" s="122"/>
    </row>
    <row r="386" spans="2:14">
      <c r="B386" s="121"/>
      <c r="C386" s="121"/>
      <c r="D386" s="121"/>
      <c r="E386" s="121"/>
      <c r="F386" s="121"/>
      <c r="G386" s="121"/>
      <c r="H386" s="122"/>
      <c r="I386" s="122"/>
      <c r="J386" s="122"/>
      <c r="K386" s="122"/>
      <c r="L386" s="122"/>
      <c r="M386" s="122"/>
      <c r="N386" s="122"/>
    </row>
    <row r="387" spans="2:14">
      <c r="B387" s="121"/>
      <c r="C387" s="121"/>
      <c r="D387" s="121"/>
      <c r="E387" s="121"/>
      <c r="F387" s="121"/>
      <c r="G387" s="121"/>
      <c r="H387" s="122"/>
      <c r="I387" s="122"/>
      <c r="J387" s="122"/>
      <c r="K387" s="122"/>
      <c r="L387" s="122"/>
      <c r="M387" s="122"/>
      <c r="N387" s="122"/>
    </row>
    <row r="388" spans="2:14">
      <c r="B388" s="121"/>
      <c r="C388" s="121"/>
      <c r="D388" s="121"/>
      <c r="E388" s="121"/>
      <c r="F388" s="121"/>
      <c r="G388" s="121"/>
      <c r="H388" s="122"/>
      <c r="I388" s="122"/>
      <c r="J388" s="122"/>
      <c r="K388" s="122"/>
      <c r="L388" s="122"/>
      <c r="M388" s="122"/>
      <c r="N388" s="122"/>
    </row>
    <row r="389" spans="2:14">
      <c r="B389" s="121"/>
      <c r="C389" s="121"/>
      <c r="D389" s="121"/>
      <c r="E389" s="121"/>
      <c r="F389" s="121"/>
      <c r="G389" s="121"/>
      <c r="H389" s="122"/>
      <c r="I389" s="122"/>
      <c r="J389" s="122"/>
      <c r="K389" s="122"/>
      <c r="L389" s="122"/>
      <c r="M389" s="122"/>
      <c r="N389" s="122"/>
    </row>
    <row r="390" spans="2:14">
      <c r="B390" s="121"/>
      <c r="C390" s="121"/>
      <c r="D390" s="121"/>
      <c r="E390" s="121"/>
      <c r="F390" s="121"/>
      <c r="G390" s="121"/>
      <c r="H390" s="122"/>
      <c r="I390" s="122"/>
      <c r="J390" s="122"/>
      <c r="K390" s="122"/>
      <c r="L390" s="122"/>
      <c r="M390" s="122"/>
      <c r="N390" s="122"/>
    </row>
    <row r="391" spans="2:14">
      <c r="B391" s="121"/>
      <c r="C391" s="121"/>
      <c r="D391" s="121"/>
      <c r="E391" s="121"/>
      <c r="F391" s="121"/>
      <c r="G391" s="121"/>
      <c r="H391" s="122"/>
      <c r="I391" s="122"/>
      <c r="J391" s="122"/>
      <c r="K391" s="122"/>
      <c r="L391" s="122"/>
      <c r="M391" s="122"/>
      <c r="N391" s="122"/>
    </row>
    <row r="392" spans="2:14">
      <c r="B392" s="121"/>
      <c r="C392" s="121"/>
      <c r="D392" s="121"/>
      <c r="E392" s="121"/>
      <c r="F392" s="121"/>
      <c r="G392" s="121"/>
      <c r="H392" s="122"/>
      <c r="I392" s="122"/>
      <c r="J392" s="122"/>
      <c r="K392" s="122"/>
      <c r="L392" s="122"/>
      <c r="M392" s="122"/>
      <c r="N392" s="122"/>
    </row>
    <row r="393" spans="2:14">
      <c r="B393" s="121"/>
      <c r="C393" s="121"/>
      <c r="D393" s="121"/>
      <c r="E393" s="121"/>
      <c r="F393" s="121"/>
      <c r="G393" s="121"/>
      <c r="H393" s="122"/>
      <c r="I393" s="122"/>
      <c r="J393" s="122"/>
      <c r="K393" s="122"/>
      <c r="L393" s="122"/>
      <c r="M393" s="122"/>
      <c r="N393" s="122"/>
    </row>
    <row r="394" spans="2:14">
      <c r="B394" s="121"/>
      <c r="C394" s="121"/>
      <c r="D394" s="121"/>
      <c r="E394" s="121"/>
      <c r="F394" s="121"/>
      <c r="G394" s="121"/>
      <c r="H394" s="122"/>
      <c r="I394" s="122"/>
      <c r="J394" s="122"/>
      <c r="K394" s="122"/>
      <c r="L394" s="122"/>
      <c r="M394" s="122"/>
      <c r="N394" s="122"/>
    </row>
    <row r="395" spans="2:14">
      <c r="B395" s="121"/>
      <c r="C395" s="121"/>
      <c r="D395" s="121"/>
      <c r="E395" s="121"/>
      <c r="F395" s="121"/>
      <c r="G395" s="121"/>
      <c r="H395" s="122"/>
      <c r="I395" s="122"/>
      <c r="J395" s="122"/>
      <c r="K395" s="122"/>
      <c r="L395" s="122"/>
      <c r="M395" s="122"/>
      <c r="N395" s="122"/>
    </row>
    <row r="396" spans="2:14">
      <c r="B396" s="121"/>
      <c r="C396" s="121"/>
      <c r="D396" s="121"/>
      <c r="E396" s="121"/>
      <c r="F396" s="121"/>
      <c r="G396" s="121"/>
      <c r="H396" s="122"/>
      <c r="I396" s="122"/>
      <c r="J396" s="122"/>
      <c r="K396" s="122"/>
      <c r="L396" s="122"/>
      <c r="M396" s="122"/>
      <c r="N396" s="122"/>
    </row>
    <row r="397" spans="2:14">
      <c r="B397" s="121"/>
      <c r="C397" s="121"/>
      <c r="D397" s="121"/>
      <c r="E397" s="121"/>
      <c r="F397" s="121"/>
      <c r="G397" s="121"/>
      <c r="H397" s="122"/>
      <c r="I397" s="122"/>
      <c r="J397" s="122"/>
      <c r="K397" s="122"/>
      <c r="L397" s="122"/>
      <c r="M397" s="122"/>
      <c r="N397" s="122"/>
    </row>
    <row r="398" spans="2:14">
      <c r="B398" s="121"/>
      <c r="C398" s="121"/>
      <c r="D398" s="121"/>
      <c r="E398" s="121"/>
      <c r="F398" s="121"/>
      <c r="G398" s="121"/>
      <c r="H398" s="122"/>
      <c r="I398" s="122"/>
      <c r="J398" s="122"/>
      <c r="K398" s="122"/>
      <c r="L398" s="122"/>
      <c r="M398" s="122"/>
      <c r="N398" s="122"/>
    </row>
    <row r="399" spans="2:14">
      <c r="B399" s="121"/>
      <c r="C399" s="121"/>
      <c r="D399" s="121"/>
      <c r="E399" s="121"/>
      <c r="F399" s="121"/>
      <c r="G399" s="121"/>
      <c r="H399" s="122"/>
      <c r="I399" s="122"/>
      <c r="J399" s="122"/>
      <c r="K399" s="122"/>
      <c r="L399" s="122"/>
      <c r="M399" s="122"/>
      <c r="N399" s="122"/>
    </row>
    <row r="400" spans="2:14">
      <c r="B400" s="121"/>
      <c r="C400" s="121"/>
      <c r="D400" s="121"/>
      <c r="E400" s="121"/>
      <c r="F400" s="121"/>
      <c r="G400" s="121"/>
      <c r="H400" s="122"/>
      <c r="I400" s="122"/>
      <c r="J400" s="122"/>
      <c r="K400" s="122"/>
      <c r="L400" s="122"/>
      <c r="M400" s="122"/>
      <c r="N400" s="122"/>
    </row>
    <row r="401" spans="2:14">
      <c r="B401" s="121"/>
      <c r="C401" s="121"/>
      <c r="D401" s="121"/>
      <c r="E401" s="121"/>
      <c r="F401" s="121"/>
      <c r="G401" s="121"/>
      <c r="H401" s="122"/>
      <c r="I401" s="122"/>
      <c r="J401" s="122"/>
      <c r="K401" s="122"/>
      <c r="L401" s="122"/>
      <c r="M401" s="122"/>
      <c r="N401" s="122"/>
    </row>
    <row r="402" spans="2:14">
      <c r="B402" s="121"/>
      <c r="C402" s="121"/>
      <c r="D402" s="121"/>
      <c r="E402" s="121"/>
      <c r="F402" s="121"/>
      <c r="G402" s="121"/>
      <c r="H402" s="122"/>
      <c r="I402" s="122"/>
      <c r="J402" s="122"/>
      <c r="K402" s="122"/>
      <c r="L402" s="122"/>
      <c r="M402" s="122"/>
      <c r="N402" s="122"/>
    </row>
    <row r="403" spans="2:14">
      <c r="B403" s="121"/>
      <c r="C403" s="121"/>
      <c r="D403" s="121"/>
      <c r="E403" s="121"/>
      <c r="F403" s="121"/>
      <c r="G403" s="121"/>
      <c r="H403" s="122"/>
      <c r="I403" s="122"/>
      <c r="J403" s="122"/>
      <c r="K403" s="122"/>
      <c r="L403" s="122"/>
      <c r="M403" s="122"/>
      <c r="N403" s="122"/>
    </row>
    <row r="404" spans="2:14">
      <c r="B404" s="121"/>
      <c r="C404" s="121"/>
      <c r="D404" s="121"/>
      <c r="E404" s="121"/>
      <c r="F404" s="121"/>
      <c r="G404" s="121"/>
      <c r="H404" s="122"/>
      <c r="I404" s="122"/>
      <c r="J404" s="122"/>
      <c r="K404" s="122"/>
      <c r="L404" s="122"/>
      <c r="M404" s="122"/>
      <c r="N404" s="122"/>
    </row>
    <row r="405" spans="2:14">
      <c r="B405" s="121"/>
      <c r="C405" s="121"/>
      <c r="D405" s="121"/>
      <c r="E405" s="121"/>
      <c r="F405" s="121"/>
      <c r="G405" s="121"/>
      <c r="H405" s="122"/>
      <c r="I405" s="122"/>
      <c r="J405" s="122"/>
      <c r="K405" s="122"/>
      <c r="L405" s="122"/>
      <c r="M405" s="122"/>
      <c r="N405" s="122"/>
    </row>
    <row r="406" spans="2:14">
      <c r="B406" s="121"/>
      <c r="C406" s="121"/>
      <c r="D406" s="121"/>
      <c r="E406" s="121"/>
      <c r="F406" s="121"/>
      <c r="G406" s="121"/>
      <c r="H406" s="122"/>
      <c r="I406" s="122"/>
      <c r="J406" s="122"/>
      <c r="K406" s="122"/>
      <c r="L406" s="122"/>
      <c r="M406" s="122"/>
      <c r="N406" s="122"/>
    </row>
    <row r="407" spans="2:14">
      <c r="B407" s="121"/>
      <c r="C407" s="121"/>
      <c r="D407" s="121"/>
      <c r="E407" s="121"/>
      <c r="F407" s="121"/>
      <c r="G407" s="121"/>
      <c r="H407" s="122"/>
      <c r="I407" s="122"/>
      <c r="J407" s="122"/>
      <c r="K407" s="122"/>
      <c r="L407" s="122"/>
      <c r="M407" s="122"/>
      <c r="N407" s="122"/>
    </row>
    <row r="408" spans="2:14">
      <c r="B408" s="121"/>
      <c r="C408" s="121"/>
      <c r="D408" s="121"/>
      <c r="E408" s="121"/>
      <c r="F408" s="121"/>
      <c r="G408" s="121"/>
      <c r="H408" s="122"/>
      <c r="I408" s="122"/>
      <c r="J408" s="122"/>
      <c r="K408" s="122"/>
      <c r="L408" s="122"/>
      <c r="M408" s="122"/>
      <c r="N408" s="122"/>
    </row>
    <row r="409" spans="2:14">
      <c r="B409" s="121"/>
      <c r="C409" s="121"/>
      <c r="D409" s="121"/>
      <c r="E409" s="121"/>
      <c r="F409" s="121"/>
      <c r="G409" s="121"/>
      <c r="H409" s="122"/>
      <c r="I409" s="122"/>
      <c r="J409" s="122"/>
      <c r="K409" s="122"/>
      <c r="L409" s="122"/>
      <c r="M409" s="122"/>
      <c r="N409" s="122"/>
    </row>
    <row r="410" spans="2:14">
      <c r="B410" s="121"/>
      <c r="C410" s="121"/>
      <c r="D410" s="121"/>
      <c r="E410" s="121"/>
      <c r="F410" s="121"/>
      <c r="G410" s="121"/>
      <c r="H410" s="122"/>
      <c r="I410" s="122"/>
      <c r="J410" s="122"/>
      <c r="K410" s="122"/>
      <c r="L410" s="122"/>
      <c r="M410" s="122"/>
      <c r="N410" s="122"/>
    </row>
    <row r="411" spans="2:14">
      <c r="B411" s="121"/>
      <c r="C411" s="121"/>
      <c r="D411" s="121"/>
      <c r="E411" s="121"/>
      <c r="F411" s="121"/>
      <c r="G411" s="121"/>
      <c r="H411" s="122"/>
      <c r="I411" s="122"/>
      <c r="J411" s="122"/>
      <c r="K411" s="122"/>
      <c r="L411" s="122"/>
      <c r="M411" s="122"/>
      <c r="N411" s="122"/>
    </row>
    <row r="412" spans="2:14">
      <c r="B412" s="121"/>
      <c r="C412" s="121"/>
      <c r="D412" s="121"/>
      <c r="E412" s="121"/>
      <c r="F412" s="121"/>
      <c r="G412" s="121"/>
      <c r="H412" s="122"/>
      <c r="I412" s="122"/>
      <c r="J412" s="122"/>
      <c r="K412" s="122"/>
      <c r="L412" s="122"/>
      <c r="M412" s="122"/>
      <c r="N412" s="122"/>
    </row>
    <row r="413" spans="2:14">
      <c r="B413" s="121"/>
      <c r="C413" s="121"/>
      <c r="D413" s="121"/>
      <c r="E413" s="121"/>
      <c r="F413" s="121"/>
      <c r="G413" s="121"/>
      <c r="H413" s="122"/>
      <c r="I413" s="122"/>
      <c r="J413" s="122"/>
      <c r="K413" s="122"/>
      <c r="L413" s="122"/>
      <c r="M413" s="122"/>
      <c r="N413" s="122"/>
    </row>
    <row r="414" spans="2:14">
      <c r="B414" s="121"/>
      <c r="C414" s="121"/>
      <c r="D414" s="121"/>
      <c r="E414" s="121"/>
      <c r="F414" s="121"/>
      <c r="G414" s="121"/>
      <c r="H414" s="122"/>
      <c r="I414" s="122"/>
      <c r="J414" s="122"/>
      <c r="K414" s="122"/>
      <c r="L414" s="122"/>
      <c r="M414" s="122"/>
      <c r="N414" s="122"/>
    </row>
    <row r="415" spans="2:14">
      <c r="B415" s="121"/>
      <c r="C415" s="121"/>
      <c r="D415" s="121"/>
      <c r="E415" s="121"/>
      <c r="F415" s="121"/>
      <c r="G415" s="121"/>
      <c r="H415" s="122"/>
      <c r="I415" s="122"/>
      <c r="J415" s="122"/>
      <c r="K415" s="122"/>
      <c r="L415" s="122"/>
      <c r="M415" s="122"/>
      <c r="N415" s="122"/>
    </row>
    <row r="416" spans="2:14">
      <c r="B416" s="121"/>
      <c r="C416" s="121"/>
      <c r="D416" s="121"/>
      <c r="E416" s="121"/>
      <c r="F416" s="121"/>
      <c r="G416" s="121"/>
      <c r="H416" s="122"/>
      <c r="I416" s="122"/>
      <c r="J416" s="122"/>
      <c r="K416" s="122"/>
      <c r="L416" s="122"/>
      <c r="M416" s="122"/>
      <c r="N416" s="122"/>
    </row>
    <row r="417" spans="2:14">
      <c r="B417" s="121"/>
      <c r="C417" s="121"/>
      <c r="D417" s="121"/>
      <c r="E417" s="121"/>
      <c r="F417" s="121"/>
      <c r="G417" s="121"/>
      <c r="H417" s="122"/>
      <c r="I417" s="122"/>
      <c r="J417" s="122"/>
      <c r="K417" s="122"/>
      <c r="L417" s="122"/>
      <c r="M417" s="122"/>
      <c r="N417" s="122"/>
    </row>
    <row r="418" spans="2:14">
      <c r="B418" s="121"/>
      <c r="C418" s="121"/>
      <c r="D418" s="121"/>
      <c r="E418" s="121"/>
      <c r="F418" s="121"/>
      <c r="G418" s="121"/>
      <c r="H418" s="122"/>
      <c r="I418" s="122"/>
      <c r="J418" s="122"/>
      <c r="K418" s="122"/>
      <c r="L418" s="122"/>
      <c r="M418" s="122"/>
      <c r="N418" s="122"/>
    </row>
    <row r="419" spans="2:14">
      <c r="B419" s="121"/>
      <c r="C419" s="121"/>
      <c r="D419" s="121"/>
      <c r="E419" s="121"/>
      <c r="F419" s="121"/>
      <c r="G419" s="121"/>
      <c r="H419" s="122"/>
      <c r="I419" s="122"/>
      <c r="J419" s="122"/>
      <c r="K419" s="122"/>
      <c r="L419" s="122"/>
      <c r="M419" s="122"/>
      <c r="N419" s="122"/>
    </row>
    <row r="420" spans="2:14">
      <c r="B420" s="121"/>
      <c r="C420" s="121"/>
      <c r="D420" s="121"/>
      <c r="E420" s="121"/>
      <c r="F420" s="121"/>
      <c r="G420" s="121"/>
      <c r="H420" s="122"/>
      <c r="I420" s="122"/>
      <c r="J420" s="122"/>
      <c r="K420" s="122"/>
      <c r="L420" s="122"/>
      <c r="M420" s="122"/>
      <c r="N420" s="122"/>
    </row>
    <row r="421" spans="2:14">
      <c r="B421" s="121"/>
      <c r="C421" s="121"/>
      <c r="D421" s="121"/>
      <c r="E421" s="121"/>
      <c r="F421" s="121"/>
      <c r="G421" s="121"/>
      <c r="H421" s="122"/>
      <c r="I421" s="122"/>
      <c r="J421" s="122"/>
      <c r="K421" s="122"/>
      <c r="L421" s="122"/>
      <c r="M421" s="122"/>
      <c r="N421" s="122"/>
    </row>
    <row r="422" spans="2:14">
      <c r="B422" s="121"/>
      <c r="C422" s="121"/>
      <c r="D422" s="121"/>
      <c r="E422" s="121"/>
      <c r="F422" s="121"/>
      <c r="G422" s="121"/>
      <c r="H422" s="122"/>
      <c r="I422" s="122"/>
      <c r="J422" s="122"/>
      <c r="K422" s="122"/>
      <c r="L422" s="122"/>
      <c r="M422" s="122"/>
      <c r="N422" s="122"/>
    </row>
    <row r="423" spans="2:14">
      <c r="B423" s="121"/>
      <c r="C423" s="121"/>
      <c r="D423" s="121"/>
      <c r="E423" s="121"/>
      <c r="F423" s="121"/>
      <c r="G423" s="121"/>
      <c r="H423" s="122"/>
      <c r="I423" s="122"/>
      <c r="J423" s="122"/>
      <c r="K423" s="122"/>
      <c r="L423" s="122"/>
      <c r="M423" s="122"/>
      <c r="N423" s="122"/>
    </row>
    <row r="424" spans="2:14">
      <c r="B424" s="121"/>
      <c r="C424" s="121"/>
      <c r="D424" s="121"/>
      <c r="E424" s="121"/>
      <c r="F424" s="121"/>
      <c r="G424" s="121"/>
      <c r="H424" s="122"/>
      <c r="I424" s="122"/>
      <c r="J424" s="122"/>
      <c r="K424" s="122"/>
      <c r="L424" s="122"/>
      <c r="M424" s="122"/>
      <c r="N424" s="122"/>
    </row>
    <row r="425" spans="2:14">
      <c r="B425" s="121"/>
      <c r="C425" s="121"/>
      <c r="D425" s="121"/>
      <c r="E425" s="121"/>
      <c r="F425" s="121"/>
      <c r="G425" s="121"/>
      <c r="H425" s="122"/>
      <c r="I425" s="122"/>
      <c r="J425" s="122"/>
      <c r="K425" s="122"/>
      <c r="L425" s="122"/>
      <c r="M425" s="122"/>
      <c r="N425" s="122"/>
    </row>
    <row r="426" spans="2:14">
      <c r="B426" s="121"/>
      <c r="C426" s="121"/>
      <c r="D426" s="121"/>
      <c r="E426" s="121"/>
      <c r="F426" s="121"/>
      <c r="G426" s="121"/>
      <c r="H426" s="122"/>
      <c r="I426" s="122"/>
      <c r="J426" s="122"/>
      <c r="K426" s="122"/>
      <c r="L426" s="122"/>
      <c r="M426" s="122"/>
      <c r="N426" s="122"/>
    </row>
    <row r="427" spans="2:14">
      <c r="B427" s="121"/>
      <c r="C427" s="121"/>
      <c r="D427" s="121"/>
      <c r="E427" s="121"/>
      <c r="F427" s="121"/>
      <c r="G427" s="121"/>
      <c r="H427" s="122"/>
      <c r="I427" s="122"/>
      <c r="J427" s="122"/>
      <c r="K427" s="122"/>
      <c r="L427" s="122"/>
      <c r="M427" s="122"/>
      <c r="N427" s="122"/>
    </row>
    <row r="428" spans="2:14">
      <c r="B428" s="121"/>
      <c r="C428" s="121"/>
      <c r="D428" s="121"/>
      <c r="E428" s="121"/>
      <c r="F428" s="121"/>
      <c r="G428" s="121"/>
      <c r="H428" s="122"/>
      <c r="I428" s="122"/>
      <c r="J428" s="122"/>
      <c r="K428" s="122"/>
      <c r="L428" s="122"/>
      <c r="M428" s="122"/>
      <c r="N428" s="122"/>
    </row>
    <row r="429" spans="2:14">
      <c r="B429" s="121"/>
      <c r="C429" s="121"/>
      <c r="D429" s="121"/>
      <c r="E429" s="121"/>
      <c r="F429" s="121"/>
      <c r="G429" s="121"/>
      <c r="H429" s="122"/>
      <c r="I429" s="122"/>
      <c r="J429" s="122"/>
      <c r="K429" s="122"/>
      <c r="L429" s="122"/>
      <c r="M429" s="122"/>
      <c r="N429" s="122"/>
    </row>
    <row r="430" spans="2:14">
      <c r="B430" s="121"/>
      <c r="C430" s="121"/>
      <c r="D430" s="121"/>
      <c r="E430" s="121"/>
      <c r="F430" s="121"/>
      <c r="G430" s="121"/>
      <c r="H430" s="122"/>
      <c r="I430" s="122"/>
      <c r="J430" s="122"/>
      <c r="K430" s="122"/>
      <c r="L430" s="122"/>
      <c r="M430" s="122"/>
      <c r="N430" s="122"/>
    </row>
    <row r="431" spans="2:14">
      <c r="B431" s="121"/>
      <c r="C431" s="121"/>
      <c r="D431" s="121"/>
      <c r="E431" s="121"/>
      <c r="F431" s="121"/>
      <c r="G431" s="121"/>
      <c r="H431" s="122"/>
      <c r="I431" s="122"/>
      <c r="J431" s="122"/>
      <c r="K431" s="122"/>
      <c r="L431" s="122"/>
      <c r="M431" s="122"/>
      <c r="N431" s="122"/>
    </row>
    <row r="432" spans="2:14">
      <c r="B432" s="121"/>
      <c r="C432" s="121"/>
      <c r="D432" s="121"/>
      <c r="E432" s="121"/>
      <c r="F432" s="121"/>
      <c r="G432" s="121"/>
      <c r="H432" s="122"/>
      <c r="I432" s="122"/>
      <c r="J432" s="122"/>
      <c r="K432" s="122"/>
      <c r="L432" s="122"/>
      <c r="M432" s="122"/>
      <c r="N432" s="122"/>
    </row>
    <row r="433" spans="2:14">
      <c r="B433" s="121"/>
      <c r="C433" s="121"/>
      <c r="D433" s="121"/>
      <c r="E433" s="121"/>
      <c r="F433" s="121"/>
      <c r="G433" s="121"/>
      <c r="H433" s="122"/>
      <c r="I433" s="122"/>
      <c r="J433" s="122"/>
      <c r="K433" s="122"/>
      <c r="L433" s="122"/>
      <c r="M433" s="122"/>
      <c r="N433" s="122"/>
    </row>
    <row r="434" spans="2:14">
      <c r="B434" s="121"/>
      <c r="C434" s="121"/>
      <c r="D434" s="121"/>
      <c r="E434" s="121"/>
      <c r="F434" s="121"/>
      <c r="G434" s="121"/>
      <c r="H434" s="122"/>
      <c r="I434" s="122"/>
      <c r="J434" s="122"/>
      <c r="K434" s="122"/>
      <c r="L434" s="122"/>
      <c r="M434" s="122"/>
      <c r="N434" s="122"/>
    </row>
    <row r="435" spans="2:14">
      <c r="B435" s="121"/>
      <c r="C435" s="121"/>
      <c r="D435" s="121"/>
      <c r="E435" s="121"/>
      <c r="F435" s="121"/>
      <c r="G435" s="121"/>
      <c r="H435" s="122"/>
      <c r="I435" s="122"/>
      <c r="J435" s="122"/>
      <c r="K435" s="122"/>
      <c r="L435" s="122"/>
      <c r="M435" s="122"/>
      <c r="N435" s="122"/>
    </row>
    <row r="436" spans="2:14">
      <c r="B436" s="121"/>
      <c r="C436" s="121"/>
      <c r="D436" s="121"/>
      <c r="E436" s="121"/>
      <c r="F436" s="121"/>
      <c r="G436" s="121"/>
      <c r="H436" s="122"/>
      <c r="I436" s="122"/>
      <c r="J436" s="122"/>
      <c r="K436" s="122"/>
      <c r="L436" s="122"/>
      <c r="M436" s="122"/>
      <c r="N436" s="122"/>
    </row>
    <row r="437" spans="2:14">
      <c r="B437" s="121"/>
      <c r="C437" s="121"/>
      <c r="D437" s="121"/>
      <c r="E437" s="121"/>
      <c r="F437" s="121"/>
      <c r="G437" s="121"/>
      <c r="H437" s="122"/>
      <c r="I437" s="122"/>
      <c r="J437" s="122"/>
      <c r="K437" s="122"/>
      <c r="L437" s="122"/>
      <c r="M437" s="122"/>
      <c r="N437" s="122"/>
    </row>
    <row r="438" spans="2:14">
      <c r="B438" s="121"/>
      <c r="C438" s="121"/>
      <c r="D438" s="121"/>
      <c r="E438" s="121"/>
      <c r="F438" s="121"/>
      <c r="G438" s="121"/>
      <c r="H438" s="122"/>
      <c r="I438" s="122"/>
      <c r="J438" s="122"/>
      <c r="K438" s="122"/>
      <c r="L438" s="122"/>
      <c r="M438" s="122"/>
      <c r="N438" s="122"/>
    </row>
    <row r="439" spans="2:14">
      <c r="B439" s="121"/>
      <c r="C439" s="121"/>
      <c r="D439" s="121"/>
      <c r="E439" s="121"/>
      <c r="F439" s="121"/>
      <c r="G439" s="121"/>
      <c r="H439" s="122"/>
      <c r="I439" s="122"/>
      <c r="J439" s="122"/>
      <c r="K439" s="122"/>
      <c r="L439" s="122"/>
      <c r="M439" s="122"/>
      <c r="N439" s="122"/>
    </row>
    <row r="440" spans="2:14">
      <c r="B440" s="121"/>
      <c r="C440" s="121"/>
      <c r="D440" s="121"/>
      <c r="E440" s="121"/>
      <c r="F440" s="121"/>
      <c r="G440" s="121"/>
      <c r="H440" s="122"/>
      <c r="I440" s="122"/>
      <c r="J440" s="122"/>
      <c r="K440" s="122"/>
      <c r="L440" s="122"/>
      <c r="M440" s="122"/>
      <c r="N440" s="122"/>
    </row>
    <row r="441" spans="2:14">
      <c r="B441" s="121"/>
      <c r="C441" s="121"/>
      <c r="D441" s="121"/>
      <c r="E441" s="121"/>
      <c r="F441" s="121"/>
      <c r="G441" s="121"/>
      <c r="H441" s="122"/>
      <c r="I441" s="122"/>
      <c r="J441" s="122"/>
      <c r="K441" s="122"/>
      <c r="L441" s="122"/>
      <c r="M441" s="122"/>
      <c r="N441" s="122"/>
    </row>
    <row r="442" spans="2:14">
      <c r="B442" s="121"/>
      <c r="C442" s="121"/>
      <c r="D442" s="121"/>
      <c r="E442" s="121"/>
      <c r="F442" s="121"/>
      <c r="G442" s="121"/>
      <c r="H442" s="122"/>
      <c r="I442" s="122"/>
      <c r="J442" s="122"/>
      <c r="K442" s="122"/>
      <c r="L442" s="122"/>
      <c r="M442" s="122"/>
      <c r="N442" s="122"/>
    </row>
    <row r="443" spans="2:14">
      <c r="B443" s="121"/>
      <c r="C443" s="121"/>
      <c r="D443" s="121"/>
      <c r="E443" s="121"/>
      <c r="F443" s="121"/>
      <c r="G443" s="121"/>
      <c r="H443" s="122"/>
      <c r="I443" s="122"/>
      <c r="J443" s="122"/>
      <c r="K443" s="122"/>
      <c r="L443" s="122"/>
      <c r="M443" s="122"/>
      <c r="N443" s="122"/>
    </row>
    <row r="444" spans="2:14">
      <c r="B444" s="121"/>
      <c r="C444" s="121"/>
      <c r="D444" s="121"/>
      <c r="E444" s="121"/>
      <c r="F444" s="121"/>
      <c r="G444" s="121"/>
      <c r="H444" s="122"/>
      <c r="I444" s="122"/>
      <c r="J444" s="122"/>
      <c r="K444" s="122"/>
      <c r="L444" s="122"/>
      <c r="M444" s="122"/>
      <c r="N444" s="122"/>
    </row>
    <row r="445" spans="2:14">
      <c r="B445" s="121"/>
      <c r="C445" s="121"/>
      <c r="D445" s="121"/>
      <c r="E445" s="121"/>
      <c r="F445" s="121"/>
      <c r="G445" s="121"/>
      <c r="H445" s="122"/>
      <c r="I445" s="122"/>
      <c r="J445" s="122"/>
      <c r="K445" s="122"/>
      <c r="L445" s="122"/>
      <c r="M445" s="122"/>
      <c r="N445" s="122"/>
    </row>
    <row r="446" spans="2:14">
      <c r="B446" s="121"/>
      <c r="C446" s="121"/>
      <c r="D446" s="121"/>
      <c r="E446" s="121"/>
      <c r="F446" s="121"/>
      <c r="G446" s="121"/>
      <c r="H446" s="122"/>
      <c r="I446" s="122"/>
      <c r="J446" s="122"/>
      <c r="K446" s="122"/>
      <c r="L446" s="122"/>
      <c r="M446" s="122"/>
      <c r="N446" s="122"/>
    </row>
    <row r="447" spans="2:14">
      <c r="B447" s="121"/>
      <c r="C447" s="121"/>
      <c r="D447" s="121"/>
      <c r="E447" s="121"/>
      <c r="F447" s="121"/>
      <c r="G447" s="121"/>
      <c r="H447" s="122"/>
      <c r="I447" s="122"/>
      <c r="J447" s="122"/>
      <c r="K447" s="122"/>
      <c r="L447" s="122"/>
      <c r="M447" s="122"/>
      <c r="N447" s="122"/>
    </row>
    <row r="448" spans="2:14">
      <c r="B448" s="121"/>
      <c r="C448" s="121"/>
      <c r="D448" s="121"/>
      <c r="E448" s="121"/>
      <c r="F448" s="121"/>
      <c r="G448" s="121"/>
      <c r="H448" s="122"/>
      <c r="I448" s="122"/>
      <c r="J448" s="122"/>
      <c r="K448" s="122"/>
      <c r="L448" s="122"/>
      <c r="M448" s="122"/>
      <c r="N448" s="122"/>
    </row>
    <row r="449" spans="2:14">
      <c r="B449" s="121"/>
      <c r="C449" s="121"/>
      <c r="D449" s="121"/>
      <c r="E449" s="121"/>
      <c r="F449" s="121"/>
      <c r="G449" s="121"/>
      <c r="H449" s="122"/>
      <c r="I449" s="122"/>
      <c r="J449" s="122"/>
      <c r="K449" s="122"/>
      <c r="L449" s="122"/>
      <c r="M449" s="122"/>
      <c r="N449" s="122"/>
    </row>
    <row r="450" spans="2:14">
      <c r="B450" s="121"/>
      <c r="C450" s="121"/>
      <c r="D450" s="121"/>
      <c r="E450" s="121"/>
      <c r="F450" s="121"/>
      <c r="G450" s="121"/>
      <c r="H450" s="122"/>
      <c r="I450" s="122"/>
      <c r="J450" s="122"/>
      <c r="K450" s="122"/>
      <c r="L450" s="122"/>
      <c r="M450" s="122"/>
      <c r="N450" s="122"/>
    </row>
    <row r="451" spans="2:14">
      <c r="B451" s="121"/>
      <c r="C451" s="121"/>
      <c r="D451" s="121"/>
      <c r="E451" s="121"/>
      <c r="F451" s="121"/>
      <c r="G451" s="121"/>
      <c r="H451" s="122"/>
      <c r="I451" s="122"/>
      <c r="J451" s="122"/>
      <c r="K451" s="122"/>
      <c r="L451" s="122"/>
      <c r="M451" s="122"/>
      <c r="N451" s="122"/>
    </row>
    <row r="452" spans="2:14">
      <c r="B452" s="121"/>
      <c r="C452" s="121"/>
      <c r="D452" s="121"/>
      <c r="E452" s="121"/>
      <c r="F452" s="121"/>
      <c r="G452" s="121"/>
      <c r="H452" s="122"/>
      <c r="I452" s="122"/>
      <c r="J452" s="122"/>
      <c r="K452" s="122"/>
      <c r="L452" s="122"/>
      <c r="M452" s="122"/>
      <c r="N452" s="122"/>
    </row>
    <row r="453" spans="2:14">
      <c r="B453" s="121"/>
      <c r="C453" s="121"/>
      <c r="D453" s="121"/>
      <c r="E453" s="121"/>
      <c r="F453" s="121"/>
      <c r="G453" s="121"/>
      <c r="H453" s="122"/>
      <c r="I453" s="122"/>
      <c r="J453" s="122"/>
      <c r="K453" s="122"/>
      <c r="L453" s="122"/>
      <c r="M453" s="122"/>
      <c r="N453" s="122"/>
    </row>
    <row r="454" spans="2:14">
      <c r="B454" s="121"/>
      <c r="C454" s="121"/>
      <c r="D454" s="121"/>
      <c r="E454" s="121"/>
      <c r="F454" s="121"/>
      <c r="G454" s="121"/>
      <c r="H454" s="122"/>
      <c r="I454" s="122"/>
      <c r="J454" s="122"/>
      <c r="K454" s="122"/>
      <c r="L454" s="122"/>
      <c r="M454" s="122"/>
      <c r="N454" s="122"/>
    </row>
    <row r="455" spans="2:14">
      <c r="B455" s="121"/>
      <c r="C455" s="121"/>
      <c r="D455" s="121"/>
      <c r="E455" s="121"/>
      <c r="F455" s="121"/>
      <c r="G455" s="121"/>
      <c r="H455" s="122"/>
      <c r="I455" s="122"/>
      <c r="J455" s="122"/>
      <c r="K455" s="122"/>
      <c r="L455" s="122"/>
      <c r="M455" s="122"/>
      <c r="N455" s="122"/>
    </row>
    <row r="456" spans="2:14">
      <c r="B456" s="121"/>
      <c r="C456" s="121"/>
      <c r="D456" s="121"/>
      <c r="E456" s="121"/>
      <c r="F456" s="121"/>
      <c r="G456" s="121"/>
      <c r="H456" s="122"/>
      <c r="I456" s="122"/>
      <c r="J456" s="122"/>
      <c r="K456" s="122"/>
      <c r="L456" s="122"/>
      <c r="M456" s="122"/>
      <c r="N456" s="122"/>
    </row>
    <row r="457" spans="2:14">
      <c r="B457" s="121"/>
      <c r="C457" s="121"/>
      <c r="D457" s="121"/>
      <c r="E457" s="121"/>
      <c r="F457" s="121"/>
      <c r="G457" s="121"/>
      <c r="H457" s="122"/>
      <c r="I457" s="122"/>
      <c r="J457" s="122"/>
      <c r="K457" s="122"/>
      <c r="L457" s="122"/>
      <c r="M457" s="122"/>
      <c r="N457" s="122"/>
    </row>
    <row r="458" spans="2:14">
      <c r="B458" s="121"/>
      <c r="C458" s="121"/>
      <c r="D458" s="121"/>
      <c r="E458" s="121"/>
      <c r="F458" s="121"/>
      <c r="G458" s="121"/>
      <c r="H458" s="122"/>
      <c r="I458" s="122"/>
      <c r="J458" s="122"/>
      <c r="K458" s="122"/>
      <c r="L458" s="122"/>
      <c r="M458" s="122"/>
      <c r="N458" s="122"/>
    </row>
    <row r="459" spans="2:14">
      <c r="B459" s="121"/>
      <c r="C459" s="121"/>
      <c r="D459" s="121"/>
      <c r="E459" s="121"/>
      <c r="F459" s="121"/>
      <c r="G459" s="121"/>
      <c r="H459" s="122"/>
      <c r="I459" s="122"/>
      <c r="J459" s="122"/>
      <c r="K459" s="122"/>
      <c r="L459" s="122"/>
      <c r="M459" s="122"/>
      <c r="N459" s="122"/>
    </row>
    <row r="460" spans="2:14">
      <c r="B460" s="121"/>
      <c r="C460" s="121"/>
      <c r="D460" s="121"/>
      <c r="E460" s="121"/>
      <c r="F460" s="121"/>
      <c r="G460" s="121"/>
      <c r="H460" s="122"/>
      <c r="I460" s="122"/>
      <c r="J460" s="122"/>
      <c r="K460" s="122"/>
      <c r="L460" s="122"/>
      <c r="M460" s="122"/>
      <c r="N460" s="122"/>
    </row>
    <row r="461" spans="2:14">
      <c r="B461" s="121"/>
      <c r="C461" s="121"/>
      <c r="D461" s="121"/>
      <c r="E461" s="121"/>
      <c r="F461" s="121"/>
      <c r="G461" s="121"/>
      <c r="H461" s="122"/>
      <c r="I461" s="122"/>
      <c r="J461" s="122"/>
      <c r="K461" s="122"/>
      <c r="L461" s="122"/>
      <c r="M461" s="122"/>
      <c r="N461" s="122"/>
    </row>
    <row r="462" spans="2:14">
      <c r="B462" s="121"/>
      <c r="C462" s="121"/>
      <c r="D462" s="121"/>
      <c r="E462" s="121"/>
      <c r="F462" s="121"/>
      <c r="G462" s="121"/>
      <c r="H462" s="122"/>
      <c r="I462" s="122"/>
      <c r="J462" s="122"/>
      <c r="K462" s="122"/>
      <c r="L462" s="122"/>
      <c r="M462" s="122"/>
      <c r="N462" s="122"/>
    </row>
    <row r="463" spans="2:14">
      <c r="B463" s="121"/>
      <c r="C463" s="121"/>
      <c r="D463" s="121"/>
      <c r="E463" s="121"/>
      <c r="F463" s="121"/>
      <c r="G463" s="121"/>
      <c r="H463" s="122"/>
      <c r="I463" s="122"/>
      <c r="J463" s="122"/>
      <c r="K463" s="122"/>
      <c r="L463" s="122"/>
      <c r="M463" s="122"/>
      <c r="N463" s="122"/>
    </row>
    <row r="464" spans="2:14">
      <c r="B464" s="121"/>
      <c r="C464" s="121"/>
      <c r="D464" s="121"/>
      <c r="E464" s="121"/>
      <c r="F464" s="121"/>
      <c r="G464" s="121"/>
      <c r="H464" s="122"/>
      <c r="I464" s="122"/>
      <c r="J464" s="122"/>
      <c r="K464" s="122"/>
      <c r="L464" s="122"/>
      <c r="M464" s="122"/>
      <c r="N464" s="122"/>
    </row>
    <row r="465" spans="2:14">
      <c r="B465" s="121"/>
      <c r="C465" s="121"/>
      <c r="D465" s="121"/>
      <c r="E465" s="121"/>
      <c r="F465" s="121"/>
      <c r="G465" s="121"/>
      <c r="H465" s="122"/>
      <c r="I465" s="122"/>
      <c r="J465" s="122"/>
      <c r="K465" s="122"/>
      <c r="L465" s="122"/>
      <c r="M465" s="122"/>
      <c r="N465" s="122"/>
    </row>
    <row r="466" spans="2:14">
      <c r="B466" s="121"/>
      <c r="C466" s="121"/>
      <c r="D466" s="121"/>
      <c r="E466" s="121"/>
      <c r="F466" s="121"/>
      <c r="G466" s="121"/>
      <c r="H466" s="122"/>
      <c r="I466" s="122"/>
      <c r="J466" s="122"/>
      <c r="K466" s="122"/>
      <c r="L466" s="122"/>
      <c r="M466" s="122"/>
      <c r="N466" s="122"/>
    </row>
    <row r="467" spans="2:14">
      <c r="B467" s="121"/>
      <c r="C467" s="121"/>
      <c r="D467" s="121"/>
      <c r="E467" s="121"/>
      <c r="F467" s="121"/>
      <c r="G467" s="121"/>
      <c r="H467" s="122"/>
      <c r="I467" s="122"/>
      <c r="J467" s="122"/>
      <c r="K467" s="122"/>
      <c r="L467" s="122"/>
      <c r="M467" s="122"/>
      <c r="N467" s="122"/>
    </row>
    <row r="468" spans="2:14">
      <c r="B468" s="121"/>
      <c r="C468" s="121"/>
      <c r="D468" s="121"/>
      <c r="E468" s="121"/>
      <c r="F468" s="121"/>
      <c r="G468" s="121"/>
      <c r="H468" s="122"/>
      <c r="I468" s="122"/>
      <c r="J468" s="122"/>
      <c r="K468" s="122"/>
      <c r="L468" s="122"/>
      <c r="M468" s="122"/>
      <c r="N468" s="122"/>
    </row>
    <row r="469" spans="2:14">
      <c r="B469" s="121"/>
      <c r="C469" s="121"/>
      <c r="D469" s="121"/>
      <c r="E469" s="121"/>
      <c r="F469" s="121"/>
      <c r="G469" s="121"/>
      <c r="H469" s="122"/>
      <c r="I469" s="122"/>
      <c r="J469" s="122"/>
      <c r="K469" s="122"/>
      <c r="L469" s="122"/>
      <c r="M469" s="122"/>
      <c r="N469" s="122"/>
    </row>
    <row r="470" spans="2:14">
      <c r="B470" s="121"/>
      <c r="C470" s="121"/>
      <c r="D470" s="121"/>
      <c r="E470" s="121"/>
      <c r="F470" s="121"/>
      <c r="G470" s="121"/>
      <c r="H470" s="122"/>
      <c r="I470" s="122"/>
      <c r="J470" s="122"/>
      <c r="K470" s="122"/>
      <c r="L470" s="122"/>
      <c r="M470" s="122"/>
      <c r="N470" s="122"/>
    </row>
    <row r="471" spans="2:14">
      <c r="B471" s="121"/>
      <c r="C471" s="121"/>
      <c r="D471" s="121"/>
      <c r="E471" s="121"/>
      <c r="F471" s="121"/>
      <c r="G471" s="121"/>
      <c r="H471" s="122"/>
      <c r="I471" s="122"/>
      <c r="J471" s="122"/>
      <c r="K471" s="122"/>
      <c r="L471" s="122"/>
      <c r="M471" s="122"/>
      <c r="N471" s="122"/>
    </row>
    <row r="472" spans="2:14">
      <c r="B472" s="121"/>
      <c r="C472" s="121"/>
      <c r="D472" s="121"/>
      <c r="E472" s="121"/>
      <c r="F472" s="121"/>
      <c r="G472" s="121"/>
      <c r="H472" s="122"/>
      <c r="I472" s="122"/>
      <c r="J472" s="122"/>
      <c r="K472" s="122"/>
      <c r="L472" s="122"/>
      <c r="M472" s="122"/>
      <c r="N472" s="122"/>
    </row>
    <row r="473" spans="2:14">
      <c r="B473" s="121"/>
      <c r="C473" s="121"/>
      <c r="D473" s="121"/>
      <c r="E473" s="121"/>
      <c r="F473" s="121"/>
      <c r="G473" s="121"/>
      <c r="H473" s="122"/>
      <c r="I473" s="122"/>
      <c r="J473" s="122"/>
      <c r="K473" s="122"/>
      <c r="L473" s="122"/>
      <c r="M473" s="122"/>
      <c r="N473" s="122"/>
    </row>
    <row r="474" spans="2:14">
      <c r="B474" s="121"/>
      <c r="C474" s="121"/>
      <c r="D474" s="121"/>
      <c r="E474" s="121"/>
      <c r="F474" s="121"/>
      <c r="G474" s="121"/>
      <c r="H474" s="122"/>
      <c r="I474" s="122"/>
      <c r="J474" s="122"/>
      <c r="K474" s="122"/>
      <c r="L474" s="122"/>
      <c r="M474" s="122"/>
      <c r="N474" s="122"/>
    </row>
    <row r="475" spans="2:14">
      <c r="B475" s="121"/>
      <c r="C475" s="121"/>
      <c r="D475" s="121"/>
      <c r="E475" s="121"/>
      <c r="F475" s="121"/>
      <c r="G475" s="121"/>
      <c r="H475" s="122"/>
      <c r="I475" s="122"/>
      <c r="J475" s="122"/>
      <c r="K475" s="122"/>
      <c r="L475" s="122"/>
      <c r="M475" s="122"/>
      <c r="N475" s="122"/>
    </row>
    <row r="476" spans="2:14">
      <c r="B476" s="121"/>
      <c r="C476" s="121"/>
      <c r="D476" s="121"/>
      <c r="E476" s="121"/>
      <c r="F476" s="121"/>
      <c r="G476" s="121"/>
      <c r="H476" s="122"/>
      <c r="I476" s="122"/>
      <c r="J476" s="122"/>
      <c r="K476" s="122"/>
      <c r="L476" s="122"/>
      <c r="M476" s="122"/>
      <c r="N476" s="122"/>
    </row>
    <row r="477" spans="2:14">
      <c r="B477" s="121"/>
      <c r="C477" s="121"/>
      <c r="D477" s="121"/>
      <c r="E477" s="121"/>
      <c r="F477" s="121"/>
      <c r="G477" s="121"/>
      <c r="H477" s="122"/>
      <c r="I477" s="122"/>
      <c r="J477" s="122"/>
      <c r="K477" s="122"/>
      <c r="L477" s="122"/>
      <c r="M477" s="122"/>
      <c r="N477" s="122"/>
    </row>
    <row r="478" spans="2:14">
      <c r="B478" s="121"/>
      <c r="C478" s="121"/>
      <c r="D478" s="121"/>
      <c r="E478" s="121"/>
      <c r="F478" s="121"/>
      <c r="G478" s="121"/>
      <c r="H478" s="122"/>
      <c r="I478" s="122"/>
      <c r="J478" s="122"/>
      <c r="K478" s="122"/>
      <c r="L478" s="122"/>
      <c r="M478" s="122"/>
      <c r="N478" s="122"/>
    </row>
    <row r="479" spans="2:14">
      <c r="B479" s="121"/>
      <c r="C479" s="121"/>
      <c r="D479" s="121"/>
      <c r="E479" s="121"/>
      <c r="F479" s="121"/>
      <c r="G479" s="121"/>
      <c r="H479" s="122"/>
      <c r="I479" s="122"/>
      <c r="J479" s="122"/>
      <c r="K479" s="122"/>
      <c r="L479" s="122"/>
      <c r="M479" s="122"/>
      <c r="N479" s="122"/>
    </row>
    <row r="480" spans="2:14">
      <c r="B480" s="121"/>
      <c r="C480" s="121"/>
      <c r="D480" s="121"/>
      <c r="E480" s="121"/>
      <c r="F480" s="121"/>
      <c r="G480" s="121"/>
      <c r="H480" s="122"/>
      <c r="I480" s="122"/>
      <c r="J480" s="122"/>
      <c r="K480" s="122"/>
      <c r="L480" s="122"/>
      <c r="M480" s="122"/>
      <c r="N480" s="122"/>
    </row>
    <row r="481" spans="2:14">
      <c r="B481" s="121"/>
      <c r="C481" s="121"/>
      <c r="D481" s="121"/>
      <c r="E481" s="121"/>
      <c r="F481" s="121"/>
      <c r="G481" s="121"/>
      <c r="H481" s="122"/>
      <c r="I481" s="122"/>
      <c r="J481" s="122"/>
      <c r="K481" s="122"/>
      <c r="L481" s="122"/>
      <c r="M481" s="122"/>
      <c r="N481" s="122"/>
    </row>
    <row r="482" spans="2:14">
      <c r="B482" s="121"/>
      <c r="C482" s="121"/>
      <c r="D482" s="121"/>
      <c r="E482" s="121"/>
      <c r="F482" s="121"/>
      <c r="G482" s="121"/>
      <c r="H482" s="122"/>
      <c r="I482" s="122"/>
      <c r="J482" s="122"/>
      <c r="K482" s="122"/>
      <c r="L482" s="122"/>
      <c r="M482" s="122"/>
      <c r="N482" s="122"/>
    </row>
    <row r="483" spans="2:14">
      <c r="B483" s="121"/>
      <c r="C483" s="121"/>
      <c r="D483" s="121"/>
      <c r="E483" s="121"/>
      <c r="F483" s="121"/>
      <c r="G483" s="121"/>
      <c r="H483" s="122"/>
      <c r="I483" s="122"/>
      <c r="J483" s="122"/>
      <c r="K483" s="122"/>
      <c r="L483" s="122"/>
      <c r="M483" s="122"/>
      <c r="N483" s="122"/>
    </row>
    <row r="484" spans="2:14">
      <c r="B484" s="121"/>
      <c r="C484" s="121"/>
      <c r="D484" s="121"/>
      <c r="E484" s="121"/>
      <c r="F484" s="121"/>
      <c r="G484" s="121"/>
      <c r="H484" s="122"/>
      <c r="I484" s="122"/>
      <c r="J484" s="122"/>
      <c r="K484" s="122"/>
      <c r="L484" s="122"/>
      <c r="M484" s="122"/>
      <c r="N484" s="122"/>
    </row>
    <row r="485" spans="2:14">
      <c r="B485" s="121"/>
      <c r="C485" s="121"/>
      <c r="D485" s="121"/>
      <c r="E485" s="121"/>
      <c r="F485" s="121"/>
      <c r="G485" s="121"/>
      <c r="H485" s="122"/>
      <c r="I485" s="122"/>
      <c r="J485" s="122"/>
      <c r="K485" s="122"/>
      <c r="L485" s="122"/>
      <c r="M485" s="122"/>
      <c r="N485" s="122"/>
    </row>
    <row r="486" spans="2:14">
      <c r="B486" s="121"/>
      <c r="C486" s="121"/>
      <c r="D486" s="121"/>
      <c r="E486" s="121"/>
      <c r="F486" s="121"/>
      <c r="G486" s="121"/>
      <c r="H486" s="122"/>
      <c r="I486" s="122"/>
      <c r="J486" s="122"/>
      <c r="K486" s="122"/>
      <c r="L486" s="122"/>
      <c r="M486" s="122"/>
      <c r="N486" s="122"/>
    </row>
    <row r="487" spans="2:14">
      <c r="B487" s="121"/>
      <c r="C487" s="121"/>
      <c r="D487" s="121"/>
      <c r="E487" s="121"/>
      <c r="F487" s="121"/>
      <c r="G487" s="121"/>
      <c r="H487" s="122"/>
      <c r="I487" s="122"/>
      <c r="J487" s="122"/>
      <c r="K487" s="122"/>
      <c r="L487" s="122"/>
      <c r="M487" s="122"/>
      <c r="N487" s="122"/>
    </row>
    <row r="488" spans="2:14">
      <c r="B488" s="121"/>
      <c r="C488" s="121"/>
      <c r="D488" s="121"/>
      <c r="E488" s="121"/>
      <c r="F488" s="121"/>
      <c r="G488" s="121"/>
      <c r="H488" s="122"/>
      <c r="I488" s="122"/>
      <c r="J488" s="122"/>
      <c r="K488" s="122"/>
      <c r="L488" s="122"/>
      <c r="M488" s="122"/>
      <c r="N488" s="122"/>
    </row>
    <row r="489" spans="2:14">
      <c r="B489" s="121"/>
      <c r="C489" s="121"/>
      <c r="D489" s="121"/>
      <c r="E489" s="121"/>
      <c r="F489" s="121"/>
      <c r="G489" s="121"/>
      <c r="H489" s="122"/>
      <c r="I489" s="122"/>
      <c r="J489" s="122"/>
      <c r="K489" s="122"/>
      <c r="L489" s="122"/>
      <c r="M489" s="122"/>
      <c r="N489" s="122"/>
    </row>
    <row r="490" spans="2:14">
      <c r="B490" s="121"/>
      <c r="C490" s="121"/>
      <c r="D490" s="121"/>
      <c r="E490" s="121"/>
      <c r="F490" s="121"/>
      <c r="G490" s="121"/>
      <c r="H490" s="122"/>
      <c r="I490" s="122"/>
      <c r="J490" s="122"/>
      <c r="K490" s="122"/>
      <c r="L490" s="122"/>
      <c r="M490" s="122"/>
      <c r="N490" s="122"/>
    </row>
    <row r="491" spans="2:14">
      <c r="B491" s="121"/>
      <c r="C491" s="121"/>
      <c r="D491" s="121"/>
      <c r="E491" s="121"/>
      <c r="F491" s="121"/>
      <c r="G491" s="121"/>
      <c r="H491" s="122"/>
      <c r="I491" s="122"/>
      <c r="J491" s="122"/>
      <c r="K491" s="122"/>
      <c r="L491" s="122"/>
      <c r="M491" s="122"/>
      <c r="N491" s="122"/>
    </row>
    <row r="492" spans="2:14">
      <c r="B492" s="121"/>
      <c r="C492" s="121"/>
      <c r="D492" s="121"/>
      <c r="E492" s="121"/>
      <c r="F492" s="121"/>
      <c r="G492" s="121"/>
      <c r="H492" s="122"/>
      <c r="I492" s="122"/>
      <c r="J492" s="122"/>
      <c r="K492" s="122"/>
      <c r="L492" s="122"/>
      <c r="M492" s="122"/>
      <c r="N492" s="122"/>
    </row>
    <row r="493" spans="2:14">
      <c r="B493" s="121"/>
      <c r="C493" s="121"/>
      <c r="D493" s="121"/>
      <c r="E493" s="121"/>
      <c r="F493" s="121"/>
      <c r="G493" s="121"/>
      <c r="H493" s="122"/>
      <c r="I493" s="122"/>
      <c r="J493" s="122"/>
      <c r="K493" s="122"/>
      <c r="L493" s="122"/>
      <c r="M493" s="122"/>
      <c r="N493" s="122"/>
    </row>
    <row r="494" spans="2:14">
      <c r="B494" s="121"/>
      <c r="C494" s="121"/>
      <c r="D494" s="121"/>
      <c r="E494" s="121"/>
      <c r="F494" s="121"/>
      <c r="G494" s="121"/>
      <c r="H494" s="122"/>
      <c r="I494" s="122"/>
      <c r="J494" s="122"/>
      <c r="K494" s="122"/>
      <c r="L494" s="122"/>
      <c r="M494" s="122"/>
      <c r="N494" s="122"/>
    </row>
    <row r="495" spans="2:14">
      <c r="B495" s="121"/>
      <c r="C495" s="121"/>
      <c r="D495" s="121"/>
      <c r="E495" s="121"/>
      <c r="F495" s="121"/>
      <c r="G495" s="121"/>
      <c r="H495" s="122"/>
      <c r="I495" s="122"/>
      <c r="J495" s="122"/>
      <c r="K495" s="122"/>
      <c r="L495" s="122"/>
      <c r="M495" s="122"/>
      <c r="N495" s="122"/>
    </row>
    <row r="496" spans="2:14">
      <c r="B496" s="121"/>
      <c r="C496" s="121"/>
      <c r="D496" s="121"/>
      <c r="E496" s="121"/>
      <c r="F496" s="121"/>
      <c r="G496" s="121"/>
      <c r="H496" s="122"/>
      <c r="I496" s="122"/>
      <c r="J496" s="122"/>
      <c r="K496" s="122"/>
      <c r="L496" s="122"/>
      <c r="M496" s="122"/>
      <c r="N496" s="122"/>
    </row>
    <row r="497" spans="2:14">
      <c r="B497" s="121"/>
      <c r="C497" s="121"/>
      <c r="D497" s="121"/>
      <c r="E497" s="121"/>
      <c r="F497" s="121"/>
      <c r="G497" s="121"/>
      <c r="H497" s="122"/>
      <c r="I497" s="122"/>
      <c r="J497" s="122"/>
      <c r="K497" s="122"/>
      <c r="L497" s="122"/>
      <c r="M497" s="122"/>
      <c r="N497" s="122"/>
    </row>
    <row r="498" spans="2:14">
      <c r="B498" s="121"/>
      <c r="C498" s="121"/>
      <c r="D498" s="121"/>
      <c r="E498" s="121"/>
      <c r="F498" s="121"/>
      <c r="G498" s="121"/>
      <c r="H498" s="122"/>
      <c r="I498" s="122"/>
      <c r="J498" s="122"/>
      <c r="K498" s="122"/>
      <c r="L498" s="122"/>
      <c r="M498" s="122"/>
      <c r="N498" s="122"/>
    </row>
    <row r="499" spans="2:14">
      <c r="B499" s="121"/>
      <c r="C499" s="121"/>
      <c r="D499" s="121"/>
      <c r="E499" s="121"/>
      <c r="F499" s="121"/>
      <c r="G499" s="121"/>
      <c r="H499" s="122"/>
      <c r="I499" s="122"/>
      <c r="J499" s="122"/>
      <c r="K499" s="122"/>
      <c r="L499" s="122"/>
      <c r="M499" s="122"/>
      <c r="N499" s="122"/>
    </row>
    <row r="500" spans="2:14">
      <c r="B500" s="121"/>
      <c r="C500" s="121"/>
      <c r="D500" s="121"/>
      <c r="E500" s="121"/>
      <c r="F500" s="121"/>
      <c r="G500" s="121"/>
      <c r="H500" s="122"/>
      <c r="I500" s="122"/>
      <c r="J500" s="122"/>
      <c r="K500" s="122"/>
      <c r="L500" s="122"/>
      <c r="M500" s="122"/>
      <c r="N500" s="122"/>
    </row>
    <row r="501" spans="2:14">
      <c r="B501" s="121"/>
      <c r="C501" s="121"/>
      <c r="D501" s="121"/>
      <c r="E501" s="121"/>
      <c r="F501" s="121"/>
      <c r="G501" s="121"/>
      <c r="H501" s="122"/>
      <c r="I501" s="122"/>
      <c r="J501" s="122"/>
      <c r="K501" s="122"/>
      <c r="L501" s="122"/>
      <c r="M501" s="122"/>
      <c r="N501" s="122"/>
    </row>
    <row r="502" spans="2:14">
      <c r="B502" s="121"/>
      <c r="C502" s="121"/>
      <c r="D502" s="121"/>
      <c r="E502" s="121"/>
      <c r="F502" s="121"/>
      <c r="G502" s="121"/>
      <c r="H502" s="122"/>
      <c r="I502" s="122"/>
      <c r="J502" s="122"/>
      <c r="K502" s="122"/>
      <c r="L502" s="122"/>
      <c r="M502" s="122"/>
      <c r="N502" s="122"/>
    </row>
    <row r="503" spans="2:14">
      <c r="B503" s="121"/>
      <c r="C503" s="121"/>
      <c r="D503" s="121"/>
      <c r="E503" s="121"/>
      <c r="F503" s="121"/>
      <c r="G503" s="121"/>
      <c r="H503" s="122"/>
      <c r="I503" s="122"/>
      <c r="J503" s="122"/>
      <c r="K503" s="122"/>
      <c r="L503" s="122"/>
      <c r="M503" s="122"/>
      <c r="N503" s="122"/>
    </row>
    <row r="504" spans="2:14">
      <c r="B504" s="121"/>
      <c r="C504" s="121"/>
      <c r="D504" s="121"/>
      <c r="E504" s="121"/>
      <c r="F504" s="121"/>
      <c r="G504" s="121"/>
      <c r="H504" s="122"/>
      <c r="I504" s="122"/>
      <c r="J504" s="122"/>
      <c r="K504" s="122"/>
      <c r="L504" s="122"/>
      <c r="M504" s="122"/>
      <c r="N504" s="122"/>
    </row>
    <row r="505" spans="2:14">
      <c r="B505" s="121"/>
      <c r="C505" s="121"/>
      <c r="D505" s="121"/>
      <c r="E505" s="121"/>
      <c r="F505" s="121"/>
      <c r="G505" s="121"/>
      <c r="H505" s="122"/>
      <c r="I505" s="122"/>
      <c r="J505" s="122"/>
      <c r="K505" s="122"/>
      <c r="L505" s="122"/>
      <c r="M505" s="122"/>
      <c r="N505" s="122"/>
    </row>
    <row r="506" spans="2:14">
      <c r="B506" s="121"/>
      <c r="C506" s="121"/>
      <c r="D506" s="121"/>
      <c r="E506" s="121"/>
      <c r="F506" s="121"/>
      <c r="G506" s="121"/>
      <c r="H506" s="122"/>
      <c r="I506" s="122"/>
      <c r="J506" s="122"/>
      <c r="K506" s="122"/>
      <c r="L506" s="122"/>
      <c r="M506" s="122"/>
      <c r="N506" s="122"/>
    </row>
    <row r="507" spans="2:14">
      <c r="B507" s="121"/>
      <c r="C507" s="121"/>
      <c r="D507" s="121"/>
      <c r="E507" s="121"/>
      <c r="F507" s="121"/>
      <c r="G507" s="121"/>
      <c r="H507" s="122"/>
      <c r="I507" s="122"/>
      <c r="J507" s="122"/>
      <c r="K507" s="122"/>
      <c r="L507" s="122"/>
      <c r="M507" s="122"/>
      <c r="N507" s="122"/>
    </row>
    <row r="508" spans="2:14">
      <c r="B508" s="121"/>
      <c r="C508" s="121"/>
      <c r="D508" s="121"/>
      <c r="E508" s="121"/>
      <c r="F508" s="121"/>
      <c r="G508" s="121"/>
      <c r="H508" s="122"/>
      <c r="I508" s="122"/>
      <c r="J508" s="122"/>
      <c r="K508" s="122"/>
      <c r="L508" s="122"/>
      <c r="M508" s="122"/>
      <c r="N508" s="122"/>
    </row>
    <row r="509" spans="2:14">
      <c r="B509" s="121"/>
      <c r="C509" s="121"/>
      <c r="D509" s="121"/>
      <c r="E509" s="121"/>
      <c r="F509" s="121"/>
      <c r="G509" s="121"/>
      <c r="H509" s="122"/>
      <c r="I509" s="122"/>
      <c r="J509" s="122"/>
      <c r="K509" s="122"/>
      <c r="L509" s="122"/>
      <c r="M509" s="122"/>
      <c r="N509" s="122"/>
    </row>
    <row r="510" spans="2:14">
      <c r="B510" s="121"/>
      <c r="C510" s="121"/>
      <c r="D510" s="121"/>
      <c r="E510" s="121"/>
      <c r="F510" s="121"/>
      <c r="G510" s="121"/>
      <c r="H510" s="122"/>
      <c r="I510" s="122"/>
      <c r="J510" s="122"/>
      <c r="K510" s="122"/>
      <c r="L510" s="122"/>
      <c r="M510" s="122"/>
      <c r="N510" s="122"/>
    </row>
    <row r="511" spans="2:14">
      <c r="B511" s="121"/>
      <c r="C511" s="121"/>
      <c r="D511" s="121"/>
      <c r="E511" s="121"/>
      <c r="F511" s="121"/>
      <c r="G511" s="121"/>
      <c r="H511" s="122"/>
      <c r="I511" s="122"/>
      <c r="J511" s="122"/>
      <c r="K511" s="122"/>
      <c r="L511" s="122"/>
      <c r="M511" s="122"/>
      <c r="N511" s="122"/>
    </row>
    <row r="512" spans="2:14">
      <c r="B512" s="121"/>
      <c r="C512" s="121"/>
      <c r="D512" s="121"/>
      <c r="E512" s="121"/>
      <c r="F512" s="121"/>
      <c r="G512" s="121"/>
      <c r="H512" s="122"/>
      <c r="I512" s="122"/>
      <c r="J512" s="122"/>
      <c r="K512" s="122"/>
      <c r="L512" s="122"/>
      <c r="M512" s="122"/>
      <c r="N512" s="122"/>
    </row>
    <row r="513" spans="2:14">
      <c r="B513" s="121"/>
      <c r="C513" s="121"/>
      <c r="D513" s="121"/>
      <c r="E513" s="121"/>
      <c r="F513" s="121"/>
      <c r="G513" s="121"/>
      <c r="H513" s="122"/>
      <c r="I513" s="122"/>
      <c r="J513" s="122"/>
      <c r="K513" s="122"/>
      <c r="L513" s="122"/>
      <c r="M513" s="122"/>
      <c r="N513" s="122"/>
    </row>
    <row r="514" spans="2:14">
      <c r="B514" s="121"/>
      <c r="C514" s="121"/>
      <c r="D514" s="121"/>
      <c r="E514" s="121"/>
      <c r="F514" s="121"/>
      <c r="G514" s="121"/>
      <c r="H514" s="122"/>
      <c r="I514" s="122"/>
      <c r="J514" s="122"/>
      <c r="K514" s="122"/>
      <c r="L514" s="122"/>
      <c r="M514" s="122"/>
      <c r="N514" s="122"/>
    </row>
    <row r="515" spans="2:14">
      <c r="B515" s="121"/>
      <c r="C515" s="121"/>
      <c r="D515" s="121"/>
      <c r="E515" s="121"/>
      <c r="F515" s="121"/>
      <c r="G515" s="121"/>
      <c r="H515" s="122"/>
      <c r="I515" s="122"/>
      <c r="J515" s="122"/>
      <c r="K515" s="122"/>
      <c r="L515" s="122"/>
      <c r="M515" s="122"/>
      <c r="N515" s="122"/>
    </row>
    <row r="516" spans="2:14">
      <c r="B516" s="121"/>
      <c r="C516" s="121"/>
      <c r="D516" s="121"/>
      <c r="E516" s="121"/>
      <c r="F516" s="121"/>
      <c r="G516" s="121"/>
      <c r="H516" s="122"/>
      <c r="I516" s="122"/>
      <c r="J516" s="122"/>
      <c r="K516" s="122"/>
      <c r="L516" s="122"/>
      <c r="M516" s="122"/>
      <c r="N516" s="122"/>
    </row>
    <row r="517" spans="2:14">
      <c r="B517" s="121"/>
      <c r="C517" s="121"/>
      <c r="D517" s="121"/>
      <c r="E517" s="121"/>
      <c r="F517" s="121"/>
      <c r="G517" s="121"/>
      <c r="H517" s="122"/>
      <c r="I517" s="122"/>
      <c r="J517" s="122"/>
      <c r="K517" s="122"/>
      <c r="L517" s="122"/>
      <c r="M517" s="122"/>
      <c r="N517" s="122"/>
    </row>
    <row r="518" spans="2:14">
      <c r="B518" s="121"/>
      <c r="C518" s="121"/>
      <c r="D518" s="121"/>
      <c r="E518" s="121"/>
      <c r="F518" s="121"/>
      <c r="G518" s="121"/>
      <c r="H518" s="122"/>
      <c r="I518" s="122"/>
      <c r="J518" s="122"/>
      <c r="K518" s="122"/>
      <c r="L518" s="122"/>
      <c r="M518" s="122"/>
      <c r="N518" s="122"/>
    </row>
    <row r="519" spans="2:14">
      <c r="B519" s="121"/>
      <c r="C519" s="121"/>
      <c r="D519" s="121"/>
      <c r="E519" s="121"/>
      <c r="F519" s="121"/>
      <c r="G519" s="121"/>
      <c r="H519" s="122"/>
      <c r="I519" s="122"/>
      <c r="J519" s="122"/>
      <c r="K519" s="122"/>
      <c r="L519" s="122"/>
      <c r="M519" s="122"/>
      <c r="N519" s="122"/>
    </row>
    <row r="520" spans="2:14">
      <c r="B520" s="121"/>
      <c r="C520" s="121"/>
      <c r="D520" s="121"/>
      <c r="E520" s="121"/>
      <c r="F520" s="121"/>
      <c r="G520" s="121"/>
      <c r="H520" s="122"/>
      <c r="I520" s="122"/>
      <c r="J520" s="122"/>
      <c r="K520" s="122"/>
      <c r="L520" s="122"/>
      <c r="M520" s="122"/>
      <c r="N520" s="122"/>
    </row>
    <row r="521" spans="2:14">
      <c r="B521" s="121"/>
      <c r="C521" s="121"/>
      <c r="D521" s="121"/>
      <c r="E521" s="121"/>
      <c r="F521" s="121"/>
      <c r="G521" s="121"/>
      <c r="H521" s="122"/>
      <c r="I521" s="122"/>
      <c r="J521" s="122"/>
      <c r="K521" s="122"/>
      <c r="L521" s="122"/>
      <c r="M521" s="122"/>
      <c r="N521" s="122"/>
    </row>
    <row r="522" spans="2:14">
      <c r="B522" s="121"/>
      <c r="C522" s="121"/>
      <c r="D522" s="121"/>
      <c r="E522" s="121"/>
      <c r="F522" s="121"/>
      <c r="G522" s="121"/>
      <c r="H522" s="122"/>
      <c r="I522" s="122"/>
      <c r="J522" s="122"/>
      <c r="K522" s="122"/>
      <c r="L522" s="122"/>
      <c r="M522" s="122"/>
      <c r="N522" s="122"/>
    </row>
    <row r="523" spans="2:14">
      <c r="B523" s="121"/>
      <c r="C523" s="121"/>
      <c r="D523" s="121"/>
      <c r="E523" s="121"/>
      <c r="F523" s="121"/>
      <c r="G523" s="121"/>
      <c r="H523" s="122"/>
      <c r="I523" s="122"/>
      <c r="J523" s="122"/>
      <c r="K523" s="122"/>
      <c r="L523" s="122"/>
      <c r="M523" s="122"/>
      <c r="N523" s="122"/>
    </row>
    <row r="524" spans="2:14">
      <c r="B524" s="121"/>
      <c r="C524" s="121"/>
      <c r="D524" s="121"/>
      <c r="E524" s="121"/>
      <c r="F524" s="121"/>
      <c r="G524" s="121"/>
      <c r="H524" s="122"/>
      <c r="I524" s="122"/>
      <c r="J524" s="122"/>
      <c r="K524" s="122"/>
      <c r="L524" s="122"/>
      <c r="M524" s="122"/>
      <c r="N524" s="122"/>
    </row>
    <row r="525" spans="2:14">
      <c r="B525" s="121"/>
      <c r="C525" s="121"/>
      <c r="D525" s="121"/>
      <c r="E525" s="121"/>
      <c r="F525" s="121"/>
      <c r="G525" s="121"/>
      <c r="H525" s="122"/>
      <c r="I525" s="122"/>
      <c r="J525" s="122"/>
      <c r="K525" s="122"/>
      <c r="L525" s="122"/>
      <c r="M525" s="122"/>
      <c r="N525" s="122"/>
    </row>
    <row r="526" spans="2:14">
      <c r="B526" s="121"/>
      <c r="C526" s="121"/>
      <c r="D526" s="121"/>
      <c r="E526" s="121"/>
      <c r="F526" s="121"/>
      <c r="G526" s="121"/>
      <c r="H526" s="122"/>
      <c r="I526" s="122"/>
      <c r="J526" s="122"/>
      <c r="K526" s="122"/>
      <c r="L526" s="122"/>
      <c r="M526" s="122"/>
      <c r="N526" s="122"/>
    </row>
    <row r="527" spans="2:14">
      <c r="B527" s="121"/>
      <c r="C527" s="121"/>
      <c r="D527" s="121"/>
      <c r="E527" s="121"/>
      <c r="F527" s="121"/>
      <c r="G527" s="121"/>
      <c r="H527" s="122"/>
      <c r="I527" s="122"/>
      <c r="J527" s="122"/>
      <c r="K527" s="122"/>
      <c r="L527" s="122"/>
      <c r="M527" s="122"/>
      <c r="N527" s="122"/>
    </row>
    <row r="528" spans="2:14">
      <c r="B528" s="121"/>
      <c r="C528" s="121"/>
      <c r="D528" s="121"/>
      <c r="E528" s="121"/>
      <c r="F528" s="121"/>
      <c r="G528" s="121"/>
      <c r="H528" s="122"/>
      <c r="I528" s="122"/>
      <c r="J528" s="122"/>
      <c r="K528" s="122"/>
      <c r="L528" s="122"/>
      <c r="M528" s="122"/>
      <c r="N528" s="122"/>
    </row>
    <row r="529" spans="2:14">
      <c r="B529" s="121"/>
      <c r="C529" s="121"/>
      <c r="D529" s="121"/>
      <c r="E529" s="121"/>
      <c r="F529" s="121"/>
      <c r="G529" s="121"/>
      <c r="H529" s="122"/>
      <c r="I529" s="122"/>
      <c r="J529" s="122"/>
      <c r="K529" s="122"/>
      <c r="L529" s="122"/>
      <c r="M529" s="122"/>
      <c r="N529" s="122"/>
    </row>
    <row r="530" spans="2:14">
      <c r="B530" s="121"/>
      <c r="C530" s="121"/>
      <c r="D530" s="121"/>
      <c r="E530" s="121"/>
      <c r="F530" s="121"/>
      <c r="G530" s="121"/>
      <c r="H530" s="122"/>
      <c r="I530" s="122"/>
      <c r="J530" s="122"/>
      <c r="K530" s="122"/>
      <c r="L530" s="122"/>
      <c r="M530" s="122"/>
      <c r="N530" s="122"/>
    </row>
    <row r="531" spans="2:14">
      <c r="B531" s="121"/>
      <c r="C531" s="121"/>
      <c r="D531" s="121"/>
      <c r="E531" s="121"/>
      <c r="F531" s="121"/>
      <c r="G531" s="121"/>
      <c r="H531" s="122"/>
      <c r="I531" s="122"/>
      <c r="J531" s="122"/>
      <c r="K531" s="122"/>
      <c r="L531" s="122"/>
      <c r="M531" s="122"/>
      <c r="N531" s="122"/>
    </row>
    <row r="532" spans="2:14">
      <c r="B532" s="121"/>
      <c r="C532" s="121"/>
      <c r="D532" s="121"/>
      <c r="E532" s="121"/>
      <c r="F532" s="121"/>
      <c r="G532" s="121"/>
      <c r="H532" s="122"/>
      <c r="I532" s="122"/>
      <c r="J532" s="122"/>
      <c r="K532" s="122"/>
      <c r="L532" s="122"/>
      <c r="M532" s="122"/>
      <c r="N532" s="122"/>
    </row>
    <row r="533" spans="2:14">
      <c r="B533" s="121"/>
      <c r="C533" s="121"/>
      <c r="D533" s="121"/>
      <c r="E533" s="121"/>
      <c r="F533" s="121"/>
      <c r="G533" s="121"/>
      <c r="H533" s="122"/>
      <c r="I533" s="122"/>
      <c r="J533" s="122"/>
      <c r="K533" s="122"/>
      <c r="L533" s="122"/>
      <c r="M533" s="122"/>
      <c r="N533" s="122"/>
    </row>
    <row r="534" spans="2:14">
      <c r="B534" s="121"/>
      <c r="C534" s="121"/>
      <c r="D534" s="121"/>
      <c r="E534" s="121"/>
      <c r="F534" s="121"/>
      <c r="G534" s="121"/>
      <c r="H534" s="122"/>
      <c r="I534" s="122"/>
      <c r="J534" s="122"/>
      <c r="K534" s="122"/>
      <c r="L534" s="122"/>
      <c r="M534" s="122"/>
      <c r="N534" s="122"/>
    </row>
    <row r="535" spans="2:14">
      <c r="B535" s="121"/>
      <c r="C535" s="121"/>
      <c r="D535" s="121"/>
      <c r="E535" s="121"/>
      <c r="F535" s="121"/>
      <c r="G535" s="121"/>
      <c r="H535" s="122"/>
      <c r="I535" s="122"/>
      <c r="J535" s="122"/>
      <c r="K535" s="122"/>
      <c r="L535" s="122"/>
      <c r="M535" s="122"/>
      <c r="N535" s="122"/>
    </row>
    <row r="536" spans="2:14">
      <c r="B536" s="121"/>
      <c r="C536" s="121"/>
      <c r="D536" s="121"/>
      <c r="E536" s="121"/>
      <c r="F536" s="121"/>
      <c r="G536" s="121"/>
      <c r="H536" s="122"/>
      <c r="I536" s="122"/>
      <c r="J536" s="122"/>
      <c r="K536" s="122"/>
      <c r="L536" s="122"/>
      <c r="M536" s="122"/>
      <c r="N536" s="122"/>
    </row>
    <row r="537" spans="2:14">
      <c r="B537" s="121"/>
      <c r="C537" s="121"/>
      <c r="D537" s="121"/>
      <c r="E537" s="121"/>
      <c r="F537" s="121"/>
      <c r="G537" s="121"/>
      <c r="H537" s="122"/>
      <c r="I537" s="122"/>
      <c r="J537" s="122"/>
      <c r="K537" s="122"/>
      <c r="L537" s="122"/>
      <c r="M537" s="122"/>
      <c r="N537" s="122"/>
    </row>
    <row r="538" spans="2:14">
      <c r="B538" s="121"/>
      <c r="C538" s="121"/>
      <c r="D538" s="121"/>
      <c r="E538" s="121"/>
      <c r="F538" s="121"/>
      <c r="G538" s="121"/>
      <c r="H538" s="122"/>
      <c r="I538" s="122"/>
      <c r="J538" s="122"/>
      <c r="K538" s="122"/>
      <c r="L538" s="122"/>
      <c r="M538" s="122"/>
      <c r="N538" s="122"/>
    </row>
    <row r="539" spans="2:14">
      <c r="B539" s="121"/>
      <c r="C539" s="121"/>
      <c r="D539" s="121"/>
      <c r="E539" s="121"/>
      <c r="F539" s="121"/>
      <c r="G539" s="121"/>
      <c r="H539" s="122"/>
      <c r="I539" s="122"/>
      <c r="J539" s="122"/>
      <c r="K539" s="122"/>
      <c r="L539" s="122"/>
      <c r="M539" s="122"/>
      <c r="N539" s="122"/>
    </row>
    <row r="540" spans="2:14">
      <c r="B540" s="121"/>
      <c r="C540" s="121"/>
      <c r="D540" s="121"/>
      <c r="E540" s="121"/>
      <c r="F540" s="121"/>
      <c r="G540" s="121"/>
      <c r="H540" s="122"/>
      <c r="I540" s="122"/>
      <c r="J540" s="122"/>
      <c r="K540" s="122"/>
      <c r="L540" s="122"/>
      <c r="M540" s="122"/>
      <c r="N540" s="122"/>
    </row>
    <row r="541" spans="2:14">
      <c r="B541" s="121"/>
      <c r="C541" s="121"/>
      <c r="D541" s="121"/>
      <c r="E541" s="121"/>
      <c r="F541" s="121"/>
      <c r="G541" s="121"/>
      <c r="H541" s="122"/>
      <c r="I541" s="122"/>
      <c r="J541" s="122"/>
      <c r="K541" s="122"/>
      <c r="L541" s="122"/>
      <c r="M541" s="122"/>
      <c r="N541" s="122"/>
    </row>
    <row r="542" spans="2:14">
      <c r="B542" s="121"/>
      <c r="C542" s="121"/>
      <c r="D542" s="121"/>
      <c r="E542" s="121"/>
      <c r="F542" s="121"/>
      <c r="G542" s="121"/>
      <c r="H542" s="122"/>
      <c r="I542" s="122"/>
      <c r="J542" s="122"/>
      <c r="K542" s="122"/>
      <c r="L542" s="122"/>
      <c r="M542" s="122"/>
      <c r="N542" s="122"/>
    </row>
    <row r="543" spans="2:14">
      <c r="B543" s="121"/>
      <c r="C543" s="121"/>
      <c r="D543" s="121"/>
      <c r="E543" s="121"/>
      <c r="F543" s="121"/>
      <c r="G543" s="121"/>
      <c r="H543" s="122"/>
      <c r="I543" s="122"/>
      <c r="J543" s="122"/>
      <c r="K543" s="122"/>
      <c r="L543" s="122"/>
      <c r="M543" s="122"/>
      <c r="N543" s="122"/>
    </row>
    <row r="544" spans="2:14">
      <c r="B544" s="121"/>
      <c r="C544" s="121"/>
      <c r="D544" s="121"/>
      <c r="E544" s="121"/>
      <c r="F544" s="121"/>
      <c r="G544" s="121"/>
      <c r="H544" s="122"/>
      <c r="I544" s="122"/>
      <c r="J544" s="122"/>
      <c r="K544" s="122"/>
      <c r="L544" s="122"/>
      <c r="M544" s="122"/>
      <c r="N544" s="122"/>
    </row>
    <row r="545" spans="2:14">
      <c r="B545" s="121"/>
      <c r="C545" s="121"/>
      <c r="D545" s="121"/>
      <c r="E545" s="121"/>
      <c r="F545" s="121"/>
      <c r="G545" s="121"/>
      <c r="H545" s="122"/>
      <c r="I545" s="122"/>
      <c r="J545" s="122"/>
      <c r="K545" s="122"/>
      <c r="L545" s="122"/>
      <c r="M545" s="122"/>
      <c r="N545" s="122"/>
    </row>
    <row r="546" spans="2:14">
      <c r="B546" s="121"/>
      <c r="C546" s="121"/>
      <c r="D546" s="121"/>
      <c r="E546" s="121"/>
      <c r="F546" s="121"/>
      <c r="G546" s="121"/>
      <c r="H546" s="122"/>
      <c r="I546" s="122"/>
      <c r="J546" s="122"/>
      <c r="K546" s="122"/>
      <c r="L546" s="122"/>
      <c r="M546" s="122"/>
      <c r="N546" s="122"/>
    </row>
    <row r="547" spans="2:14">
      <c r="B547" s="121"/>
      <c r="C547" s="121"/>
      <c r="D547" s="121"/>
      <c r="E547" s="121"/>
      <c r="F547" s="121"/>
      <c r="G547" s="121"/>
      <c r="H547" s="122"/>
      <c r="I547" s="122"/>
      <c r="J547" s="122"/>
      <c r="K547" s="122"/>
      <c r="L547" s="122"/>
      <c r="M547" s="122"/>
      <c r="N547" s="122"/>
    </row>
    <row r="548" spans="2:14">
      <c r="B548" s="121"/>
      <c r="C548" s="121"/>
      <c r="D548" s="121"/>
      <c r="E548" s="121"/>
      <c r="F548" s="121"/>
      <c r="G548" s="121"/>
      <c r="H548" s="122"/>
      <c r="I548" s="122"/>
      <c r="J548" s="122"/>
      <c r="K548" s="122"/>
      <c r="L548" s="122"/>
      <c r="M548" s="122"/>
      <c r="N548" s="122"/>
    </row>
    <row r="549" spans="2:14">
      <c r="B549" s="121"/>
      <c r="C549" s="121"/>
      <c r="D549" s="121"/>
      <c r="E549" s="121"/>
      <c r="F549" s="121"/>
      <c r="G549" s="121"/>
      <c r="H549" s="122"/>
      <c r="I549" s="122"/>
      <c r="J549" s="122"/>
      <c r="K549" s="122"/>
      <c r="L549" s="122"/>
      <c r="M549" s="122"/>
      <c r="N549" s="122"/>
    </row>
    <row r="550" spans="2:14">
      <c r="B550" s="121"/>
      <c r="C550" s="121"/>
      <c r="D550" s="121"/>
      <c r="E550" s="121"/>
      <c r="F550" s="121"/>
      <c r="G550" s="121"/>
      <c r="H550" s="122"/>
      <c r="I550" s="122"/>
      <c r="J550" s="122"/>
      <c r="K550" s="122"/>
      <c r="L550" s="122"/>
      <c r="M550" s="122"/>
      <c r="N550" s="122"/>
    </row>
    <row r="551" spans="2:14">
      <c r="B551" s="121"/>
      <c r="C551" s="121"/>
      <c r="D551" s="121"/>
      <c r="E551" s="121"/>
      <c r="F551" s="121"/>
      <c r="G551" s="121"/>
      <c r="H551" s="122"/>
      <c r="I551" s="122"/>
      <c r="J551" s="122"/>
      <c r="K551" s="122"/>
      <c r="L551" s="122"/>
      <c r="M551" s="122"/>
      <c r="N551" s="122"/>
    </row>
    <row r="552" spans="2:14">
      <c r="B552" s="121"/>
      <c r="C552" s="121"/>
      <c r="D552" s="121"/>
      <c r="E552" s="121"/>
      <c r="F552" s="121"/>
      <c r="G552" s="121"/>
      <c r="H552" s="122"/>
      <c r="I552" s="122"/>
      <c r="J552" s="122"/>
      <c r="K552" s="122"/>
      <c r="L552" s="122"/>
      <c r="M552" s="122"/>
      <c r="N552" s="122"/>
    </row>
    <row r="553" spans="2:14">
      <c r="B553" s="121"/>
      <c r="C553" s="121"/>
      <c r="D553" s="121"/>
      <c r="E553" s="121"/>
      <c r="F553" s="121"/>
      <c r="G553" s="121"/>
      <c r="H553" s="122"/>
      <c r="I553" s="122"/>
      <c r="J553" s="122"/>
      <c r="K553" s="122"/>
      <c r="L553" s="122"/>
      <c r="M553" s="122"/>
      <c r="N553" s="122"/>
    </row>
    <row r="554" spans="2:14">
      <c r="B554" s="121"/>
      <c r="C554" s="121"/>
      <c r="D554" s="121"/>
      <c r="E554" s="121"/>
      <c r="F554" s="121"/>
      <c r="G554" s="121"/>
      <c r="H554" s="122"/>
      <c r="I554" s="122"/>
      <c r="J554" s="122"/>
      <c r="K554" s="122"/>
      <c r="L554" s="122"/>
      <c r="M554" s="122"/>
      <c r="N554" s="122"/>
    </row>
    <row r="555" spans="2:14">
      <c r="B555" s="121"/>
      <c r="C555" s="121"/>
      <c r="D555" s="121"/>
      <c r="E555" s="121"/>
      <c r="F555" s="121"/>
      <c r="G555" s="121"/>
      <c r="H555" s="122"/>
      <c r="I555" s="122"/>
      <c r="J555" s="122"/>
      <c r="K555" s="122"/>
      <c r="L555" s="122"/>
      <c r="M555" s="122"/>
      <c r="N555" s="122"/>
    </row>
    <row r="556" spans="2:14">
      <c r="B556" s="121"/>
      <c r="C556" s="121"/>
      <c r="D556" s="121"/>
      <c r="E556" s="121"/>
      <c r="F556" s="121"/>
      <c r="G556" s="121"/>
      <c r="H556" s="122"/>
      <c r="I556" s="122"/>
      <c r="J556" s="122"/>
      <c r="K556" s="122"/>
      <c r="L556" s="122"/>
      <c r="M556" s="122"/>
      <c r="N556" s="122"/>
    </row>
    <row r="557" spans="2:14">
      <c r="B557" s="121"/>
      <c r="C557" s="121"/>
      <c r="D557" s="121"/>
      <c r="E557" s="121"/>
      <c r="F557" s="121"/>
      <c r="G557" s="121"/>
      <c r="H557" s="122"/>
      <c r="I557" s="122"/>
      <c r="J557" s="122"/>
      <c r="K557" s="122"/>
      <c r="L557" s="122"/>
      <c r="M557" s="122"/>
      <c r="N557" s="122"/>
    </row>
    <row r="558" spans="2:14">
      <c r="B558" s="121"/>
      <c r="C558" s="121"/>
      <c r="D558" s="121"/>
      <c r="E558" s="121"/>
      <c r="F558" s="121"/>
      <c r="G558" s="121"/>
      <c r="H558" s="122"/>
      <c r="I558" s="122"/>
      <c r="J558" s="122"/>
      <c r="K558" s="122"/>
      <c r="L558" s="122"/>
      <c r="M558" s="122"/>
      <c r="N558" s="122"/>
    </row>
    <row r="559" spans="2:14">
      <c r="B559" s="121"/>
      <c r="C559" s="121"/>
      <c r="D559" s="121"/>
      <c r="E559" s="121"/>
      <c r="F559" s="121"/>
      <c r="G559" s="121"/>
      <c r="H559" s="122"/>
      <c r="I559" s="122"/>
      <c r="J559" s="122"/>
      <c r="K559" s="122"/>
      <c r="L559" s="122"/>
      <c r="M559" s="122"/>
      <c r="N559" s="122"/>
    </row>
    <row r="560" spans="2:14">
      <c r="B560" s="121"/>
      <c r="C560" s="121"/>
      <c r="D560" s="121"/>
      <c r="E560" s="121"/>
      <c r="F560" s="121"/>
      <c r="G560" s="121"/>
      <c r="H560" s="122"/>
      <c r="I560" s="122"/>
      <c r="J560" s="122"/>
      <c r="K560" s="122"/>
      <c r="L560" s="122"/>
      <c r="M560" s="122"/>
      <c r="N560" s="122"/>
    </row>
    <row r="561" spans="2:14">
      <c r="B561" s="121"/>
      <c r="C561" s="121"/>
      <c r="D561" s="121"/>
      <c r="E561" s="121"/>
      <c r="F561" s="121"/>
      <c r="G561" s="121"/>
      <c r="H561" s="122"/>
      <c r="I561" s="122"/>
      <c r="J561" s="122"/>
      <c r="K561" s="122"/>
      <c r="L561" s="122"/>
      <c r="M561" s="122"/>
      <c r="N561" s="122"/>
    </row>
    <row r="562" spans="2:14">
      <c r="B562" s="121"/>
      <c r="C562" s="121"/>
      <c r="D562" s="121"/>
      <c r="E562" s="121"/>
      <c r="F562" s="121"/>
      <c r="G562" s="121"/>
      <c r="H562" s="122"/>
      <c r="I562" s="122"/>
      <c r="J562" s="122"/>
      <c r="K562" s="122"/>
      <c r="L562" s="122"/>
      <c r="M562" s="122"/>
      <c r="N562" s="122"/>
    </row>
    <row r="563" spans="2:14">
      <c r="B563" s="121"/>
      <c r="C563" s="121"/>
      <c r="D563" s="121"/>
      <c r="E563" s="121"/>
      <c r="F563" s="121"/>
      <c r="G563" s="121"/>
      <c r="H563" s="122"/>
      <c r="I563" s="122"/>
      <c r="J563" s="122"/>
      <c r="K563" s="122"/>
      <c r="L563" s="122"/>
      <c r="M563" s="122"/>
      <c r="N563" s="122"/>
    </row>
    <row r="564" spans="2:14">
      <c r="B564" s="121"/>
      <c r="C564" s="121"/>
      <c r="D564" s="121"/>
      <c r="E564" s="121"/>
      <c r="F564" s="121"/>
      <c r="G564" s="121"/>
      <c r="H564" s="122"/>
      <c r="I564" s="122"/>
      <c r="J564" s="122"/>
      <c r="K564" s="122"/>
      <c r="L564" s="122"/>
      <c r="M564" s="122"/>
      <c r="N564" s="122"/>
    </row>
    <row r="565" spans="2:14">
      <c r="B565" s="121"/>
      <c r="C565" s="121"/>
      <c r="D565" s="121"/>
      <c r="E565" s="121"/>
      <c r="F565" s="121"/>
      <c r="G565" s="121"/>
      <c r="H565" s="122"/>
      <c r="I565" s="122"/>
      <c r="J565" s="122"/>
      <c r="K565" s="122"/>
      <c r="L565" s="122"/>
      <c r="M565" s="122"/>
      <c r="N565" s="122"/>
    </row>
    <row r="566" spans="2:14">
      <c r="B566" s="121"/>
      <c r="C566" s="121"/>
      <c r="D566" s="121"/>
      <c r="E566" s="121"/>
      <c r="F566" s="121"/>
      <c r="G566" s="121"/>
      <c r="H566" s="122"/>
      <c r="I566" s="122"/>
      <c r="J566" s="122"/>
      <c r="K566" s="122"/>
      <c r="L566" s="122"/>
      <c r="M566" s="122"/>
      <c r="N566" s="122"/>
    </row>
    <row r="567" spans="2:14">
      <c r="B567" s="121"/>
      <c r="C567" s="121"/>
      <c r="D567" s="121"/>
      <c r="E567" s="121"/>
      <c r="F567" s="121"/>
      <c r="G567" s="121"/>
      <c r="H567" s="122"/>
      <c r="I567" s="122"/>
      <c r="J567" s="122"/>
      <c r="K567" s="122"/>
      <c r="L567" s="122"/>
      <c r="M567" s="122"/>
      <c r="N567" s="122"/>
    </row>
    <row r="568" spans="2:14">
      <c r="B568" s="121"/>
      <c r="C568" s="121"/>
      <c r="D568" s="121"/>
      <c r="E568" s="121"/>
      <c r="F568" s="121"/>
      <c r="G568" s="121"/>
      <c r="H568" s="122"/>
      <c r="I568" s="122"/>
      <c r="J568" s="122"/>
      <c r="K568" s="122"/>
      <c r="L568" s="122"/>
      <c r="M568" s="122"/>
      <c r="N568" s="122"/>
    </row>
    <row r="569" spans="2:14">
      <c r="B569" s="121"/>
      <c r="C569" s="121"/>
      <c r="D569" s="121"/>
      <c r="E569" s="121"/>
      <c r="F569" s="121"/>
      <c r="G569" s="121"/>
      <c r="H569" s="122"/>
      <c r="I569" s="122"/>
      <c r="J569" s="122"/>
      <c r="K569" s="122"/>
      <c r="L569" s="122"/>
      <c r="M569" s="122"/>
      <c r="N569" s="122"/>
    </row>
    <row r="570" spans="2:14">
      <c r="B570" s="121"/>
      <c r="C570" s="121"/>
      <c r="D570" s="121"/>
      <c r="E570" s="121"/>
      <c r="F570" s="121"/>
      <c r="G570" s="121"/>
      <c r="H570" s="122"/>
      <c r="I570" s="122"/>
      <c r="J570" s="122"/>
      <c r="K570" s="122"/>
      <c r="L570" s="122"/>
      <c r="M570" s="122"/>
      <c r="N570" s="122"/>
    </row>
    <row r="571" spans="2:14">
      <c r="B571" s="121"/>
      <c r="C571" s="121"/>
      <c r="D571" s="121"/>
      <c r="E571" s="121"/>
      <c r="F571" s="121"/>
      <c r="G571" s="121"/>
      <c r="H571" s="122"/>
      <c r="I571" s="122"/>
      <c r="J571" s="122"/>
      <c r="K571" s="122"/>
      <c r="L571" s="122"/>
      <c r="M571" s="122"/>
      <c r="N571" s="122"/>
    </row>
    <row r="572" spans="2:14">
      <c r="B572" s="121"/>
      <c r="C572" s="121"/>
      <c r="D572" s="121"/>
      <c r="E572" s="121"/>
      <c r="F572" s="121"/>
      <c r="G572" s="121"/>
      <c r="H572" s="122"/>
      <c r="I572" s="122"/>
      <c r="J572" s="122"/>
      <c r="K572" s="122"/>
      <c r="L572" s="122"/>
      <c r="M572" s="122"/>
      <c r="N572" s="122"/>
    </row>
    <row r="573" spans="2:14">
      <c r="B573" s="121"/>
      <c r="C573" s="121"/>
      <c r="D573" s="121"/>
      <c r="E573" s="121"/>
      <c r="F573" s="121"/>
      <c r="G573" s="121"/>
      <c r="H573" s="122"/>
      <c r="I573" s="122"/>
      <c r="J573" s="122"/>
      <c r="K573" s="122"/>
      <c r="L573" s="122"/>
      <c r="M573" s="122"/>
      <c r="N573" s="12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3 B35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42578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132</v>
      </c>
      <c r="C1" s="67" t="s" vm="1">
        <v>205</v>
      </c>
    </row>
    <row r="2" spans="2:15">
      <c r="B2" s="46" t="s">
        <v>131</v>
      </c>
      <c r="C2" s="67" t="s">
        <v>206</v>
      </c>
    </row>
    <row r="3" spans="2:15">
      <c r="B3" s="46" t="s">
        <v>133</v>
      </c>
      <c r="C3" s="67" t="s">
        <v>207</v>
      </c>
    </row>
    <row r="4" spans="2:15">
      <c r="B4" s="46" t="s">
        <v>134</v>
      </c>
      <c r="C4" s="67">
        <v>12148</v>
      </c>
    </row>
    <row r="6" spans="2:15" ht="26.25" customHeight="1">
      <c r="B6" s="132" t="s">
        <v>158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15" ht="26.25" customHeight="1">
      <c r="B7" s="132" t="s">
        <v>83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s="3" customFormat="1" ht="78.75">
      <c r="B8" s="21" t="s">
        <v>105</v>
      </c>
      <c r="C8" s="29" t="s">
        <v>40</v>
      </c>
      <c r="D8" s="29" t="s">
        <v>109</v>
      </c>
      <c r="E8" s="29" t="s">
        <v>107</v>
      </c>
      <c r="F8" s="29" t="s">
        <v>59</v>
      </c>
      <c r="G8" s="29" t="s">
        <v>14</v>
      </c>
      <c r="H8" s="29" t="s">
        <v>60</v>
      </c>
      <c r="I8" s="29" t="s">
        <v>93</v>
      </c>
      <c r="J8" s="29" t="s">
        <v>183</v>
      </c>
      <c r="K8" s="29" t="s">
        <v>182</v>
      </c>
      <c r="L8" s="29" t="s">
        <v>55</v>
      </c>
      <c r="M8" s="29" t="s">
        <v>52</v>
      </c>
      <c r="N8" s="29" t="s">
        <v>135</v>
      </c>
      <c r="O8" s="19" t="s">
        <v>137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3" t="s">
        <v>27</v>
      </c>
      <c r="C11" s="104"/>
      <c r="D11" s="104"/>
      <c r="E11" s="104"/>
      <c r="F11" s="104"/>
      <c r="G11" s="104"/>
      <c r="H11" s="104"/>
      <c r="I11" s="104"/>
      <c r="J11" s="105"/>
      <c r="K11" s="108"/>
      <c r="L11" s="105">
        <v>208.82359983799998</v>
      </c>
      <c r="M11" s="104"/>
      <c r="N11" s="106">
        <f>IFERROR(L11/$L$11,0)</f>
        <v>1</v>
      </c>
      <c r="O11" s="106">
        <f>L11/'סכום נכסי הקרן'!$C$42</f>
        <v>2.0381737684355895E-2</v>
      </c>
    </row>
    <row r="12" spans="2:15" s="4" customFormat="1" ht="18" customHeight="1">
      <c r="B12" s="107" t="s">
        <v>178</v>
      </c>
      <c r="C12" s="104"/>
      <c r="D12" s="104"/>
      <c r="E12" s="104"/>
      <c r="F12" s="104"/>
      <c r="G12" s="104"/>
      <c r="H12" s="104"/>
      <c r="I12" s="104"/>
      <c r="J12" s="105"/>
      <c r="K12" s="108"/>
      <c r="L12" s="105">
        <v>208.82359983800004</v>
      </c>
      <c r="M12" s="104"/>
      <c r="N12" s="106">
        <f t="shared" ref="N12:N30" si="0">IFERROR(L12/$L$11,0)</f>
        <v>1.0000000000000002</v>
      </c>
      <c r="O12" s="106">
        <f>L12/'סכום נכסי הקרן'!$C$42</f>
        <v>2.0381737684355899E-2</v>
      </c>
    </row>
    <row r="13" spans="2:15">
      <c r="B13" s="89" t="s">
        <v>45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208.82359983800004</v>
      </c>
      <c r="M13" s="71"/>
      <c r="N13" s="81">
        <f t="shared" si="0"/>
        <v>1.0000000000000002</v>
      </c>
      <c r="O13" s="81">
        <f>L13/'סכום נכסי הקרן'!$C$42</f>
        <v>2.0381737684355899E-2</v>
      </c>
    </row>
    <row r="14" spans="2:15">
      <c r="B14" s="76" t="s">
        <v>1125</v>
      </c>
      <c r="C14" s="73" t="s">
        <v>1126</v>
      </c>
      <c r="D14" s="86" t="s">
        <v>26</v>
      </c>
      <c r="E14" s="73"/>
      <c r="F14" s="86" t="s">
        <v>1095</v>
      </c>
      <c r="G14" s="73" t="s">
        <v>1127</v>
      </c>
      <c r="H14" s="73" t="s">
        <v>854</v>
      </c>
      <c r="I14" s="86" t="s">
        <v>121</v>
      </c>
      <c r="J14" s="83">
        <v>3.0462490000000004</v>
      </c>
      <c r="K14" s="85">
        <v>115411</v>
      </c>
      <c r="L14" s="83">
        <v>15.440630083999999</v>
      </c>
      <c r="M14" s="84">
        <v>5.2662118820259812E-6</v>
      </c>
      <c r="N14" s="84">
        <f t="shared" si="0"/>
        <v>7.3941020535889843E-2</v>
      </c>
      <c r="O14" s="84">
        <f>L14/'סכום נכסי הקרן'!$C$42</f>
        <v>1.507046484676079E-3</v>
      </c>
    </row>
    <row r="15" spans="2:15">
      <c r="B15" s="76" t="s">
        <v>1128</v>
      </c>
      <c r="C15" s="73" t="s">
        <v>1129</v>
      </c>
      <c r="D15" s="86" t="s">
        <v>26</v>
      </c>
      <c r="E15" s="73"/>
      <c r="F15" s="86" t="s">
        <v>1095</v>
      </c>
      <c r="G15" s="73" t="s">
        <v>1012</v>
      </c>
      <c r="H15" s="73" t="s">
        <v>854</v>
      </c>
      <c r="I15" s="86" t="s">
        <v>118</v>
      </c>
      <c r="J15" s="83">
        <v>0.17459499999999997</v>
      </c>
      <c r="K15" s="85">
        <v>1076863</v>
      </c>
      <c r="L15" s="83">
        <v>6.0446595729999997</v>
      </c>
      <c r="M15" s="84">
        <v>1.2273381226567066E-6</v>
      </c>
      <c r="N15" s="84">
        <f t="shared" si="0"/>
        <v>2.8946247347949622E-2</v>
      </c>
      <c r="O15" s="84">
        <f>L15/'סכום נכסי הקרן'!$C$42</f>
        <v>5.8997482039239166E-4</v>
      </c>
    </row>
    <row r="16" spans="2:15">
      <c r="B16" s="76" t="s">
        <v>1130</v>
      </c>
      <c r="C16" s="73" t="s">
        <v>1131</v>
      </c>
      <c r="D16" s="86" t="s">
        <v>26</v>
      </c>
      <c r="E16" s="73"/>
      <c r="F16" s="86" t="s">
        <v>1095</v>
      </c>
      <c r="G16" s="73" t="s">
        <v>1012</v>
      </c>
      <c r="H16" s="73" t="s">
        <v>854</v>
      </c>
      <c r="I16" s="86" t="s">
        <v>120</v>
      </c>
      <c r="J16" s="83">
        <v>2.2082109999999999</v>
      </c>
      <c r="K16" s="85">
        <v>96690</v>
      </c>
      <c r="L16" s="83">
        <v>8.4211240279999995</v>
      </c>
      <c r="M16" s="84">
        <v>7.0209735169241818E-6</v>
      </c>
      <c r="N16" s="84">
        <f t="shared" si="0"/>
        <v>4.0326495829651879E-2</v>
      </c>
      <c r="O16" s="84">
        <f>L16/'סכום נכסי הקרן'!$C$42</f>
        <v>8.2192405972923656E-4</v>
      </c>
    </row>
    <row r="17" spans="2:15">
      <c r="B17" s="76" t="s">
        <v>1132</v>
      </c>
      <c r="C17" s="73" t="s">
        <v>1133</v>
      </c>
      <c r="D17" s="86" t="s">
        <v>26</v>
      </c>
      <c r="E17" s="73"/>
      <c r="F17" s="86" t="s">
        <v>1095</v>
      </c>
      <c r="G17" s="73" t="s">
        <v>1043</v>
      </c>
      <c r="H17" s="73" t="s">
        <v>854</v>
      </c>
      <c r="I17" s="86" t="s">
        <v>120</v>
      </c>
      <c r="J17" s="83">
        <v>1.9182410000000001</v>
      </c>
      <c r="K17" s="85">
        <v>200369</v>
      </c>
      <c r="L17" s="83">
        <v>15.159386887</v>
      </c>
      <c r="M17" s="84">
        <v>6.0744519342451266E-6</v>
      </c>
      <c r="N17" s="84">
        <f t="shared" si="0"/>
        <v>7.2594222581931669E-2</v>
      </c>
      <c r="O17" s="84">
        <f>L17/'סכום נכסי הקרן'!$C$42</f>
        <v>1.4795964020646764E-3</v>
      </c>
    </row>
    <row r="18" spans="2:15">
      <c r="B18" s="76" t="s">
        <v>1134</v>
      </c>
      <c r="C18" s="73" t="s">
        <v>1135</v>
      </c>
      <c r="D18" s="86" t="s">
        <v>26</v>
      </c>
      <c r="E18" s="73"/>
      <c r="F18" s="86" t="s">
        <v>1095</v>
      </c>
      <c r="G18" s="73" t="s">
        <v>1043</v>
      </c>
      <c r="H18" s="73" t="s">
        <v>854</v>
      </c>
      <c r="I18" s="86" t="s">
        <v>120</v>
      </c>
      <c r="J18" s="83">
        <v>0.33968500000000001</v>
      </c>
      <c r="K18" s="85">
        <v>200209</v>
      </c>
      <c r="L18" s="83">
        <v>2.682302135</v>
      </c>
      <c r="M18" s="84">
        <v>1.0748136130857085E-6</v>
      </c>
      <c r="N18" s="84">
        <f t="shared" si="0"/>
        <v>1.2844822793404872E-2</v>
      </c>
      <c r="O18" s="84">
        <f>L18/'סכום נכסי הקרן'!$C$42</f>
        <v>2.6179980877721361E-4</v>
      </c>
    </row>
    <row r="19" spans="2:15">
      <c r="B19" s="76" t="s">
        <v>1136</v>
      </c>
      <c r="C19" s="73" t="s">
        <v>1137</v>
      </c>
      <c r="D19" s="86" t="s">
        <v>26</v>
      </c>
      <c r="E19" s="73"/>
      <c r="F19" s="86" t="s">
        <v>1095</v>
      </c>
      <c r="G19" s="73" t="s">
        <v>1043</v>
      </c>
      <c r="H19" s="73" t="s">
        <v>854</v>
      </c>
      <c r="I19" s="86" t="s">
        <v>120</v>
      </c>
      <c r="J19" s="83">
        <v>0.25098599999999999</v>
      </c>
      <c r="K19" s="85">
        <v>200209</v>
      </c>
      <c r="L19" s="83">
        <v>1.9818984089999998</v>
      </c>
      <c r="M19" s="84">
        <v>7.9415788473288728E-7</v>
      </c>
      <c r="N19" s="84">
        <f t="shared" si="0"/>
        <v>9.4907779127335508E-3</v>
      </c>
      <c r="O19" s="84">
        <f>L19/'סכום נכסי הקרן'!$C$42</f>
        <v>1.9343854583781401E-4</v>
      </c>
    </row>
    <row r="20" spans="2:15">
      <c r="B20" s="76" t="s">
        <v>1138</v>
      </c>
      <c r="C20" s="73" t="s">
        <v>1139</v>
      </c>
      <c r="D20" s="86" t="s">
        <v>26</v>
      </c>
      <c r="E20" s="73"/>
      <c r="F20" s="86" t="s">
        <v>1095</v>
      </c>
      <c r="G20" s="73" t="s">
        <v>863</v>
      </c>
      <c r="H20" s="73" t="s">
        <v>854</v>
      </c>
      <c r="I20" s="86" t="s">
        <v>118</v>
      </c>
      <c r="J20" s="83">
        <v>188.986954</v>
      </c>
      <c r="K20" s="85">
        <v>1507</v>
      </c>
      <c r="L20" s="83">
        <v>9.1564273509999996</v>
      </c>
      <c r="M20" s="84">
        <v>7.3813749221990439E-7</v>
      </c>
      <c r="N20" s="84">
        <f t="shared" si="0"/>
        <v>4.3847665484664199E-2</v>
      </c>
      <c r="O20" s="84">
        <f>L20/'סכום נכסי הקרן'!$C$42</f>
        <v>8.9369161597981149E-4</v>
      </c>
    </row>
    <row r="21" spans="2:15">
      <c r="B21" s="76" t="s">
        <v>1140</v>
      </c>
      <c r="C21" s="73" t="s">
        <v>1141</v>
      </c>
      <c r="D21" s="86" t="s">
        <v>26</v>
      </c>
      <c r="E21" s="73"/>
      <c r="F21" s="86" t="s">
        <v>1095</v>
      </c>
      <c r="G21" s="73" t="s">
        <v>863</v>
      </c>
      <c r="H21" s="73" t="s">
        <v>854</v>
      </c>
      <c r="I21" s="86" t="s">
        <v>118</v>
      </c>
      <c r="J21" s="83">
        <v>1.6488240000000003</v>
      </c>
      <c r="K21" s="85">
        <v>211902.8</v>
      </c>
      <c r="L21" s="83">
        <v>11.232899870999999</v>
      </c>
      <c r="M21" s="84">
        <v>5.8800938297338933E-6</v>
      </c>
      <c r="N21" s="84">
        <f t="shared" si="0"/>
        <v>5.3791333353673608E-2</v>
      </c>
      <c r="O21" s="84">
        <f>L21/'סכום נכסי הקרן'!$C$42</f>
        <v>1.0963608461063196E-3</v>
      </c>
    </row>
    <row r="22" spans="2:15">
      <c r="B22" s="76" t="s">
        <v>1142</v>
      </c>
      <c r="C22" s="73" t="s">
        <v>1143</v>
      </c>
      <c r="D22" s="86" t="s">
        <v>26</v>
      </c>
      <c r="E22" s="73"/>
      <c r="F22" s="86" t="s">
        <v>1095</v>
      </c>
      <c r="G22" s="73" t="s">
        <v>1144</v>
      </c>
      <c r="H22" s="73" t="s">
        <v>854</v>
      </c>
      <c r="I22" s="86" t="s">
        <v>118</v>
      </c>
      <c r="J22" s="83">
        <v>5.9565570000000001</v>
      </c>
      <c r="K22" s="85">
        <v>140510</v>
      </c>
      <c r="L22" s="83">
        <v>26.908129591000002</v>
      </c>
      <c r="M22" s="84">
        <v>1.4527756497707769E-6</v>
      </c>
      <c r="N22" s="84">
        <f t="shared" si="0"/>
        <v>0.12885578838730222</v>
      </c>
      <c r="O22" s="84">
        <f>L22/'סכום נכסי הקרן'!$C$42</f>
        <v>2.626304878020866E-3</v>
      </c>
    </row>
    <row r="23" spans="2:15">
      <c r="B23" s="76" t="s">
        <v>1145</v>
      </c>
      <c r="C23" s="73" t="s">
        <v>1146</v>
      </c>
      <c r="D23" s="86" t="s">
        <v>26</v>
      </c>
      <c r="E23" s="73"/>
      <c r="F23" s="86" t="s">
        <v>1095</v>
      </c>
      <c r="G23" s="73" t="s">
        <v>1144</v>
      </c>
      <c r="H23" s="73" t="s">
        <v>854</v>
      </c>
      <c r="I23" s="86" t="s">
        <v>118</v>
      </c>
      <c r="J23" s="83">
        <v>25.231159000000002</v>
      </c>
      <c r="K23" s="85">
        <v>13384.02</v>
      </c>
      <c r="L23" s="83">
        <v>10.856872907000001</v>
      </c>
      <c r="M23" s="84">
        <v>3.5044197850912957E-6</v>
      </c>
      <c r="N23" s="84">
        <f t="shared" si="0"/>
        <v>5.19906414572993E-2</v>
      </c>
      <c r="O23" s="84">
        <f>L23/'סכום נכסי הקרן'!$C$42</f>
        <v>1.059659616224073E-3</v>
      </c>
    </row>
    <row r="24" spans="2:15">
      <c r="B24" s="76" t="s">
        <v>1147</v>
      </c>
      <c r="C24" s="73" t="s">
        <v>1148</v>
      </c>
      <c r="D24" s="86" t="s">
        <v>26</v>
      </c>
      <c r="E24" s="73"/>
      <c r="F24" s="86" t="s">
        <v>1095</v>
      </c>
      <c r="G24" s="73" t="s">
        <v>1144</v>
      </c>
      <c r="H24" s="73" t="s">
        <v>854</v>
      </c>
      <c r="I24" s="86" t="s">
        <v>118</v>
      </c>
      <c r="J24" s="83">
        <v>0.19471800000000003</v>
      </c>
      <c r="K24" s="85">
        <v>1202429</v>
      </c>
      <c r="L24" s="83">
        <v>7.527431624000001</v>
      </c>
      <c r="M24" s="84">
        <v>1.9462508684687057E-6</v>
      </c>
      <c r="N24" s="84">
        <f t="shared" si="0"/>
        <v>3.6046843507341081E-2</v>
      </c>
      <c r="O24" s="84">
        <f>L24/'סכום נכסי הקרן'!$C$42</f>
        <v>7.3469730871565328E-4</v>
      </c>
    </row>
    <row r="25" spans="2:15">
      <c r="B25" s="76" t="s">
        <v>1149</v>
      </c>
      <c r="C25" s="73" t="s">
        <v>1150</v>
      </c>
      <c r="D25" s="86" t="s">
        <v>26</v>
      </c>
      <c r="E25" s="73"/>
      <c r="F25" s="86" t="s">
        <v>1095</v>
      </c>
      <c r="G25" s="73" t="s">
        <v>1144</v>
      </c>
      <c r="H25" s="73" t="s">
        <v>854</v>
      </c>
      <c r="I25" s="86" t="s">
        <v>118</v>
      </c>
      <c r="J25" s="83">
        <v>3.7968259999999998</v>
      </c>
      <c r="K25" s="85">
        <v>105133.6</v>
      </c>
      <c r="L25" s="83">
        <v>12.83344273</v>
      </c>
      <c r="M25" s="84">
        <v>4.5719580881147484E-6</v>
      </c>
      <c r="N25" s="84">
        <f t="shared" si="0"/>
        <v>6.1455902206244202E-2</v>
      </c>
      <c r="O25" s="84">
        <f>L25/'סכום נכסי הקרן'!$C$42</f>
        <v>1.2525780779230979E-3</v>
      </c>
    </row>
    <row r="26" spans="2:15">
      <c r="B26" s="76" t="s">
        <v>1151</v>
      </c>
      <c r="C26" s="73" t="s">
        <v>1152</v>
      </c>
      <c r="D26" s="86" t="s">
        <v>26</v>
      </c>
      <c r="E26" s="73"/>
      <c r="F26" s="86" t="s">
        <v>1095</v>
      </c>
      <c r="G26" s="73" t="s">
        <v>1144</v>
      </c>
      <c r="H26" s="73" t="s">
        <v>854</v>
      </c>
      <c r="I26" s="86" t="s">
        <v>118</v>
      </c>
      <c r="J26" s="83">
        <v>10.637437</v>
      </c>
      <c r="K26" s="85">
        <v>34126.980000000003</v>
      </c>
      <c r="L26" s="83">
        <v>11.671209064999998</v>
      </c>
      <c r="M26" s="84">
        <v>1.1469592394949936E-6</v>
      </c>
      <c r="N26" s="84">
        <f t="shared" si="0"/>
        <v>5.5890278081855801E-2</v>
      </c>
      <c r="O26" s="84">
        <f>L26/'סכום נכסי הקרן'!$C$42</f>
        <v>1.1391409869700908E-3</v>
      </c>
    </row>
    <row r="27" spans="2:15">
      <c r="B27" s="76" t="s">
        <v>1153</v>
      </c>
      <c r="C27" s="73" t="s">
        <v>1154</v>
      </c>
      <c r="D27" s="86" t="s">
        <v>26</v>
      </c>
      <c r="E27" s="73"/>
      <c r="F27" s="86" t="s">
        <v>1095</v>
      </c>
      <c r="G27" s="73" t="s">
        <v>1144</v>
      </c>
      <c r="H27" s="73" t="s">
        <v>854</v>
      </c>
      <c r="I27" s="86" t="s">
        <v>120</v>
      </c>
      <c r="J27" s="83">
        <v>19.966336999999999</v>
      </c>
      <c r="K27" s="85">
        <v>9546</v>
      </c>
      <c r="L27" s="83">
        <v>7.5174016979999987</v>
      </c>
      <c r="M27" s="84">
        <v>5.8247276005531412E-7</v>
      </c>
      <c r="N27" s="84">
        <f t="shared" si="0"/>
        <v>3.5998812891990209E-2</v>
      </c>
      <c r="O27" s="84">
        <f>L27/'סכום נכסי הקרן'!$C$42</f>
        <v>7.3371836131275365E-4</v>
      </c>
    </row>
    <row r="28" spans="2:15">
      <c r="B28" s="76" t="s">
        <v>1155</v>
      </c>
      <c r="C28" s="73" t="s">
        <v>1156</v>
      </c>
      <c r="D28" s="86" t="s">
        <v>26</v>
      </c>
      <c r="E28" s="73"/>
      <c r="F28" s="86" t="s">
        <v>1095</v>
      </c>
      <c r="G28" s="73" t="s">
        <v>1157</v>
      </c>
      <c r="H28" s="73" t="s">
        <v>854</v>
      </c>
      <c r="I28" s="86" t="s">
        <v>120</v>
      </c>
      <c r="J28" s="83">
        <v>12.884161000000001</v>
      </c>
      <c r="K28" s="85">
        <v>15654</v>
      </c>
      <c r="L28" s="83">
        <v>7.9548023599999986</v>
      </c>
      <c r="M28" s="84">
        <v>5.2072309965524202E-7</v>
      </c>
      <c r="N28" s="84">
        <f t="shared" si="0"/>
        <v>3.8093406905019986E-2</v>
      </c>
      <c r="O28" s="84">
        <f>L28/'סכום נכסי הקרן'!$C$42</f>
        <v>7.7640982704154889E-4</v>
      </c>
    </row>
    <row r="29" spans="2:15">
      <c r="B29" s="76" t="s">
        <v>1158</v>
      </c>
      <c r="C29" s="73" t="s">
        <v>1159</v>
      </c>
      <c r="D29" s="86" t="s">
        <v>26</v>
      </c>
      <c r="E29" s="73"/>
      <c r="F29" s="86" t="s">
        <v>1095</v>
      </c>
      <c r="G29" s="73" t="s">
        <v>610</v>
      </c>
      <c r="H29" s="73"/>
      <c r="I29" s="86" t="s">
        <v>121</v>
      </c>
      <c r="J29" s="83">
        <v>43.926366000000002</v>
      </c>
      <c r="K29" s="85">
        <v>14307.57</v>
      </c>
      <c r="L29" s="83">
        <v>27.602193497000002</v>
      </c>
      <c r="M29" s="84">
        <v>2.1860158372181198E-5</v>
      </c>
      <c r="N29" s="84">
        <f t="shared" si="0"/>
        <v>0.13217947357680396</v>
      </c>
      <c r="O29" s="84">
        <f>L29/'סכום נכסי הקרן'!$C$42</f>
        <v>2.6940473576986695E-3</v>
      </c>
    </row>
    <row r="30" spans="2:15">
      <c r="B30" s="76" t="s">
        <v>1160</v>
      </c>
      <c r="C30" s="73" t="s">
        <v>1161</v>
      </c>
      <c r="D30" s="86" t="s">
        <v>26</v>
      </c>
      <c r="E30" s="73"/>
      <c r="F30" s="86" t="s">
        <v>1095</v>
      </c>
      <c r="G30" s="73" t="s">
        <v>610</v>
      </c>
      <c r="H30" s="73"/>
      <c r="I30" s="86" t="s">
        <v>118</v>
      </c>
      <c r="J30" s="83">
        <v>54.59357099999999</v>
      </c>
      <c r="K30" s="85">
        <v>14718</v>
      </c>
      <c r="L30" s="83">
        <v>25.832788027999996</v>
      </c>
      <c r="M30" s="84">
        <v>2.4053674360429398E-6</v>
      </c>
      <c r="N30" s="84">
        <f t="shared" si="0"/>
        <v>0.12370626714624407</v>
      </c>
      <c r="O30" s="84">
        <f>L30/'סכום נכסי הקרן'!$C$42</f>
        <v>2.5213486868856001E-3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119" t="s">
        <v>198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119" t="s">
        <v>102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119" t="s">
        <v>181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119" t="s">
        <v>189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2:1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2:1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5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2:15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pans="2:15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pans="2:15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pans="2:15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2:15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2:15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pans="2:15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2:15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2:15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2:15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2:15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2:15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2:15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2:15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2:15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2:15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2:15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2:15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2:15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2:15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2:15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2:15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2:15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2:15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2:15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2:15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2:15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2:15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2:15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2:15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2:15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2:15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2:15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2:15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2:15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2:15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2:15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2:15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2:15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2:15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pans="2:15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pans="2:15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pans="2:15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pans="2:15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pans="2:15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  <row r="248" spans="2:15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</row>
    <row r="249" spans="2:15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</row>
    <row r="250" spans="2:15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</row>
    <row r="251" spans="2:15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</row>
    <row r="252" spans="2:15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</row>
    <row r="253" spans="2:15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</row>
    <row r="254" spans="2:15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</row>
    <row r="255" spans="2:15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</row>
    <row r="256" spans="2:15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</row>
    <row r="257" spans="2:15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</row>
    <row r="258" spans="2:15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</row>
    <row r="259" spans="2:15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</row>
    <row r="260" spans="2:15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pans="2:15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2" spans="2:15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</row>
    <row r="263" spans="2:15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</row>
    <row r="264" spans="2:15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pans="2:15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</row>
    <row r="266" spans="2:15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</row>
    <row r="267" spans="2:15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</row>
    <row r="268" spans="2:15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2:15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</row>
    <row r="270" spans="2:15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</row>
    <row r="271" spans="2:15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</row>
    <row r="272" spans="2:15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pans="2:15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</row>
    <row r="274" spans="2:15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</row>
    <row r="275" spans="2:15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  <row r="276" spans="2:15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</row>
    <row r="277" spans="2:15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</row>
    <row r="278" spans="2:15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</row>
    <row r="279" spans="2:15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pans="2:15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pans="2:15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pans="2:15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pans="2:15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</row>
    <row r="284" spans="2:15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</row>
    <row r="285" spans="2:15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</row>
    <row r="286" spans="2:15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</row>
    <row r="287" spans="2:15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pans="2:15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</row>
    <row r="289" spans="2:15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</row>
    <row r="290" spans="2:15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</row>
    <row r="291" spans="2:15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pans="2:15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pans="2:15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pans="2:15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pans="2:15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2:15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pans="2:15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pans="2:15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pans="2:15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2:15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  <row r="301" spans="2:15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</row>
    <row r="302" spans="2:15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</row>
    <row r="303" spans="2:15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</row>
    <row r="304" spans="2:15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</row>
    <row r="305" spans="2:15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</row>
    <row r="306" spans="2:15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</row>
    <row r="307" spans="2:15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</row>
    <row r="308" spans="2:15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pans="2:15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2:15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</row>
    <row r="311" spans="2:15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pans="2:15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</row>
    <row r="313" spans="2:15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pans="2:15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pans="2:15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2:15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</row>
    <row r="317" spans="2:15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</row>
    <row r="318" spans="2:15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</row>
    <row r="319" spans="2:15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</row>
    <row r="320" spans="2:15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pans="2:15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</row>
    <row r="322" spans="2:15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</row>
    <row r="323" spans="2:15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</row>
    <row r="324" spans="2:15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pans="2:15">
      <c r="B325" s="127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pans="2:15">
      <c r="B326" s="127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</row>
    <row r="327" spans="2:15">
      <c r="B327" s="128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pans="2:15">
      <c r="B328" s="121"/>
      <c r="C328" s="121"/>
      <c r="D328" s="121"/>
      <c r="E328" s="121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pans="2:15">
      <c r="B329" s="121"/>
      <c r="C329" s="121"/>
      <c r="D329" s="121"/>
      <c r="E329" s="121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pans="2:15">
      <c r="B330" s="121"/>
      <c r="C330" s="121"/>
      <c r="D330" s="121"/>
      <c r="E330" s="121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pans="2:15">
      <c r="B331" s="121"/>
      <c r="C331" s="121"/>
      <c r="D331" s="121"/>
      <c r="E331" s="121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pans="2:15">
      <c r="B332" s="121"/>
      <c r="C332" s="121"/>
      <c r="D332" s="121"/>
      <c r="E332" s="121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pans="2:15">
      <c r="B333" s="121"/>
      <c r="C333" s="121"/>
      <c r="D333" s="121"/>
      <c r="E333" s="121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</row>
    <row r="334" spans="2:15">
      <c r="B334" s="121"/>
      <c r="C334" s="121"/>
      <c r="D334" s="121"/>
      <c r="E334" s="121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</row>
    <row r="335" spans="2:15">
      <c r="B335" s="121"/>
      <c r="C335" s="121"/>
      <c r="D335" s="121"/>
      <c r="E335" s="121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</row>
    <row r="336" spans="2:15">
      <c r="B336" s="121"/>
      <c r="C336" s="121"/>
      <c r="D336" s="121"/>
      <c r="E336" s="121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</row>
    <row r="337" spans="2:15">
      <c r="B337" s="121"/>
      <c r="C337" s="121"/>
      <c r="D337" s="121"/>
      <c r="E337" s="121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</row>
    <row r="338" spans="2:15">
      <c r="B338" s="121"/>
      <c r="C338" s="121"/>
      <c r="D338" s="121"/>
      <c r="E338" s="121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</row>
    <row r="339" spans="2:15">
      <c r="B339" s="121"/>
      <c r="C339" s="121"/>
      <c r="D339" s="121"/>
      <c r="E339" s="121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</row>
    <row r="340" spans="2:15">
      <c r="B340" s="121"/>
      <c r="C340" s="121"/>
      <c r="D340" s="121"/>
      <c r="E340" s="121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</row>
    <row r="341" spans="2:15">
      <c r="B341" s="121"/>
      <c r="C341" s="121"/>
      <c r="D341" s="121"/>
      <c r="E341" s="121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</row>
    <row r="342" spans="2:15">
      <c r="B342" s="121"/>
      <c r="C342" s="121"/>
      <c r="D342" s="121"/>
      <c r="E342" s="121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</row>
    <row r="343" spans="2:15">
      <c r="B343" s="121"/>
      <c r="C343" s="121"/>
      <c r="D343" s="121"/>
      <c r="E343" s="121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</row>
    <row r="344" spans="2:15">
      <c r="B344" s="121"/>
      <c r="C344" s="121"/>
      <c r="D344" s="121"/>
      <c r="E344" s="121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</row>
    <row r="345" spans="2:15">
      <c r="B345" s="121"/>
      <c r="C345" s="121"/>
      <c r="D345" s="121"/>
      <c r="E345" s="121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</row>
    <row r="346" spans="2:15">
      <c r="B346" s="121"/>
      <c r="C346" s="121"/>
      <c r="D346" s="121"/>
      <c r="E346" s="121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</row>
    <row r="347" spans="2:15">
      <c r="B347" s="121"/>
      <c r="C347" s="121"/>
      <c r="D347" s="121"/>
      <c r="E347" s="121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</row>
    <row r="348" spans="2:15">
      <c r="B348" s="121"/>
      <c r="C348" s="121"/>
      <c r="D348" s="121"/>
      <c r="E348" s="121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</row>
    <row r="349" spans="2:15">
      <c r="B349" s="121"/>
      <c r="C349" s="121"/>
      <c r="D349" s="121"/>
      <c r="E349" s="121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</row>
    <row r="350" spans="2:15">
      <c r="B350" s="121"/>
      <c r="C350" s="121"/>
      <c r="D350" s="121"/>
      <c r="E350" s="121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</row>
    <row r="351" spans="2:15">
      <c r="B351" s="121"/>
      <c r="C351" s="121"/>
      <c r="D351" s="121"/>
      <c r="E351" s="121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pans="2:15">
      <c r="B352" s="121"/>
      <c r="C352" s="121"/>
      <c r="D352" s="121"/>
      <c r="E352" s="121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</row>
    <row r="353" spans="2:15">
      <c r="B353" s="121"/>
      <c r="C353" s="121"/>
      <c r="D353" s="121"/>
      <c r="E353" s="121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</row>
    <row r="354" spans="2:15">
      <c r="B354" s="121"/>
      <c r="C354" s="121"/>
      <c r="D354" s="121"/>
      <c r="E354" s="121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</row>
    <row r="355" spans="2:15">
      <c r="B355" s="121"/>
      <c r="C355" s="121"/>
      <c r="D355" s="121"/>
      <c r="E355" s="121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</row>
    <row r="356" spans="2:15">
      <c r="B356" s="121"/>
      <c r="C356" s="121"/>
      <c r="D356" s="121"/>
      <c r="E356" s="121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pans="2:15">
      <c r="B357" s="121"/>
      <c r="C357" s="121"/>
      <c r="D357" s="121"/>
      <c r="E357" s="121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</row>
    <row r="358" spans="2:15">
      <c r="B358" s="121"/>
      <c r="C358" s="121"/>
      <c r="D358" s="121"/>
      <c r="E358" s="121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</row>
    <row r="359" spans="2:15">
      <c r="B359" s="121"/>
      <c r="C359" s="121"/>
      <c r="D359" s="121"/>
      <c r="E359" s="121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</row>
    <row r="360" spans="2:15">
      <c r="B360" s="121"/>
      <c r="C360" s="121"/>
      <c r="D360" s="121"/>
      <c r="E360" s="121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</row>
    <row r="361" spans="2:15">
      <c r="B361" s="121"/>
      <c r="C361" s="121"/>
      <c r="D361" s="121"/>
      <c r="E361" s="121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</row>
    <row r="362" spans="2:15">
      <c r="B362" s="121"/>
      <c r="C362" s="121"/>
      <c r="D362" s="121"/>
      <c r="E362" s="121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</row>
    <row r="363" spans="2:15">
      <c r="B363" s="121"/>
      <c r="C363" s="121"/>
      <c r="D363" s="121"/>
      <c r="E363" s="121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</row>
    <row r="364" spans="2:15">
      <c r="B364" s="121"/>
      <c r="C364" s="121"/>
      <c r="D364" s="121"/>
      <c r="E364" s="121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</row>
    <row r="365" spans="2:15">
      <c r="B365" s="121"/>
      <c r="C365" s="121"/>
      <c r="D365" s="121"/>
      <c r="E365" s="121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</row>
    <row r="366" spans="2:15">
      <c r="B366" s="121"/>
      <c r="C366" s="121"/>
      <c r="D366" s="121"/>
      <c r="E366" s="121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</row>
    <row r="367" spans="2:15">
      <c r="B367" s="121"/>
      <c r="C367" s="121"/>
      <c r="D367" s="121"/>
      <c r="E367" s="121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</row>
    <row r="368" spans="2:15">
      <c r="B368" s="121"/>
      <c r="C368" s="121"/>
      <c r="D368" s="121"/>
      <c r="E368" s="121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</row>
    <row r="369" spans="2:15">
      <c r="B369" s="121"/>
      <c r="C369" s="121"/>
      <c r="D369" s="121"/>
      <c r="E369" s="121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</row>
    <row r="370" spans="2:15">
      <c r="B370" s="121"/>
      <c r="C370" s="121"/>
      <c r="D370" s="121"/>
      <c r="E370" s="121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</row>
    <row r="371" spans="2:15">
      <c r="B371" s="121"/>
      <c r="C371" s="121"/>
      <c r="D371" s="121"/>
      <c r="E371" s="121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</row>
    <row r="372" spans="2:15">
      <c r="B372" s="121"/>
      <c r="C372" s="121"/>
      <c r="D372" s="121"/>
      <c r="E372" s="121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</row>
    <row r="373" spans="2:15">
      <c r="B373" s="121"/>
      <c r="C373" s="121"/>
      <c r="D373" s="121"/>
      <c r="E373" s="121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</row>
    <row r="374" spans="2:15">
      <c r="B374" s="121"/>
      <c r="C374" s="121"/>
      <c r="D374" s="121"/>
      <c r="E374" s="121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</row>
    <row r="375" spans="2:15">
      <c r="B375" s="121"/>
      <c r="C375" s="121"/>
      <c r="D375" s="121"/>
      <c r="E375" s="121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</row>
    <row r="376" spans="2:15">
      <c r="B376" s="121"/>
      <c r="C376" s="121"/>
      <c r="D376" s="121"/>
      <c r="E376" s="121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</row>
    <row r="377" spans="2:15">
      <c r="B377" s="121"/>
      <c r="C377" s="121"/>
      <c r="D377" s="121"/>
      <c r="E377" s="121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</row>
    <row r="378" spans="2:15">
      <c r="B378" s="121"/>
      <c r="C378" s="121"/>
      <c r="D378" s="121"/>
      <c r="E378" s="121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</row>
    <row r="379" spans="2:15">
      <c r="B379" s="121"/>
      <c r="C379" s="121"/>
      <c r="D379" s="121"/>
      <c r="E379" s="121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</row>
    <row r="380" spans="2:15">
      <c r="B380" s="121"/>
      <c r="C380" s="121"/>
      <c r="D380" s="121"/>
      <c r="E380" s="121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</row>
    <row r="381" spans="2:15">
      <c r="B381" s="121"/>
      <c r="C381" s="121"/>
      <c r="D381" s="121"/>
      <c r="E381" s="121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</row>
    <row r="382" spans="2:15">
      <c r="B382" s="121"/>
      <c r="C382" s="121"/>
      <c r="D382" s="121"/>
      <c r="E382" s="121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</row>
    <row r="383" spans="2:15">
      <c r="B383" s="121"/>
      <c r="C383" s="121"/>
      <c r="D383" s="121"/>
      <c r="E383" s="121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</row>
    <row r="384" spans="2:15">
      <c r="B384" s="121"/>
      <c r="C384" s="121"/>
      <c r="D384" s="121"/>
      <c r="E384" s="121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</row>
    <row r="385" spans="2:15">
      <c r="B385" s="121"/>
      <c r="C385" s="121"/>
      <c r="D385" s="121"/>
      <c r="E385" s="121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</row>
    <row r="386" spans="2:15">
      <c r="B386" s="121"/>
      <c r="C386" s="121"/>
      <c r="D386" s="121"/>
      <c r="E386" s="121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</row>
    <row r="387" spans="2:15">
      <c r="B387" s="121"/>
      <c r="C387" s="121"/>
      <c r="D387" s="121"/>
      <c r="E387" s="121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</row>
    <row r="388" spans="2:15">
      <c r="B388" s="121"/>
      <c r="C388" s="121"/>
      <c r="D388" s="121"/>
      <c r="E388" s="121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</row>
    <row r="389" spans="2:15">
      <c r="B389" s="121"/>
      <c r="C389" s="121"/>
      <c r="D389" s="121"/>
      <c r="E389" s="121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</row>
    <row r="390" spans="2:15">
      <c r="B390" s="121"/>
      <c r="C390" s="121"/>
      <c r="D390" s="121"/>
      <c r="E390" s="121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</row>
    <row r="391" spans="2:15">
      <c r="B391" s="121"/>
      <c r="C391" s="121"/>
      <c r="D391" s="121"/>
      <c r="E391" s="121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</row>
    <row r="392" spans="2:15">
      <c r="B392" s="121"/>
      <c r="C392" s="121"/>
      <c r="D392" s="121"/>
      <c r="E392" s="121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</row>
    <row r="393" spans="2:15">
      <c r="B393" s="121"/>
      <c r="C393" s="121"/>
      <c r="D393" s="121"/>
      <c r="E393" s="121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</row>
    <row r="394" spans="2:15">
      <c r="B394" s="121"/>
      <c r="C394" s="121"/>
      <c r="D394" s="121"/>
      <c r="E394" s="121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</row>
    <row r="395" spans="2:15">
      <c r="B395" s="121"/>
      <c r="C395" s="121"/>
      <c r="D395" s="121"/>
      <c r="E395" s="121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</row>
    <row r="396" spans="2:15">
      <c r="B396" s="121"/>
      <c r="C396" s="121"/>
      <c r="D396" s="121"/>
      <c r="E396" s="121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</row>
    <row r="397" spans="2:15">
      <c r="B397" s="121"/>
      <c r="C397" s="121"/>
      <c r="D397" s="121"/>
      <c r="E397" s="121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</row>
    <row r="398" spans="2:15">
      <c r="B398" s="121"/>
      <c r="C398" s="121"/>
      <c r="D398" s="121"/>
      <c r="E398" s="121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</row>
    <row r="399" spans="2:15">
      <c r="B399" s="121"/>
      <c r="C399" s="121"/>
      <c r="D399" s="121"/>
      <c r="E399" s="121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</row>
    <row r="400" spans="2:15">
      <c r="B400" s="121"/>
      <c r="C400" s="121"/>
      <c r="D400" s="121"/>
      <c r="E400" s="121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</row>
    <row r="401" spans="2:15">
      <c r="B401" s="121"/>
      <c r="C401" s="121"/>
      <c r="D401" s="121"/>
      <c r="E401" s="121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</row>
    <row r="402" spans="2:15">
      <c r="B402" s="121"/>
      <c r="C402" s="121"/>
      <c r="D402" s="121"/>
      <c r="E402" s="121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</row>
    <row r="403" spans="2:15">
      <c r="B403" s="121"/>
      <c r="C403" s="121"/>
      <c r="D403" s="121"/>
      <c r="E403" s="121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</row>
    <row r="404" spans="2:15">
      <c r="B404" s="121"/>
      <c r="C404" s="121"/>
      <c r="D404" s="121"/>
      <c r="E404" s="121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</row>
    <row r="405" spans="2:15">
      <c r="B405" s="121"/>
      <c r="C405" s="121"/>
      <c r="D405" s="121"/>
      <c r="E405" s="121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</row>
    <row r="406" spans="2:15">
      <c r="B406" s="121"/>
      <c r="C406" s="121"/>
      <c r="D406" s="121"/>
      <c r="E406" s="121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</row>
    <row r="407" spans="2:15">
      <c r="B407" s="121"/>
      <c r="C407" s="121"/>
      <c r="D407" s="121"/>
      <c r="E407" s="121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</row>
    <row r="408" spans="2:15">
      <c r="B408" s="121"/>
      <c r="C408" s="121"/>
      <c r="D408" s="121"/>
      <c r="E408" s="121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</row>
    <row r="409" spans="2:15">
      <c r="B409" s="121"/>
      <c r="C409" s="121"/>
      <c r="D409" s="121"/>
      <c r="E409" s="121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</row>
    <row r="410" spans="2:15">
      <c r="B410" s="121"/>
      <c r="C410" s="121"/>
      <c r="D410" s="121"/>
      <c r="E410" s="121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</row>
    <row r="411" spans="2:15">
      <c r="B411" s="121"/>
      <c r="C411" s="121"/>
      <c r="D411" s="121"/>
      <c r="E411" s="121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</row>
    <row r="412" spans="2:15">
      <c r="B412" s="121"/>
      <c r="C412" s="121"/>
      <c r="D412" s="121"/>
      <c r="E412" s="121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</row>
    <row r="413" spans="2:15">
      <c r="B413" s="121"/>
      <c r="C413" s="121"/>
      <c r="D413" s="121"/>
      <c r="E413" s="121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</row>
    <row r="414" spans="2:15">
      <c r="B414" s="121"/>
      <c r="C414" s="121"/>
      <c r="D414" s="121"/>
      <c r="E414" s="121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</row>
    <row r="415" spans="2:15">
      <c r="B415" s="121"/>
      <c r="C415" s="121"/>
      <c r="D415" s="121"/>
      <c r="E415" s="121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</row>
    <row r="416" spans="2:15">
      <c r="B416" s="121"/>
      <c r="C416" s="121"/>
      <c r="D416" s="121"/>
      <c r="E416" s="121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</row>
    <row r="417" spans="2:15">
      <c r="B417" s="121"/>
      <c r="C417" s="121"/>
      <c r="D417" s="121"/>
      <c r="E417" s="121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</row>
    <row r="418" spans="2:15">
      <c r="B418" s="121"/>
      <c r="C418" s="121"/>
      <c r="D418" s="121"/>
      <c r="E418" s="121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</row>
    <row r="419" spans="2:15">
      <c r="B419" s="121"/>
      <c r="C419" s="121"/>
      <c r="D419" s="121"/>
      <c r="E419" s="121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</row>
    <row r="420" spans="2:15">
      <c r="B420" s="121"/>
      <c r="C420" s="121"/>
      <c r="D420" s="121"/>
      <c r="E420" s="121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</row>
    <row r="421" spans="2:15">
      <c r="B421" s="121"/>
      <c r="C421" s="121"/>
      <c r="D421" s="121"/>
      <c r="E421" s="121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</row>
    <row r="422" spans="2:15">
      <c r="B422" s="121"/>
      <c r="C422" s="121"/>
      <c r="D422" s="121"/>
      <c r="E422" s="121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</row>
    <row r="423" spans="2:15">
      <c r="B423" s="121"/>
      <c r="C423" s="121"/>
      <c r="D423" s="121"/>
      <c r="E423" s="121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</row>
    <row r="424" spans="2:15">
      <c r="B424" s="121"/>
      <c r="C424" s="121"/>
      <c r="D424" s="121"/>
      <c r="E424" s="121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</row>
    <row r="425" spans="2:15">
      <c r="B425" s="121"/>
      <c r="C425" s="121"/>
      <c r="D425" s="121"/>
      <c r="E425" s="121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</row>
    <row r="426" spans="2:15">
      <c r="B426" s="121"/>
      <c r="C426" s="121"/>
      <c r="D426" s="121"/>
      <c r="E426" s="121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</row>
    <row r="427" spans="2:15">
      <c r="B427" s="121"/>
      <c r="C427" s="121"/>
      <c r="D427" s="121"/>
      <c r="E427" s="121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</row>
    <row r="428" spans="2:15">
      <c r="B428" s="121"/>
      <c r="C428" s="121"/>
      <c r="D428" s="121"/>
      <c r="E428" s="121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</row>
    <row r="429" spans="2:15">
      <c r="B429" s="121"/>
      <c r="C429" s="121"/>
      <c r="D429" s="121"/>
      <c r="E429" s="121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</row>
    <row r="430" spans="2:15">
      <c r="B430" s="121"/>
      <c r="C430" s="121"/>
      <c r="D430" s="121"/>
      <c r="E430" s="121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</row>
    <row r="431" spans="2:15">
      <c r="B431" s="121"/>
      <c r="C431" s="121"/>
      <c r="D431" s="121"/>
      <c r="E431" s="121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</row>
    <row r="432" spans="2:15">
      <c r="B432" s="121"/>
      <c r="C432" s="121"/>
      <c r="D432" s="121"/>
      <c r="E432" s="121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</row>
    <row r="433" spans="2:15">
      <c r="B433" s="121"/>
      <c r="C433" s="121"/>
      <c r="D433" s="121"/>
      <c r="E433" s="121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</row>
    <row r="434" spans="2:15">
      <c r="B434" s="121"/>
      <c r="C434" s="121"/>
      <c r="D434" s="121"/>
      <c r="E434" s="121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</row>
    <row r="435" spans="2:15">
      <c r="B435" s="121"/>
      <c r="C435" s="121"/>
      <c r="D435" s="121"/>
      <c r="E435" s="121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</row>
    <row r="436" spans="2:15">
      <c r="B436" s="121"/>
      <c r="C436" s="121"/>
      <c r="D436" s="121"/>
      <c r="E436" s="121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</row>
    <row r="437" spans="2:15">
      <c r="B437" s="121"/>
      <c r="C437" s="121"/>
      <c r="D437" s="121"/>
      <c r="E437" s="121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</row>
    <row r="438" spans="2:15">
      <c r="B438" s="121"/>
      <c r="C438" s="121"/>
      <c r="D438" s="121"/>
      <c r="E438" s="121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</row>
    <row r="439" spans="2:15">
      <c r="B439" s="121"/>
      <c r="C439" s="121"/>
      <c r="D439" s="121"/>
      <c r="E439" s="121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</row>
    <row r="440" spans="2:15">
      <c r="B440" s="121"/>
      <c r="C440" s="121"/>
      <c r="D440" s="121"/>
      <c r="E440" s="121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</row>
    <row r="441" spans="2:15">
      <c r="B441" s="121"/>
      <c r="C441" s="121"/>
      <c r="D441" s="121"/>
      <c r="E441" s="121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</row>
    <row r="442" spans="2:15">
      <c r="B442" s="121"/>
      <c r="C442" s="121"/>
      <c r="D442" s="121"/>
      <c r="E442" s="121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</row>
    <row r="443" spans="2:15">
      <c r="B443" s="121"/>
      <c r="C443" s="121"/>
      <c r="D443" s="121"/>
      <c r="E443" s="121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</row>
    <row r="444" spans="2:15">
      <c r="B444" s="121"/>
      <c r="C444" s="121"/>
      <c r="D444" s="121"/>
      <c r="E444" s="121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</row>
    <row r="445" spans="2:15">
      <c r="B445" s="121"/>
      <c r="C445" s="121"/>
      <c r="D445" s="121"/>
      <c r="E445" s="121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</row>
    <row r="446" spans="2:15">
      <c r="B446" s="121"/>
      <c r="C446" s="121"/>
      <c r="D446" s="121"/>
      <c r="E446" s="121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</row>
    <row r="447" spans="2:15">
      <c r="B447" s="121"/>
      <c r="C447" s="121"/>
      <c r="D447" s="121"/>
      <c r="E447" s="121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</row>
    <row r="448" spans="2:15">
      <c r="B448" s="121"/>
      <c r="C448" s="121"/>
      <c r="D448" s="121"/>
      <c r="E448" s="121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</row>
    <row r="449" spans="2:15">
      <c r="B449" s="121"/>
      <c r="C449" s="121"/>
      <c r="D449" s="121"/>
      <c r="E449" s="121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</row>
    <row r="450" spans="2:15">
      <c r="B450" s="121"/>
      <c r="C450" s="121"/>
      <c r="D450" s="121"/>
      <c r="E450" s="121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</row>
    <row r="451" spans="2:15">
      <c r="B451" s="121"/>
      <c r="C451" s="121"/>
      <c r="D451" s="121"/>
      <c r="E451" s="121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</row>
    <row r="452" spans="2:15">
      <c r="B452" s="121"/>
      <c r="C452" s="121"/>
      <c r="D452" s="121"/>
      <c r="E452" s="121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</row>
    <row r="453" spans="2:15">
      <c r="B453" s="121"/>
      <c r="C453" s="121"/>
      <c r="D453" s="121"/>
      <c r="E453" s="121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</row>
    <row r="454" spans="2:15">
      <c r="B454" s="121"/>
      <c r="C454" s="121"/>
      <c r="D454" s="121"/>
      <c r="E454" s="121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</row>
    <row r="455" spans="2:15">
      <c r="B455" s="121"/>
      <c r="C455" s="121"/>
      <c r="D455" s="121"/>
      <c r="E455" s="121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</row>
    <row r="456" spans="2:15">
      <c r="B456" s="121"/>
      <c r="C456" s="121"/>
      <c r="D456" s="121"/>
      <c r="E456" s="121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</row>
    <row r="457" spans="2:15">
      <c r="B457" s="121"/>
      <c r="C457" s="121"/>
      <c r="D457" s="121"/>
      <c r="E457" s="121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</row>
    <row r="458" spans="2:15">
      <c r="B458" s="121"/>
      <c r="C458" s="121"/>
      <c r="D458" s="121"/>
      <c r="E458" s="121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</row>
    <row r="459" spans="2:15">
      <c r="B459" s="121"/>
      <c r="C459" s="121"/>
      <c r="D459" s="121"/>
      <c r="E459" s="121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</row>
    <row r="460" spans="2:15">
      <c r="B460" s="121"/>
      <c r="C460" s="121"/>
      <c r="D460" s="121"/>
      <c r="E460" s="121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</row>
    <row r="461" spans="2:15">
      <c r="B461" s="121"/>
      <c r="C461" s="121"/>
      <c r="D461" s="121"/>
      <c r="E461" s="121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</row>
    <row r="462" spans="2:15">
      <c r="B462" s="121"/>
      <c r="C462" s="121"/>
      <c r="D462" s="121"/>
      <c r="E462" s="121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</row>
    <row r="463" spans="2:15">
      <c r="B463" s="121"/>
      <c r="C463" s="121"/>
      <c r="D463" s="121"/>
      <c r="E463" s="121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</row>
    <row r="464" spans="2:15">
      <c r="B464" s="121"/>
      <c r="C464" s="121"/>
      <c r="D464" s="121"/>
      <c r="E464" s="121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</row>
    <row r="465" spans="2:15">
      <c r="B465" s="121"/>
      <c r="C465" s="121"/>
      <c r="D465" s="121"/>
      <c r="E465" s="121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</row>
    <row r="466" spans="2:15">
      <c r="B466" s="121"/>
      <c r="C466" s="121"/>
      <c r="D466" s="121"/>
      <c r="E466" s="121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</row>
    <row r="467" spans="2:15">
      <c r="B467" s="121"/>
      <c r="C467" s="121"/>
      <c r="D467" s="121"/>
      <c r="E467" s="121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</row>
    <row r="468" spans="2:15">
      <c r="B468" s="121"/>
      <c r="C468" s="121"/>
      <c r="D468" s="121"/>
      <c r="E468" s="121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</row>
    <row r="469" spans="2:15">
      <c r="B469" s="121"/>
      <c r="C469" s="121"/>
      <c r="D469" s="121"/>
      <c r="E469" s="121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</row>
    <row r="470" spans="2:15">
      <c r="B470" s="121"/>
      <c r="C470" s="121"/>
      <c r="D470" s="121"/>
      <c r="E470" s="121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</row>
    <row r="471" spans="2:15">
      <c r="B471" s="121"/>
      <c r="C471" s="121"/>
      <c r="D471" s="121"/>
      <c r="E471" s="121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</row>
    <row r="472" spans="2:15">
      <c r="B472" s="121"/>
      <c r="C472" s="121"/>
      <c r="D472" s="121"/>
      <c r="E472" s="121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</row>
    <row r="473" spans="2:15">
      <c r="B473" s="121"/>
      <c r="C473" s="121"/>
      <c r="D473" s="121"/>
      <c r="E473" s="121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</row>
    <row r="474" spans="2:15">
      <c r="B474" s="121"/>
      <c r="C474" s="121"/>
      <c r="D474" s="121"/>
      <c r="E474" s="121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</row>
    <row r="475" spans="2:15">
      <c r="B475" s="121"/>
      <c r="C475" s="121"/>
      <c r="D475" s="121"/>
      <c r="E475" s="121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</row>
    <row r="476" spans="2:15">
      <c r="B476" s="121"/>
      <c r="C476" s="121"/>
      <c r="D476" s="121"/>
      <c r="E476" s="121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</row>
    <row r="477" spans="2:15">
      <c r="B477" s="121"/>
      <c r="C477" s="121"/>
      <c r="D477" s="121"/>
      <c r="E477" s="121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</row>
    <row r="478" spans="2:15">
      <c r="B478" s="121"/>
      <c r="C478" s="121"/>
      <c r="D478" s="121"/>
      <c r="E478" s="121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</row>
    <row r="479" spans="2:15">
      <c r="B479" s="121"/>
      <c r="C479" s="121"/>
      <c r="D479" s="121"/>
      <c r="E479" s="121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</row>
    <row r="480" spans="2:15">
      <c r="B480" s="121"/>
      <c r="C480" s="121"/>
      <c r="D480" s="121"/>
      <c r="E480" s="121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</row>
    <row r="481" spans="2:15">
      <c r="B481" s="121"/>
      <c r="C481" s="121"/>
      <c r="D481" s="121"/>
      <c r="E481" s="121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</row>
    <row r="482" spans="2:15">
      <c r="B482" s="121"/>
      <c r="C482" s="121"/>
      <c r="D482" s="121"/>
      <c r="E482" s="121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</row>
    <row r="483" spans="2:15">
      <c r="B483" s="121"/>
      <c r="C483" s="121"/>
      <c r="D483" s="121"/>
      <c r="E483" s="121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</row>
    <row r="484" spans="2:15">
      <c r="B484" s="121"/>
      <c r="C484" s="121"/>
      <c r="D484" s="121"/>
      <c r="E484" s="121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</row>
    <row r="485" spans="2:15">
      <c r="B485" s="121"/>
      <c r="C485" s="121"/>
      <c r="D485" s="121"/>
      <c r="E485" s="121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</row>
    <row r="486" spans="2:15">
      <c r="B486" s="121"/>
      <c r="C486" s="121"/>
      <c r="D486" s="121"/>
      <c r="E486" s="121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</row>
    <row r="487" spans="2:15">
      <c r="B487" s="121"/>
      <c r="C487" s="121"/>
      <c r="D487" s="121"/>
      <c r="E487" s="121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</row>
    <row r="488" spans="2:15">
      <c r="B488" s="121"/>
      <c r="C488" s="121"/>
      <c r="D488" s="121"/>
      <c r="E488" s="121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</row>
    <row r="489" spans="2:15">
      <c r="B489" s="121"/>
      <c r="C489" s="121"/>
      <c r="D489" s="121"/>
      <c r="E489" s="121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</row>
    <row r="490" spans="2:15">
      <c r="B490" s="121"/>
      <c r="C490" s="121"/>
      <c r="D490" s="121"/>
      <c r="E490" s="121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</row>
    <row r="491" spans="2:15">
      <c r="B491" s="121"/>
      <c r="C491" s="121"/>
      <c r="D491" s="121"/>
      <c r="E491" s="121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</row>
    <row r="492" spans="2:15">
      <c r="B492" s="121"/>
      <c r="C492" s="121"/>
      <c r="D492" s="121"/>
      <c r="E492" s="121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</row>
    <row r="493" spans="2:15">
      <c r="B493" s="121"/>
      <c r="C493" s="121"/>
      <c r="D493" s="121"/>
      <c r="E493" s="121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</row>
    <row r="494" spans="2:15">
      <c r="B494" s="121"/>
      <c r="C494" s="121"/>
      <c r="D494" s="121"/>
      <c r="E494" s="121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</row>
    <row r="495" spans="2:15">
      <c r="B495" s="121"/>
      <c r="C495" s="121"/>
      <c r="D495" s="121"/>
      <c r="E495" s="121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</row>
    <row r="496" spans="2:15">
      <c r="B496" s="121"/>
      <c r="C496" s="121"/>
      <c r="D496" s="121"/>
      <c r="E496" s="121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</row>
    <row r="497" spans="2:15">
      <c r="B497" s="121"/>
      <c r="C497" s="121"/>
      <c r="D497" s="121"/>
      <c r="E497" s="121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</row>
    <row r="498" spans="2:15">
      <c r="B498" s="121"/>
      <c r="C498" s="121"/>
      <c r="D498" s="121"/>
      <c r="E498" s="121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</row>
    <row r="499" spans="2:15">
      <c r="B499" s="121"/>
      <c r="C499" s="121"/>
      <c r="D499" s="121"/>
      <c r="E499" s="121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</row>
    <row r="500" spans="2:15">
      <c r="B500" s="121"/>
      <c r="C500" s="121"/>
      <c r="D500" s="121"/>
      <c r="E500" s="121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</row>
    <row r="501" spans="2:15">
      <c r="B501" s="121"/>
      <c r="C501" s="121"/>
      <c r="D501" s="121"/>
      <c r="E501" s="121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</row>
    <row r="502" spans="2:15">
      <c r="B502" s="121"/>
      <c r="C502" s="121"/>
      <c r="D502" s="121"/>
      <c r="E502" s="121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</row>
    <row r="503" spans="2:15">
      <c r="B503" s="121"/>
      <c r="C503" s="121"/>
      <c r="D503" s="121"/>
      <c r="E503" s="121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</row>
    <row r="504" spans="2:15">
      <c r="B504" s="121"/>
      <c r="C504" s="121"/>
      <c r="D504" s="121"/>
      <c r="E504" s="121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</row>
    <row r="505" spans="2:15">
      <c r="B505" s="121"/>
      <c r="C505" s="121"/>
      <c r="D505" s="121"/>
      <c r="E505" s="121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</row>
    <row r="506" spans="2:15">
      <c r="B506" s="121"/>
      <c r="C506" s="121"/>
      <c r="D506" s="121"/>
      <c r="E506" s="121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</row>
    <row r="507" spans="2:15">
      <c r="B507" s="121"/>
      <c r="C507" s="121"/>
      <c r="D507" s="121"/>
      <c r="E507" s="121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</row>
    <row r="508" spans="2:15">
      <c r="B508" s="121"/>
      <c r="C508" s="121"/>
      <c r="D508" s="121"/>
      <c r="E508" s="121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</row>
    <row r="509" spans="2:15">
      <c r="B509" s="121"/>
      <c r="C509" s="121"/>
      <c r="D509" s="121"/>
      <c r="E509" s="121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</row>
    <row r="510" spans="2:15">
      <c r="B510" s="121"/>
      <c r="C510" s="121"/>
      <c r="D510" s="121"/>
      <c r="E510" s="121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</row>
    <row r="511" spans="2:15">
      <c r="B511" s="121"/>
      <c r="C511" s="121"/>
      <c r="D511" s="121"/>
      <c r="E511" s="121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</row>
    <row r="512" spans="2:15">
      <c r="B512" s="121"/>
      <c r="C512" s="121"/>
      <c r="D512" s="121"/>
      <c r="E512" s="121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</row>
    <row r="513" spans="2:15">
      <c r="B513" s="121"/>
      <c r="C513" s="121"/>
      <c r="D513" s="121"/>
      <c r="E513" s="121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</row>
    <row r="514" spans="2:15">
      <c r="B514" s="121"/>
      <c r="C514" s="121"/>
      <c r="D514" s="121"/>
      <c r="E514" s="121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</row>
    <row r="515" spans="2:15">
      <c r="B515" s="121"/>
      <c r="C515" s="121"/>
      <c r="D515" s="121"/>
      <c r="E515" s="121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</row>
    <row r="516" spans="2:15">
      <c r="B516" s="121"/>
      <c r="C516" s="121"/>
      <c r="D516" s="121"/>
      <c r="E516" s="121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</row>
    <row r="517" spans="2:15">
      <c r="B517" s="121"/>
      <c r="C517" s="121"/>
      <c r="D517" s="121"/>
      <c r="E517" s="12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</row>
    <row r="518" spans="2:15">
      <c r="B518" s="121"/>
      <c r="C518" s="121"/>
      <c r="D518" s="121"/>
      <c r="E518" s="12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</row>
    <row r="519" spans="2:15">
      <c r="B519" s="121"/>
      <c r="C519" s="121"/>
      <c r="D519" s="121"/>
      <c r="E519" s="12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</row>
    <row r="520" spans="2:15">
      <c r="B520" s="121"/>
      <c r="C520" s="121"/>
      <c r="D520" s="121"/>
      <c r="E520" s="12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</row>
    <row r="521" spans="2:15">
      <c r="B521" s="121"/>
      <c r="C521" s="121"/>
      <c r="D521" s="121"/>
      <c r="E521" s="12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</row>
    <row r="522" spans="2:15">
      <c r="B522" s="121"/>
      <c r="C522" s="121"/>
      <c r="D522" s="121"/>
      <c r="E522" s="12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</row>
    <row r="523" spans="2:15">
      <c r="B523" s="121"/>
      <c r="C523" s="121"/>
      <c r="D523" s="121"/>
      <c r="E523" s="121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</row>
    <row r="524" spans="2:15">
      <c r="B524" s="121"/>
      <c r="C524" s="121"/>
      <c r="D524" s="121"/>
      <c r="E524" s="121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</row>
    <row r="525" spans="2:15">
      <c r="B525" s="121"/>
      <c r="C525" s="121"/>
      <c r="D525" s="121"/>
      <c r="E525" s="12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3 B3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132</v>
      </c>
      <c r="C1" s="67" t="s" vm="1">
        <v>205</v>
      </c>
    </row>
    <row r="2" spans="2:12">
      <c r="B2" s="46" t="s">
        <v>131</v>
      </c>
      <c r="C2" s="67" t="s">
        <v>206</v>
      </c>
    </row>
    <row r="3" spans="2:12">
      <c r="B3" s="46" t="s">
        <v>133</v>
      </c>
      <c r="C3" s="67" t="s">
        <v>207</v>
      </c>
    </row>
    <row r="4" spans="2:12">
      <c r="B4" s="46" t="s">
        <v>134</v>
      </c>
      <c r="C4" s="67">
        <v>12148</v>
      </c>
    </row>
    <row r="6" spans="2:12" ht="26.25" customHeight="1">
      <c r="B6" s="132" t="s">
        <v>158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6.25" customHeight="1">
      <c r="B7" s="132" t="s">
        <v>84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12" s="3" customFormat="1" ht="78.75">
      <c r="B8" s="21" t="s">
        <v>106</v>
      </c>
      <c r="C8" s="29" t="s">
        <v>40</v>
      </c>
      <c r="D8" s="29" t="s">
        <v>109</v>
      </c>
      <c r="E8" s="29" t="s">
        <v>59</v>
      </c>
      <c r="F8" s="29" t="s">
        <v>93</v>
      </c>
      <c r="G8" s="29" t="s">
        <v>183</v>
      </c>
      <c r="H8" s="29" t="s">
        <v>182</v>
      </c>
      <c r="I8" s="29" t="s">
        <v>55</v>
      </c>
      <c r="J8" s="29" t="s">
        <v>52</v>
      </c>
      <c r="K8" s="29" t="s">
        <v>135</v>
      </c>
      <c r="L8" s="65" t="s">
        <v>137</v>
      </c>
    </row>
    <row r="9" spans="2:12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24" t="s">
        <v>1401</v>
      </c>
      <c r="C11" s="88"/>
      <c r="D11" s="88"/>
      <c r="E11" s="88"/>
      <c r="F11" s="88"/>
      <c r="G11" s="88"/>
      <c r="H11" s="88"/>
      <c r="I11" s="125">
        <v>0</v>
      </c>
      <c r="J11" s="88"/>
      <c r="K11" s="126">
        <v>0</v>
      </c>
      <c r="L11" s="126">
        <v>0</v>
      </c>
    </row>
    <row r="12" spans="2:12" s="4" customFormat="1" ht="18" customHeight="1">
      <c r="B12" s="119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9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9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9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2:12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2:12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2:12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2:12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2:12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2:12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2:12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2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</row>
    <row r="215" spans="2:12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</row>
    <row r="216" spans="2:12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</row>
    <row r="217" spans="2:12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</row>
    <row r="218" spans="2:12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</row>
    <row r="219" spans="2:12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</row>
    <row r="220" spans="2:12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</row>
    <row r="221" spans="2:12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</row>
    <row r="222" spans="2:12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2:12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</row>
    <row r="224" spans="2:12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</row>
    <row r="225" spans="2:12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</row>
    <row r="226" spans="2:12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</row>
    <row r="227" spans="2:12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</row>
    <row r="228" spans="2:12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</row>
    <row r="229" spans="2:12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</row>
    <row r="230" spans="2:12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</row>
    <row r="231" spans="2:12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</row>
    <row r="232" spans="2:12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</row>
    <row r="233" spans="2:12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</row>
    <row r="234" spans="2:12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</row>
    <row r="235" spans="2:12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2:12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2:12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2:12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2:12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2:12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</row>
    <row r="241" spans="2:12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</row>
    <row r="242" spans="2:12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</row>
    <row r="243" spans="2:12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</row>
    <row r="244" spans="2:12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</row>
    <row r="245" spans="2:12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</row>
    <row r="246" spans="2:12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</row>
    <row r="247" spans="2:12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</row>
    <row r="248" spans="2:12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49" spans="2:12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0" spans="2:12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</row>
    <row r="251" spans="2:12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2:12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2:12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2:12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2:12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2:12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</row>
    <row r="257" spans="2:12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</row>
    <row r="258" spans="2:12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</row>
    <row r="259" spans="2:12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</row>
    <row r="260" spans="2:12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</row>
    <row r="261" spans="2:12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</row>
    <row r="262" spans="2:12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</row>
    <row r="263" spans="2:12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2:12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2:12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</row>
    <row r="266" spans="2:12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</row>
    <row r="267" spans="2:12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</row>
    <row r="268" spans="2:12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</row>
    <row r="269" spans="2:12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2:12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</row>
    <row r="271" spans="2:12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</row>
    <row r="272" spans="2:12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</row>
    <row r="273" spans="2:12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</row>
    <row r="274" spans="2:12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</row>
    <row r="275" spans="2:12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</row>
    <row r="276" spans="2:12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</row>
    <row r="277" spans="2:12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</row>
    <row r="278" spans="2:12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</row>
    <row r="279" spans="2:12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</row>
    <row r="280" spans="2:12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</row>
    <row r="281" spans="2:12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</row>
    <row r="282" spans="2:12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</row>
    <row r="283" spans="2:12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</row>
    <row r="284" spans="2:12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</row>
    <row r="285" spans="2:12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2:12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2:12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</row>
    <row r="288" spans="2:12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</row>
    <row r="289" spans="2:12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</row>
    <row r="290" spans="2:12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</row>
    <row r="291" spans="2:12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</row>
    <row r="292" spans="2:12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</row>
    <row r="293" spans="2:12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</row>
    <row r="294" spans="2:12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</row>
    <row r="295" spans="2:12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</row>
    <row r="296" spans="2:12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</row>
    <row r="297" spans="2:12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</row>
    <row r="298" spans="2:12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</row>
    <row r="299" spans="2:12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</row>
    <row r="300" spans="2:12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</row>
    <row r="301" spans="2:12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</row>
    <row r="302" spans="2:12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</row>
    <row r="303" spans="2:12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</row>
    <row r="304" spans="2:12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</row>
    <row r="305" spans="2:12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</row>
    <row r="306" spans="2:12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</row>
    <row r="307" spans="2:12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</row>
    <row r="308" spans="2:12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</row>
    <row r="309" spans="2:12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</row>
    <row r="310" spans="2:12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</row>
    <row r="311" spans="2:12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</row>
    <row r="312" spans="2:12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</row>
    <row r="313" spans="2:12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</row>
    <row r="314" spans="2:12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</row>
    <row r="315" spans="2:12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</row>
    <row r="316" spans="2:12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</row>
    <row r="317" spans="2:12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</row>
    <row r="318" spans="2:12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</row>
    <row r="319" spans="2:12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</row>
    <row r="320" spans="2:12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</row>
    <row r="321" spans="2:12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</row>
    <row r="322" spans="2:12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</row>
    <row r="323" spans="2:12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</row>
    <row r="324" spans="2:12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</row>
    <row r="325" spans="2:12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</row>
    <row r="326" spans="2:12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</row>
    <row r="327" spans="2:12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</row>
    <row r="328" spans="2:12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</row>
    <row r="329" spans="2:12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</row>
    <row r="330" spans="2:12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</row>
    <row r="331" spans="2:12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</row>
    <row r="332" spans="2:12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</row>
    <row r="333" spans="2:12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</row>
    <row r="334" spans="2:12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2:12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</row>
    <row r="336" spans="2:12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2:12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</row>
    <row r="338" spans="2:12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</row>
    <row r="339" spans="2:12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</row>
    <row r="340" spans="2:12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</row>
    <row r="341" spans="2:12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</row>
    <row r="342" spans="2:12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</row>
    <row r="343" spans="2:12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</row>
    <row r="344" spans="2:12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</row>
    <row r="345" spans="2:12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</row>
    <row r="346" spans="2:12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</row>
    <row r="347" spans="2:12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</row>
    <row r="348" spans="2:12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</row>
    <row r="349" spans="2:12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</row>
    <row r="350" spans="2:12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</row>
    <row r="351" spans="2:12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</row>
    <row r="352" spans="2:12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</row>
    <row r="353" spans="2:12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</row>
    <row r="354" spans="2:12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2:12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2:12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2:12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2:12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2:12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2:12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</row>
    <row r="361" spans="2:12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</row>
    <row r="362" spans="2:12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</row>
    <row r="363" spans="2:12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</row>
    <row r="364" spans="2:12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</row>
    <row r="365" spans="2:12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</row>
    <row r="366" spans="2:12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</row>
    <row r="367" spans="2:12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</row>
    <row r="368" spans="2:12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</row>
    <row r="369" spans="2:12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</row>
    <row r="370" spans="2:12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</row>
    <row r="371" spans="2:12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</row>
    <row r="372" spans="2:12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2:12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2:12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2:12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</row>
    <row r="376" spans="2:12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</row>
    <row r="377" spans="2:12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</row>
    <row r="378" spans="2:12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</row>
    <row r="379" spans="2:12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</row>
    <row r="380" spans="2:12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</row>
    <row r="381" spans="2:12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</row>
    <row r="382" spans="2:12">
      <c r="B382" s="121"/>
      <c r="C382" s="121"/>
      <c r="D382" s="122"/>
      <c r="E382" s="122"/>
      <c r="F382" s="122"/>
      <c r="G382" s="122"/>
      <c r="H382" s="122"/>
      <c r="I382" s="122"/>
      <c r="J382" s="122"/>
      <c r="K382" s="122"/>
      <c r="L382" s="122"/>
    </row>
    <row r="383" spans="2:12">
      <c r="B383" s="121"/>
      <c r="C383" s="121"/>
      <c r="D383" s="122"/>
      <c r="E383" s="122"/>
      <c r="F383" s="122"/>
      <c r="G383" s="122"/>
      <c r="H383" s="122"/>
      <c r="I383" s="122"/>
      <c r="J383" s="122"/>
      <c r="K383" s="122"/>
      <c r="L383" s="122"/>
    </row>
    <row r="384" spans="2:12">
      <c r="B384" s="121"/>
      <c r="C384" s="121"/>
      <c r="D384" s="122"/>
      <c r="E384" s="122"/>
      <c r="F384" s="122"/>
      <c r="G384" s="122"/>
      <c r="H384" s="122"/>
      <c r="I384" s="122"/>
      <c r="J384" s="122"/>
      <c r="K384" s="122"/>
      <c r="L384" s="122"/>
    </row>
    <row r="385" spans="2:12">
      <c r="B385" s="121"/>
      <c r="C385" s="121"/>
      <c r="D385" s="122"/>
      <c r="E385" s="122"/>
      <c r="F385" s="122"/>
      <c r="G385" s="122"/>
      <c r="H385" s="122"/>
      <c r="I385" s="122"/>
      <c r="J385" s="122"/>
      <c r="K385" s="122"/>
      <c r="L385" s="122"/>
    </row>
    <row r="386" spans="2:12">
      <c r="B386" s="121"/>
      <c r="C386" s="121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2:12">
      <c r="B387" s="121"/>
      <c r="C387" s="121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2:12">
      <c r="B388" s="121"/>
      <c r="C388" s="121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2:12">
      <c r="B389" s="121"/>
      <c r="C389" s="121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2:12">
      <c r="B390" s="121"/>
      <c r="C390" s="121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2:12">
      <c r="B391" s="121"/>
      <c r="C391" s="121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2:12">
      <c r="B392" s="121"/>
      <c r="C392" s="121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2:12">
      <c r="B393" s="121"/>
      <c r="C393" s="121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2:12">
      <c r="B394" s="121"/>
      <c r="C394" s="121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2:12">
      <c r="B395" s="121"/>
      <c r="C395" s="121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2:12">
      <c r="B396" s="121"/>
      <c r="C396" s="121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2:12">
      <c r="B397" s="121"/>
      <c r="C397" s="121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2:12">
      <c r="B398" s="121"/>
      <c r="C398" s="121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2:12">
      <c r="B399" s="121"/>
      <c r="C399" s="121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2:12">
      <c r="B400" s="121"/>
      <c r="C400" s="121"/>
      <c r="D400" s="122"/>
      <c r="E400" s="122"/>
      <c r="F400" s="122"/>
      <c r="G400" s="122"/>
      <c r="H400" s="122"/>
      <c r="I400" s="122"/>
      <c r="J400" s="122"/>
      <c r="K400" s="122"/>
      <c r="L400" s="122"/>
    </row>
    <row r="401" spans="2:12">
      <c r="B401" s="121"/>
      <c r="C401" s="121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2:12">
      <c r="B402" s="121"/>
      <c r="C402" s="121"/>
      <c r="D402" s="122"/>
      <c r="E402" s="122"/>
      <c r="F402" s="122"/>
      <c r="G402" s="122"/>
      <c r="H402" s="122"/>
      <c r="I402" s="122"/>
      <c r="J402" s="122"/>
      <c r="K402" s="122"/>
      <c r="L402" s="122"/>
    </row>
    <row r="403" spans="2:12">
      <c r="B403" s="121"/>
      <c r="C403" s="121"/>
      <c r="D403" s="122"/>
      <c r="E403" s="122"/>
      <c r="F403" s="122"/>
      <c r="G403" s="122"/>
      <c r="H403" s="122"/>
      <c r="I403" s="122"/>
      <c r="J403" s="122"/>
      <c r="K403" s="122"/>
      <c r="L403" s="122"/>
    </row>
    <row r="404" spans="2:12">
      <c r="B404" s="121"/>
      <c r="C404" s="121"/>
      <c r="D404" s="122"/>
      <c r="E404" s="122"/>
      <c r="F404" s="122"/>
      <c r="G404" s="122"/>
      <c r="H404" s="122"/>
      <c r="I404" s="122"/>
      <c r="J404" s="122"/>
      <c r="K404" s="122"/>
      <c r="L404" s="122"/>
    </row>
    <row r="405" spans="2:12">
      <c r="B405" s="121"/>
      <c r="C405" s="121"/>
      <c r="D405" s="122"/>
      <c r="E405" s="122"/>
      <c r="F405" s="122"/>
      <c r="G405" s="122"/>
      <c r="H405" s="122"/>
      <c r="I405" s="122"/>
      <c r="J405" s="122"/>
      <c r="K405" s="122"/>
      <c r="L405" s="122"/>
    </row>
    <row r="406" spans="2:12">
      <c r="B406" s="121"/>
      <c r="C406" s="121"/>
      <c r="D406" s="122"/>
      <c r="E406" s="122"/>
      <c r="F406" s="122"/>
      <c r="G406" s="122"/>
      <c r="H406" s="122"/>
      <c r="I406" s="122"/>
      <c r="J406" s="122"/>
      <c r="K406" s="122"/>
      <c r="L406" s="122"/>
    </row>
    <row r="407" spans="2:12">
      <c r="B407" s="121"/>
      <c r="C407" s="121"/>
      <c r="D407" s="122"/>
      <c r="E407" s="122"/>
      <c r="F407" s="122"/>
      <c r="G407" s="122"/>
      <c r="H407" s="122"/>
      <c r="I407" s="122"/>
      <c r="J407" s="122"/>
      <c r="K407" s="122"/>
      <c r="L407" s="122"/>
    </row>
    <row r="408" spans="2:12">
      <c r="B408" s="121"/>
      <c r="C408" s="121"/>
      <c r="D408" s="122"/>
      <c r="E408" s="122"/>
      <c r="F408" s="122"/>
      <c r="G408" s="122"/>
      <c r="H408" s="122"/>
      <c r="I408" s="122"/>
      <c r="J408" s="122"/>
      <c r="K408" s="122"/>
      <c r="L408" s="122"/>
    </row>
    <row r="409" spans="2:12">
      <c r="B409" s="121"/>
      <c r="C409" s="121"/>
      <c r="D409" s="122"/>
      <c r="E409" s="122"/>
      <c r="F409" s="122"/>
      <c r="G409" s="122"/>
      <c r="H409" s="122"/>
      <c r="I409" s="122"/>
      <c r="J409" s="122"/>
      <c r="K409" s="122"/>
      <c r="L409" s="122"/>
    </row>
    <row r="410" spans="2:12">
      <c r="B410" s="121"/>
      <c r="C410" s="121"/>
      <c r="D410" s="122"/>
      <c r="E410" s="122"/>
      <c r="F410" s="122"/>
      <c r="G410" s="122"/>
      <c r="H410" s="122"/>
      <c r="I410" s="122"/>
      <c r="J410" s="122"/>
      <c r="K410" s="122"/>
      <c r="L410" s="122"/>
    </row>
    <row r="411" spans="2:12">
      <c r="B411" s="121"/>
      <c r="C411" s="121"/>
      <c r="D411" s="122"/>
      <c r="E411" s="122"/>
      <c r="F411" s="122"/>
      <c r="G411" s="122"/>
      <c r="H411" s="122"/>
      <c r="I411" s="122"/>
      <c r="J411" s="122"/>
      <c r="K411" s="122"/>
      <c r="L411" s="122"/>
    </row>
    <row r="412" spans="2:12">
      <c r="B412" s="121"/>
      <c r="C412" s="121"/>
      <c r="D412" s="122"/>
      <c r="E412" s="122"/>
      <c r="F412" s="122"/>
      <c r="G412" s="122"/>
      <c r="H412" s="122"/>
      <c r="I412" s="122"/>
      <c r="J412" s="122"/>
      <c r="K412" s="122"/>
      <c r="L412" s="122"/>
    </row>
    <row r="413" spans="2:12">
      <c r="B413" s="121"/>
      <c r="C413" s="121"/>
      <c r="D413" s="122"/>
      <c r="E413" s="122"/>
      <c r="F413" s="122"/>
      <c r="G413" s="122"/>
      <c r="H413" s="122"/>
      <c r="I413" s="122"/>
      <c r="J413" s="122"/>
      <c r="K413" s="122"/>
      <c r="L413" s="122"/>
    </row>
    <row r="414" spans="2:12">
      <c r="B414" s="121"/>
      <c r="C414" s="121"/>
      <c r="D414" s="122"/>
      <c r="E414" s="122"/>
      <c r="F414" s="122"/>
      <c r="G414" s="122"/>
      <c r="H414" s="122"/>
      <c r="I414" s="122"/>
      <c r="J414" s="122"/>
      <c r="K414" s="122"/>
      <c r="L414" s="122"/>
    </row>
    <row r="415" spans="2:12">
      <c r="B415" s="121"/>
      <c r="C415" s="121"/>
      <c r="D415" s="122"/>
      <c r="E415" s="122"/>
      <c r="F415" s="122"/>
      <c r="G415" s="122"/>
      <c r="H415" s="122"/>
      <c r="I415" s="122"/>
      <c r="J415" s="122"/>
      <c r="K415" s="122"/>
      <c r="L415" s="122"/>
    </row>
    <row r="416" spans="2:12">
      <c r="B416" s="121"/>
      <c r="C416" s="121"/>
      <c r="D416" s="122"/>
      <c r="E416" s="122"/>
      <c r="F416" s="122"/>
      <c r="G416" s="122"/>
      <c r="H416" s="122"/>
      <c r="I416" s="122"/>
      <c r="J416" s="122"/>
      <c r="K416" s="122"/>
      <c r="L416" s="122"/>
    </row>
    <row r="417" spans="2:12">
      <c r="B417" s="121"/>
      <c r="C417" s="121"/>
      <c r="D417" s="122"/>
      <c r="E417" s="122"/>
      <c r="F417" s="122"/>
      <c r="G417" s="122"/>
      <c r="H417" s="122"/>
      <c r="I417" s="122"/>
      <c r="J417" s="122"/>
      <c r="K417" s="122"/>
      <c r="L417" s="122"/>
    </row>
    <row r="418" spans="2:12">
      <c r="B418" s="121"/>
      <c r="C418" s="121"/>
      <c r="D418" s="122"/>
      <c r="E418" s="122"/>
      <c r="F418" s="122"/>
      <c r="G418" s="122"/>
      <c r="H418" s="122"/>
      <c r="I418" s="122"/>
      <c r="J418" s="122"/>
      <c r="K418" s="122"/>
      <c r="L418" s="122"/>
    </row>
    <row r="419" spans="2:12">
      <c r="B419" s="121"/>
      <c r="C419" s="121"/>
      <c r="D419" s="122"/>
      <c r="E419" s="122"/>
      <c r="F419" s="122"/>
      <c r="G419" s="122"/>
      <c r="H419" s="122"/>
      <c r="I419" s="122"/>
      <c r="J419" s="122"/>
      <c r="K419" s="122"/>
      <c r="L419" s="122"/>
    </row>
    <row r="420" spans="2:12">
      <c r="B420" s="121"/>
      <c r="C420" s="121"/>
      <c r="D420" s="122"/>
      <c r="E420" s="122"/>
      <c r="F420" s="122"/>
      <c r="G420" s="122"/>
      <c r="H420" s="122"/>
      <c r="I420" s="122"/>
      <c r="J420" s="122"/>
      <c r="K420" s="122"/>
      <c r="L420" s="122"/>
    </row>
    <row r="421" spans="2:12">
      <c r="B421" s="121"/>
      <c r="C421" s="121"/>
      <c r="D421" s="122"/>
      <c r="E421" s="122"/>
      <c r="F421" s="122"/>
      <c r="G421" s="122"/>
      <c r="H421" s="122"/>
      <c r="I421" s="122"/>
      <c r="J421" s="122"/>
      <c r="K421" s="122"/>
      <c r="L421" s="122"/>
    </row>
    <row r="422" spans="2:12">
      <c r="B422" s="121"/>
      <c r="C422" s="121"/>
      <c r="D422" s="122"/>
      <c r="E422" s="122"/>
      <c r="F422" s="122"/>
      <c r="G422" s="122"/>
      <c r="H422" s="122"/>
      <c r="I422" s="122"/>
      <c r="J422" s="122"/>
      <c r="K422" s="122"/>
      <c r="L422" s="122"/>
    </row>
    <row r="423" spans="2:12">
      <c r="B423" s="121"/>
      <c r="C423" s="121"/>
      <c r="D423" s="122"/>
      <c r="E423" s="122"/>
      <c r="F423" s="122"/>
      <c r="G423" s="122"/>
      <c r="H423" s="122"/>
      <c r="I423" s="122"/>
      <c r="J423" s="122"/>
      <c r="K423" s="122"/>
      <c r="L423" s="122"/>
    </row>
    <row r="424" spans="2:12">
      <c r="B424" s="121"/>
      <c r="C424" s="121"/>
      <c r="D424" s="122"/>
      <c r="E424" s="122"/>
      <c r="F424" s="122"/>
      <c r="G424" s="122"/>
      <c r="H424" s="122"/>
      <c r="I424" s="122"/>
      <c r="J424" s="122"/>
      <c r="K424" s="122"/>
      <c r="L424" s="122"/>
    </row>
    <row r="425" spans="2:12">
      <c r="B425" s="121"/>
      <c r="C425" s="121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2:12">
      <c r="B426" s="121"/>
      <c r="C426" s="121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2:12">
      <c r="B427" s="121"/>
      <c r="C427" s="121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2:12">
      <c r="B428" s="121"/>
      <c r="C428" s="121"/>
      <c r="D428" s="122"/>
      <c r="E428" s="122"/>
      <c r="F428" s="122"/>
      <c r="G428" s="122"/>
      <c r="H428" s="122"/>
      <c r="I428" s="122"/>
      <c r="J428" s="122"/>
      <c r="K428" s="122"/>
      <c r="L428" s="122"/>
    </row>
    <row r="429" spans="2:12">
      <c r="B429" s="121"/>
      <c r="C429" s="121"/>
      <c r="D429" s="122"/>
      <c r="E429" s="122"/>
      <c r="F429" s="122"/>
      <c r="G429" s="122"/>
      <c r="H429" s="122"/>
      <c r="I429" s="122"/>
      <c r="J429" s="122"/>
      <c r="K429" s="122"/>
      <c r="L429" s="122"/>
    </row>
    <row r="430" spans="2:12">
      <c r="B430" s="121"/>
      <c r="C430" s="121"/>
      <c r="D430" s="122"/>
      <c r="E430" s="122"/>
      <c r="F430" s="122"/>
      <c r="G430" s="122"/>
      <c r="H430" s="122"/>
      <c r="I430" s="122"/>
      <c r="J430" s="122"/>
      <c r="K430" s="122"/>
      <c r="L430" s="122"/>
    </row>
    <row r="431" spans="2:12">
      <c r="B431" s="121"/>
      <c r="C431" s="121"/>
      <c r="D431" s="122"/>
      <c r="E431" s="122"/>
      <c r="F431" s="122"/>
      <c r="G431" s="122"/>
      <c r="H431" s="122"/>
      <c r="I431" s="122"/>
      <c r="J431" s="122"/>
      <c r="K431" s="122"/>
      <c r="L431" s="12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"/>
    <ds:schemaRef ds:uri="http://purl.org/dc/elements/1.1/"/>
    <ds:schemaRef ds:uri="http://www.w3.org/XML/1998/namespace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