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הלוואות!$B$7:$R$984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מזומנים!$B$7:$L$192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מניות!$B$6:$O$31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42" i="88" l="1"/>
  <c r="C10" i="88"/>
  <c r="P33" i="78" l="1"/>
  <c r="P12" i="78"/>
  <c r="L171" i="62" l="1"/>
  <c r="L145" i="62"/>
  <c r="L45" i="62"/>
  <c r="L97" i="62"/>
  <c r="R13" i="61"/>
  <c r="R12" i="61" s="1"/>
  <c r="R11" i="61" s="1"/>
  <c r="I11" i="81"/>
  <c r="I10" i="81" s="1"/>
  <c r="J14" i="81" s="1"/>
  <c r="K13" i="81"/>
  <c r="K14" i="81"/>
  <c r="L12" i="62" l="1"/>
  <c r="L11" i="62" s="1"/>
  <c r="J13" i="81"/>
  <c r="J12" i="58" l="1"/>
  <c r="J20" i="58"/>
  <c r="J11" i="58" l="1"/>
  <c r="J10" i="58" s="1"/>
  <c r="C16" i="88"/>
  <c r="C15" i="88"/>
  <c r="C37" i="88"/>
  <c r="C43" i="88"/>
  <c r="C23" i="88"/>
  <c r="C11" i="88"/>
  <c r="K12" i="81"/>
  <c r="J12" i="81"/>
  <c r="K11" i="81"/>
  <c r="J11" i="81"/>
  <c r="K10" i="81"/>
  <c r="J10" i="81"/>
  <c r="I18" i="80"/>
  <c r="H18" i="80"/>
  <c r="I17" i="80"/>
  <c r="H17" i="80"/>
  <c r="I16" i="80"/>
  <c r="H16" i="80"/>
  <c r="I14" i="80"/>
  <c r="H14" i="80"/>
  <c r="I13" i="80"/>
  <c r="H13" i="80"/>
  <c r="I12" i="80"/>
  <c r="H12" i="80"/>
  <c r="I11" i="80"/>
  <c r="H11" i="80"/>
  <c r="I10" i="80"/>
  <c r="H10" i="80"/>
  <c r="R162" i="78"/>
  <c r="Q162" i="78"/>
  <c r="R161" i="78"/>
  <c r="Q161" i="78"/>
  <c r="R160" i="78"/>
  <c r="Q160" i="78"/>
  <c r="R159" i="78"/>
  <c r="Q159" i="78"/>
  <c r="R158" i="78"/>
  <c r="Q158" i="78"/>
  <c r="R157" i="78"/>
  <c r="Q157" i="78"/>
  <c r="R156" i="78"/>
  <c r="Q156" i="78"/>
  <c r="R155" i="78"/>
  <c r="Q155" i="78"/>
  <c r="R154" i="78"/>
  <c r="Q154" i="78"/>
  <c r="R153" i="78"/>
  <c r="Q153" i="78"/>
  <c r="R152" i="78"/>
  <c r="Q152" i="78"/>
  <c r="R151" i="78"/>
  <c r="Q151" i="78"/>
  <c r="R150" i="78"/>
  <c r="Q150" i="78"/>
  <c r="R149" i="78"/>
  <c r="Q149" i="78"/>
  <c r="R148" i="78"/>
  <c r="Q148" i="78"/>
  <c r="R147" i="78"/>
  <c r="Q147" i="78"/>
  <c r="R146" i="78"/>
  <c r="Q146" i="78"/>
  <c r="R145" i="78"/>
  <c r="Q145" i="78"/>
  <c r="R144" i="78"/>
  <c r="Q144" i="78"/>
  <c r="R143" i="78"/>
  <c r="Q143" i="78"/>
  <c r="R142" i="78"/>
  <c r="Q142" i="78"/>
  <c r="R141" i="78"/>
  <c r="Q141" i="78"/>
  <c r="R140" i="78"/>
  <c r="Q140" i="78"/>
  <c r="R139" i="78"/>
  <c r="Q139" i="78"/>
  <c r="R138" i="78"/>
  <c r="Q138" i="78"/>
  <c r="R137" i="78"/>
  <c r="Q137" i="78"/>
  <c r="R136" i="78"/>
  <c r="Q136" i="78"/>
  <c r="R135" i="78"/>
  <c r="Q135" i="78"/>
  <c r="R134" i="78"/>
  <c r="Q134" i="78"/>
  <c r="R133" i="78"/>
  <c r="Q133" i="78"/>
  <c r="R132" i="78"/>
  <c r="Q132" i="78"/>
  <c r="R131" i="78"/>
  <c r="Q131" i="78"/>
  <c r="R130" i="78"/>
  <c r="Q130" i="78"/>
  <c r="R129" i="78"/>
  <c r="Q129" i="78"/>
  <c r="R128" i="78"/>
  <c r="Q128" i="78"/>
  <c r="R127" i="78"/>
  <c r="Q127" i="78"/>
  <c r="R126" i="78"/>
  <c r="Q126" i="78"/>
  <c r="R125" i="78"/>
  <c r="Q125" i="78"/>
  <c r="R124" i="78"/>
  <c r="Q124" i="78"/>
  <c r="R123" i="78"/>
  <c r="Q123" i="78"/>
  <c r="R122" i="78"/>
  <c r="Q122" i="78"/>
  <c r="R121" i="78"/>
  <c r="Q121" i="78"/>
  <c r="R120" i="78"/>
  <c r="Q120" i="78"/>
  <c r="R119" i="78"/>
  <c r="Q119" i="78"/>
  <c r="R118" i="78"/>
  <c r="Q118" i="78"/>
  <c r="R117" i="78"/>
  <c r="Q117" i="78"/>
  <c r="R116" i="78"/>
  <c r="Q116" i="78"/>
  <c r="R115" i="78"/>
  <c r="Q115" i="78"/>
  <c r="R114" i="78"/>
  <c r="Q114" i="78"/>
  <c r="R112" i="78"/>
  <c r="Q112" i="78"/>
  <c r="R111" i="78"/>
  <c r="Q111" i="78"/>
  <c r="R110" i="78"/>
  <c r="Q110" i="78"/>
  <c r="R109" i="78"/>
  <c r="Q109" i="78"/>
  <c r="R108" i="78"/>
  <c r="Q108" i="78"/>
  <c r="R107" i="78"/>
  <c r="Q107" i="78"/>
  <c r="R106" i="78"/>
  <c r="Q106" i="78"/>
  <c r="R105" i="78"/>
  <c r="Q105" i="78"/>
  <c r="R104" i="78"/>
  <c r="Q104" i="78"/>
  <c r="R103" i="78"/>
  <c r="Q103" i="78"/>
  <c r="R102" i="78"/>
  <c r="Q102" i="78"/>
  <c r="R101" i="78"/>
  <c r="Q101" i="78"/>
  <c r="R100" i="78"/>
  <c r="Q100" i="78"/>
  <c r="R99" i="78"/>
  <c r="Q99" i="78"/>
  <c r="R98" i="78"/>
  <c r="Q98" i="78"/>
  <c r="R97" i="78"/>
  <c r="Q97" i="78"/>
  <c r="R96" i="78"/>
  <c r="Q96" i="78"/>
  <c r="R95" i="78"/>
  <c r="Q95" i="78"/>
  <c r="R94" i="78"/>
  <c r="Q94" i="78"/>
  <c r="R93" i="78"/>
  <c r="Q93" i="78"/>
  <c r="R92" i="78"/>
  <c r="Q92" i="78"/>
  <c r="R91" i="78"/>
  <c r="Q91" i="78"/>
  <c r="R90" i="78"/>
  <c r="Q90" i="78"/>
  <c r="R89" i="78"/>
  <c r="Q89" i="78"/>
  <c r="R88" i="78"/>
  <c r="Q88" i="78"/>
  <c r="R87" i="78"/>
  <c r="Q87" i="78"/>
  <c r="R86" i="78"/>
  <c r="Q86" i="78"/>
  <c r="R85" i="78"/>
  <c r="Q85" i="78"/>
  <c r="R84" i="78"/>
  <c r="Q84" i="78"/>
  <c r="R83" i="78"/>
  <c r="Q83" i="78"/>
  <c r="R82" i="78"/>
  <c r="Q82" i="78"/>
  <c r="R81" i="78"/>
  <c r="Q81" i="78"/>
  <c r="R80" i="78"/>
  <c r="Q80" i="78"/>
  <c r="R79" i="78"/>
  <c r="Q79" i="78"/>
  <c r="R78" i="78"/>
  <c r="Q78" i="78"/>
  <c r="R77" i="78"/>
  <c r="Q77" i="78"/>
  <c r="R76" i="78"/>
  <c r="Q76" i="78"/>
  <c r="R75" i="78"/>
  <c r="Q75" i="78"/>
  <c r="R74" i="78"/>
  <c r="Q74" i="78"/>
  <c r="R73" i="78"/>
  <c r="Q73" i="78"/>
  <c r="R72" i="78"/>
  <c r="Q72" i="78"/>
  <c r="R71" i="78"/>
  <c r="Q71" i="78"/>
  <c r="R70" i="78"/>
  <c r="Q70" i="78"/>
  <c r="R69" i="78"/>
  <c r="Q69" i="78"/>
  <c r="R68" i="78"/>
  <c r="Q68" i="78"/>
  <c r="R67" i="78"/>
  <c r="Q67" i="78"/>
  <c r="R66" i="78"/>
  <c r="Q66" i="78"/>
  <c r="R65" i="78"/>
  <c r="Q65" i="78"/>
  <c r="R64" i="78"/>
  <c r="Q64" i="78"/>
  <c r="R63" i="78"/>
  <c r="Q63" i="78"/>
  <c r="R62" i="78"/>
  <c r="Q62" i="78"/>
  <c r="R61" i="78"/>
  <c r="Q61" i="78"/>
  <c r="R60" i="78"/>
  <c r="Q60" i="78"/>
  <c r="R59" i="78"/>
  <c r="Q59" i="78"/>
  <c r="R58" i="78"/>
  <c r="Q58" i="78"/>
  <c r="R57" i="78"/>
  <c r="Q57" i="78"/>
  <c r="R56" i="78"/>
  <c r="Q56" i="78"/>
  <c r="R55" i="78"/>
  <c r="Q55" i="78"/>
  <c r="R54" i="78"/>
  <c r="Q54" i="78"/>
  <c r="R53" i="78"/>
  <c r="Q53" i="78"/>
  <c r="R52" i="78"/>
  <c r="Q52" i="78"/>
  <c r="R51" i="78"/>
  <c r="Q51" i="78"/>
  <c r="R50" i="78"/>
  <c r="Q50" i="78"/>
  <c r="R49" i="78"/>
  <c r="Q49" i="78"/>
  <c r="R48" i="78"/>
  <c r="Q48" i="78"/>
  <c r="R47" i="78"/>
  <c r="Q47" i="78"/>
  <c r="R46" i="78"/>
  <c r="Q46" i="78"/>
  <c r="R45" i="78"/>
  <c r="Q45" i="78"/>
  <c r="R44" i="78"/>
  <c r="Q44" i="78"/>
  <c r="R43" i="78"/>
  <c r="Q43" i="78"/>
  <c r="R42" i="78"/>
  <c r="Q42" i="78"/>
  <c r="R41" i="78"/>
  <c r="Q41" i="78"/>
  <c r="R40" i="78"/>
  <c r="Q40" i="78"/>
  <c r="R39" i="78"/>
  <c r="Q39" i="78"/>
  <c r="R38" i="78"/>
  <c r="Q38" i="78"/>
  <c r="R37" i="78"/>
  <c r="Q37" i="78"/>
  <c r="R36" i="78"/>
  <c r="Q36" i="78"/>
  <c r="R35" i="78"/>
  <c r="Q35" i="78"/>
  <c r="R34" i="78"/>
  <c r="Q34" i="78"/>
  <c r="R33" i="78"/>
  <c r="Q33" i="78"/>
  <c r="R31" i="78"/>
  <c r="Q31" i="78"/>
  <c r="R30" i="78"/>
  <c r="Q30" i="78"/>
  <c r="R29" i="78"/>
  <c r="Q29" i="78"/>
  <c r="R28" i="78"/>
  <c r="Q28" i="78"/>
  <c r="R27" i="78"/>
  <c r="Q27" i="78"/>
  <c r="R26" i="78"/>
  <c r="Q26" i="78"/>
  <c r="R25" i="78"/>
  <c r="Q25" i="78"/>
  <c r="R24" i="78"/>
  <c r="Q24" i="78"/>
  <c r="R23" i="78"/>
  <c r="Q23" i="78"/>
  <c r="R22" i="78"/>
  <c r="Q22" i="78"/>
  <c r="R21" i="78"/>
  <c r="Q21" i="78"/>
  <c r="R20" i="78"/>
  <c r="Q20" i="78"/>
  <c r="R19" i="78"/>
  <c r="Q19" i="78"/>
  <c r="R18" i="78"/>
  <c r="Q18" i="78"/>
  <c r="R17" i="78"/>
  <c r="Q17" i="78"/>
  <c r="R16" i="78"/>
  <c r="Q16" i="78"/>
  <c r="R15" i="78"/>
  <c r="Q15" i="78"/>
  <c r="R14" i="78"/>
  <c r="Q14" i="78"/>
  <c r="R13" i="78"/>
  <c r="Q13" i="78"/>
  <c r="R12" i="78"/>
  <c r="Q12" i="78"/>
  <c r="R11" i="78"/>
  <c r="Q11" i="78"/>
  <c r="R10" i="78"/>
  <c r="Q10" i="78"/>
  <c r="K291" i="76"/>
  <c r="J291" i="76"/>
  <c r="K290" i="76"/>
  <c r="J290" i="76"/>
  <c r="K288" i="76"/>
  <c r="J288" i="76"/>
  <c r="K287" i="76"/>
  <c r="J287" i="76"/>
  <c r="K286" i="76"/>
  <c r="J286" i="76"/>
  <c r="K285" i="76"/>
  <c r="J285" i="76"/>
  <c r="K284" i="76"/>
  <c r="J284" i="76"/>
  <c r="K283" i="76"/>
  <c r="J283" i="76"/>
  <c r="K282" i="76"/>
  <c r="J282" i="76"/>
  <c r="K281" i="76"/>
  <c r="J281" i="76"/>
  <c r="K280" i="76"/>
  <c r="J280" i="76"/>
  <c r="K279" i="76"/>
  <c r="J279" i="76"/>
  <c r="K278" i="76"/>
  <c r="J278" i="76"/>
  <c r="K277" i="76"/>
  <c r="J277" i="76"/>
  <c r="K275" i="76"/>
  <c r="J275" i="76"/>
  <c r="K274" i="76"/>
  <c r="J274" i="76"/>
  <c r="K273" i="76"/>
  <c r="J273" i="76"/>
  <c r="K271" i="76"/>
  <c r="J271" i="76"/>
  <c r="K270" i="76"/>
  <c r="J270" i="76"/>
  <c r="K269" i="76"/>
  <c r="J269" i="76"/>
  <c r="K268" i="76"/>
  <c r="J268" i="76"/>
  <c r="K267" i="76"/>
  <c r="J267" i="76"/>
  <c r="K266" i="76"/>
  <c r="J266" i="76"/>
  <c r="K265" i="76"/>
  <c r="J265" i="76"/>
  <c r="K264" i="76"/>
  <c r="J264" i="76"/>
  <c r="K263" i="76"/>
  <c r="J263" i="76"/>
  <c r="K262" i="76"/>
  <c r="J262" i="76"/>
  <c r="K261" i="76"/>
  <c r="J261" i="76"/>
  <c r="K260" i="76"/>
  <c r="J260" i="76"/>
  <c r="K259" i="76"/>
  <c r="J259" i="76"/>
  <c r="K258" i="76"/>
  <c r="J258" i="76"/>
  <c r="K257" i="76"/>
  <c r="J257" i="76"/>
  <c r="K256" i="76"/>
  <c r="J256" i="76"/>
  <c r="K255" i="76"/>
  <c r="J255" i="76"/>
  <c r="K254" i="76"/>
  <c r="J254" i="76"/>
  <c r="K253" i="76"/>
  <c r="J253" i="76"/>
  <c r="K252" i="76"/>
  <c r="J252" i="76"/>
  <c r="K251" i="76"/>
  <c r="J251" i="76"/>
  <c r="K250" i="76"/>
  <c r="J250" i="76"/>
  <c r="K249" i="76"/>
  <c r="J249" i="76"/>
  <c r="K248" i="76"/>
  <c r="J248" i="76"/>
  <c r="K247" i="76"/>
  <c r="J247" i="76"/>
  <c r="K246" i="76"/>
  <c r="J246" i="76"/>
  <c r="K245" i="76"/>
  <c r="J245" i="76"/>
  <c r="K244" i="76"/>
  <c r="J244" i="76"/>
  <c r="K243" i="76"/>
  <c r="J243" i="76"/>
  <c r="K242" i="76"/>
  <c r="J242" i="76"/>
  <c r="K241" i="76"/>
  <c r="J241" i="76"/>
  <c r="K240" i="76"/>
  <c r="J240" i="76"/>
  <c r="K239" i="76"/>
  <c r="J239" i="76"/>
  <c r="K238" i="76"/>
  <c r="J238" i="76"/>
  <c r="K237" i="76"/>
  <c r="J237" i="76"/>
  <c r="K236" i="76"/>
  <c r="J236" i="76"/>
  <c r="K235" i="76"/>
  <c r="J235" i="76"/>
  <c r="K234" i="76"/>
  <c r="J234" i="76"/>
  <c r="K233" i="76"/>
  <c r="J233" i="76"/>
  <c r="K232" i="76"/>
  <c r="J232" i="76"/>
  <c r="K231" i="76"/>
  <c r="J231" i="76"/>
  <c r="K230" i="76"/>
  <c r="J230" i="76"/>
  <c r="K229" i="76"/>
  <c r="J229" i="76"/>
  <c r="K228" i="76"/>
  <c r="J228" i="76"/>
  <c r="K227" i="76"/>
  <c r="J227" i="76"/>
  <c r="K226" i="76"/>
  <c r="J226" i="76"/>
  <c r="K225" i="76"/>
  <c r="J225" i="76"/>
  <c r="K224" i="76"/>
  <c r="J224" i="76"/>
  <c r="K223" i="76"/>
  <c r="J223" i="76"/>
  <c r="K222" i="76"/>
  <c r="J222" i="76"/>
  <c r="K221" i="76"/>
  <c r="J221" i="76"/>
  <c r="K220" i="76"/>
  <c r="J220" i="76"/>
  <c r="K219" i="76"/>
  <c r="J219" i="76"/>
  <c r="K218" i="76"/>
  <c r="J218" i="76"/>
  <c r="K217" i="76"/>
  <c r="J217" i="76"/>
  <c r="K216" i="76"/>
  <c r="J216" i="76"/>
  <c r="K215" i="76"/>
  <c r="J215" i="76"/>
  <c r="K214" i="76"/>
  <c r="J214" i="76"/>
  <c r="K213" i="76"/>
  <c r="J213" i="76"/>
  <c r="K212" i="76"/>
  <c r="J212" i="76"/>
  <c r="K211" i="76"/>
  <c r="J211" i="76"/>
  <c r="K210" i="76"/>
  <c r="J210" i="76"/>
  <c r="K209" i="76"/>
  <c r="J209" i="76"/>
  <c r="K208" i="76"/>
  <c r="J208" i="76"/>
  <c r="K207" i="76"/>
  <c r="J207" i="76"/>
  <c r="K206" i="76"/>
  <c r="J206" i="76"/>
  <c r="K204" i="76"/>
  <c r="J204" i="76"/>
  <c r="K203" i="76"/>
  <c r="J203" i="76"/>
  <c r="K202" i="76"/>
  <c r="J202" i="76"/>
  <c r="K201" i="76"/>
  <c r="J201" i="76"/>
  <c r="K200" i="76"/>
  <c r="J200" i="76"/>
  <c r="K199" i="76"/>
  <c r="J199" i="76"/>
  <c r="K198" i="76"/>
  <c r="J198" i="76"/>
  <c r="K197" i="76"/>
  <c r="J197" i="76"/>
  <c r="K196" i="76"/>
  <c r="J196" i="76"/>
  <c r="K195" i="76"/>
  <c r="J195" i="76"/>
  <c r="K194" i="76"/>
  <c r="J194" i="76"/>
  <c r="K193" i="76"/>
  <c r="J193" i="76"/>
  <c r="K192" i="76"/>
  <c r="J192" i="76"/>
  <c r="K191" i="76"/>
  <c r="J191" i="76"/>
  <c r="K190" i="76"/>
  <c r="J190" i="76"/>
  <c r="K189" i="76"/>
  <c r="J189" i="76"/>
  <c r="K188" i="76"/>
  <c r="J188" i="76"/>
  <c r="K187" i="76"/>
  <c r="J187" i="76"/>
  <c r="K186" i="76"/>
  <c r="J186" i="76"/>
  <c r="K185" i="76"/>
  <c r="J185" i="76"/>
  <c r="K184" i="76"/>
  <c r="J184" i="76"/>
  <c r="K183" i="76"/>
  <c r="J183" i="76"/>
  <c r="K182" i="76"/>
  <c r="J182" i="76"/>
  <c r="K181" i="76"/>
  <c r="J181" i="76"/>
  <c r="K180" i="76"/>
  <c r="J180" i="76"/>
  <c r="K179" i="76"/>
  <c r="J179" i="76"/>
  <c r="K178" i="76"/>
  <c r="J178" i="76"/>
  <c r="K177" i="76"/>
  <c r="J177" i="76"/>
  <c r="K176" i="76"/>
  <c r="J176" i="76"/>
  <c r="K175" i="76"/>
  <c r="J175" i="76"/>
  <c r="K174" i="76"/>
  <c r="J174" i="76"/>
  <c r="K173" i="76"/>
  <c r="J173" i="76"/>
  <c r="K172" i="76"/>
  <c r="J172" i="76"/>
  <c r="K171" i="76"/>
  <c r="J171" i="76"/>
  <c r="K170" i="76"/>
  <c r="J170" i="76"/>
  <c r="K169" i="76"/>
  <c r="J169" i="76"/>
  <c r="K168" i="76"/>
  <c r="J168" i="76"/>
  <c r="K167" i="76"/>
  <c r="J167" i="76"/>
  <c r="K166" i="76"/>
  <c r="J166" i="76"/>
  <c r="K165" i="76"/>
  <c r="J165" i="76"/>
  <c r="K164" i="76"/>
  <c r="J164" i="76"/>
  <c r="K163" i="76"/>
  <c r="J163" i="76"/>
  <c r="K162" i="76"/>
  <c r="J162" i="76"/>
  <c r="K161" i="76"/>
  <c r="J161" i="76"/>
  <c r="K160" i="76"/>
  <c r="J160" i="76"/>
  <c r="K159" i="76"/>
  <c r="J159" i="76"/>
  <c r="K158" i="76"/>
  <c r="J158" i="76"/>
  <c r="K157" i="76"/>
  <c r="J157" i="76"/>
  <c r="K156" i="76"/>
  <c r="J156" i="76"/>
  <c r="K155" i="76"/>
  <c r="J155" i="76"/>
  <c r="K154" i="76"/>
  <c r="J154" i="76"/>
  <c r="K153" i="76"/>
  <c r="J153" i="76"/>
  <c r="K152" i="76"/>
  <c r="J152" i="76"/>
  <c r="K151" i="76"/>
  <c r="J151" i="76"/>
  <c r="K150" i="76"/>
  <c r="J150" i="76"/>
  <c r="K149" i="76"/>
  <c r="J149" i="76"/>
  <c r="K148" i="76"/>
  <c r="J148" i="76"/>
  <c r="K147" i="76"/>
  <c r="J147" i="76"/>
  <c r="K146" i="76"/>
  <c r="J146" i="76"/>
  <c r="K145" i="76"/>
  <c r="J145" i="76"/>
  <c r="K144" i="76"/>
  <c r="J144" i="76"/>
  <c r="K143" i="76"/>
  <c r="J143" i="76"/>
  <c r="K142" i="76"/>
  <c r="J142" i="76"/>
  <c r="K141" i="76"/>
  <c r="J141" i="76"/>
  <c r="K140" i="76"/>
  <c r="J140" i="76"/>
  <c r="K139" i="76"/>
  <c r="J139" i="76"/>
  <c r="K138" i="76"/>
  <c r="J138" i="76"/>
  <c r="K137" i="76"/>
  <c r="J137" i="76"/>
  <c r="K136" i="76"/>
  <c r="J136" i="76"/>
  <c r="K135" i="76"/>
  <c r="J135" i="76"/>
  <c r="K134" i="76"/>
  <c r="J134" i="76"/>
  <c r="K133" i="76"/>
  <c r="J133" i="76"/>
  <c r="K132" i="76"/>
  <c r="J132" i="76"/>
  <c r="K131" i="76"/>
  <c r="J131" i="76"/>
  <c r="K130" i="76"/>
  <c r="J130" i="76"/>
  <c r="K129" i="76"/>
  <c r="J129" i="76"/>
  <c r="K128" i="76"/>
  <c r="J128" i="76"/>
  <c r="K127" i="76"/>
  <c r="J127" i="76"/>
  <c r="K126" i="76"/>
  <c r="J126" i="76"/>
  <c r="K125" i="76"/>
  <c r="J125" i="76"/>
  <c r="K124" i="76"/>
  <c r="J124" i="76"/>
  <c r="K123" i="76"/>
  <c r="J123" i="76"/>
  <c r="K122" i="76"/>
  <c r="J122" i="76"/>
  <c r="K121" i="76"/>
  <c r="J121" i="76"/>
  <c r="K120" i="76"/>
  <c r="J120" i="76"/>
  <c r="K119" i="76"/>
  <c r="J119" i="76"/>
  <c r="K118" i="76"/>
  <c r="J118" i="76"/>
  <c r="K117" i="76"/>
  <c r="J117" i="76"/>
  <c r="K116" i="76"/>
  <c r="J116" i="76"/>
  <c r="K115" i="76"/>
  <c r="J115" i="76"/>
  <c r="K114" i="76"/>
  <c r="J114" i="76"/>
  <c r="K113" i="76"/>
  <c r="J113" i="76"/>
  <c r="K112" i="76"/>
  <c r="J112" i="76"/>
  <c r="K111" i="76"/>
  <c r="J111" i="76"/>
  <c r="K110" i="76"/>
  <c r="J110" i="76"/>
  <c r="K109" i="76"/>
  <c r="J109" i="76"/>
  <c r="K108" i="76"/>
  <c r="J108" i="76"/>
  <c r="K107" i="76"/>
  <c r="J107" i="76"/>
  <c r="K106" i="76"/>
  <c r="J106" i="76"/>
  <c r="K105" i="76"/>
  <c r="J105" i="76"/>
  <c r="K104" i="76"/>
  <c r="J104" i="76"/>
  <c r="K103" i="76"/>
  <c r="J103" i="76"/>
  <c r="K102" i="76"/>
  <c r="J102" i="76"/>
  <c r="K101" i="76"/>
  <c r="J101" i="76"/>
  <c r="K100" i="76"/>
  <c r="J100" i="76"/>
  <c r="K99" i="76"/>
  <c r="J99" i="76"/>
  <c r="K98" i="76"/>
  <c r="J98" i="76"/>
  <c r="K97" i="76"/>
  <c r="J97" i="76"/>
  <c r="K96" i="76"/>
  <c r="J96" i="76"/>
  <c r="K95" i="76"/>
  <c r="J95" i="76"/>
  <c r="K94" i="76"/>
  <c r="J94" i="76"/>
  <c r="K93" i="76"/>
  <c r="J93" i="76"/>
  <c r="K92" i="76"/>
  <c r="J92" i="76"/>
  <c r="K91" i="76"/>
  <c r="J91" i="76"/>
  <c r="K90" i="76"/>
  <c r="J90" i="76"/>
  <c r="K89" i="76"/>
  <c r="J89" i="76"/>
  <c r="K88" i="76"/>
  <c r="J88" i="76"/>
  <c r="K87" i="76"/>
  <c r="J87" i="76"/>
  <c r="K86" i="76"/>
  <c r="J86" i="76"/>
  <c r="K85" i="76"/>
  <c r="J85" i="76"/>
  <c r="K84" i="76"/>
  <c r="J84" i="76"/>
  <c r="K83" i="76"/>
  <c r="J83" i="76"/>
  <c r="K82" i="76"/>
  <c r="J82" i="76"/>
  <c r="K81" i="76"/>
  <c r="J81" i="76"/>
  <c r="K80" i="76"/>
  <c r="J80" i="76"/>
  <c r="K79" i="76"/>
  <c r="J79" i="76"/>
  <c r="K78" i="76"/>
  <c r="J78" i="76"/>
  <c r="K77" i="76"/>
  <c r="J77" i="76"/>
  <c r="K76" i="76"/>
  <c r="J76" i="76"/>
  <c r="K75" i="76"/>
  <c r="J75" i="76"/>
  <c r="K74" i="76"/>
  <c r="J74" i="76"/>
  <c r="K73" i="76"/>
  <c r="J73" i="76"/>
  <c r="K72" i="76"/>
  <c r="J72" i="76"/>
  <c r="K71" i="76"/>
  <c r="J71" i="76"/>
  <c r="K70" i="76"/>
  <c r="J70" i="76"/>
  <c r="K69" i="76"/>
  <c r="J69" i="76"/>
  <c r="K68" i="76"/>
  <c r="J68" i="76"/>
  <c r="K67" i="76"/>
  <c r="J67" i="76"/>
  <c r="K66" i="76"/>
  <c r="J66" i="76"/>
  <c r="K65" i="76"/>
  <c r="J65" i="76"/>
  <c r="K64" i="76"/>
  <c r="J64" i="76"/>
  <c r="K63" i="76"/>
  <c r="J63" i="76"/>
  <c r="K62" i="76"/>
  <c r="J62" i="76"/>
  <c r="K61" i="76"/>
  <c r="J61" i="76"/>
  <c r="K60" i="76"/>
  <c r="J60" i="76"/>
  <c r="K59" i="76"/>
  <c r="J59" i="76"/>
  <c r="K58" i="76"/>
  <c r="J58" i="76"/>
  <c r="K57" i="76"/>
  <c r="J57" i="76"/>
  <c r="K56" i="76"/>
  <c r="J56" i="76"/>
  <c r="K55" i="76"/>
  <c r="J55" i="76"/>
  <c r="K54" i="76"/>
  <c r="J54" i="76"/>
  <c r="K53" i="76"/>
  <c r="J53" i="76"/>
  <c r="K52" i="76"/>
  <c r="J52" i="76"/>
  <c r="K51" i="76"/>
  <c r="J51" i="76"/>
  <c r="K50" i="76"/>
  <c r="J50" i="76"/>
  <c r="K49" i="76"/>
  <c r="J49" i="76"/>
  <c r="K48" i="76"/>
  <c r="J48" i="76"/>
  <c r="K47" i="76"/>
  <c r="J47" i="76"/>
  <c r="K46" i="76"/>
  <c r="J46" i="76"/>
  <c r="K45" i="76"/>
  <c r="J45" i="76"/>
  <c r="K44" i="76"/>
  <c r="J44" i="76"/>
  <c r="K43" i="76"/>
  <c r="J43" i="76"/>
  <c r="K42" i="76"/>
  <c r="J42" i="76"/>
  <c r="K41" i="76"/>
  <c r="J41" i="76"/>
  <c r="K40" i="76"/>
  <c r="J40" i="76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5" i="76"/>
  <c r="J25" i="76"/>
  <c r="K24" i="76"/>
  <c r="J24" i="76"/>
  <c r="K23" i="76"/>
  <c r="J23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L16" i="74"/>
  <c r="K16" i="74"/>
  <c r="L15" i="74"/>
  <c r="K15" i="74"/>
  <c r="L14" i="74"/>
  <c r="K14" i="74"/>
  <c r="L13" i="74"/>
  <c r="K13" i="74"/>
  <c r="L12" i="74"/>
  <c r="K12" i="74"/>
  <c r="L11" i="74"/>
  <c r="K11" i="74"/>
  <c r="K71" i="73"/>
  <c r="J71" i="73"/>
  <c r="K70" i="73"/>
  <c r="J70" i="73"/>
  <c r="K69" i="73"/>
  <c r="J69" i="73"/>
  <c r="K68" i="73"/>
  <c r="J68" i="73"/>
  <c r="K67" i="73"/>
  <c r="J67" i="73"/>
  <c r="K66" i="73"/>
  <c r="J66" i="73"/>
  <c r="K65" i="73"/>
  <c r="J65" i="73"/>
  <c r="K64" i="73"/>
  <c r="J64" i="73"/>
  <c r="K63" i="73"/>
  <c r="J63" i="73"/>
  <c r="K62" i="73"/>
  <c r="J62" i="73"/>
  <c r="K61" i="73"/>
  <c r="J61" i="73"/>
  <c r="K60" i="73"/>
  <c r="J60" i="73"/>
  <c r="K59" i="73"/>
  <c r="J59" i="73"/>
  <c r="K58" i="73"/>
  <c r="J58" i="73"/>
  <c r="K57" i="73"/>
  <c r="J57" i="73"/>
  <c r="K56" i="73"/>
  <c r="J56" i="73"/>
  <c r="K55" i="73"/>
  <c r="J55" i="73"/>
  <c r="K54" i="73"/>
  <c r="J54" i="73"/>
  <c r="K53" i="73"/>
  <c r="J53" i="73"/>
  <c r="K52" i="73"/>
  <c r="J52" i="73"/>
  <c r="K51" i="73"/>
  <c r="J51" i="73"/>
  <c r="K50" i="73"/>
  <c r="J50" i="73"/>
  <c r="K49" i="73"/>
  <c r="J49" i="73"/>
  <c r="K48" i="73"/>
  <c r="J48" i="73"/>
  <c r="K47" i="73"/>
  <c r="J47" i="73"/>
  <c r="K46" i="73"/>
  <c r="J46" i="73"/>
  <c r="K45" i="73"/>
  <c r="J45" i="73"/>
  <c r="K44" i="73"/>
  <c r="J44" i="73"/>
  <c r="K43" i="73"/>
  <c r="J43" i="73"/>
  <c r="K42" i="73"/>
  <c r="J42" i="73"/>
  <c r="K41" i="73"/>
  <c r="J41" i="73"/>
  <c r="K40" i="73"/>
  <c r="J40" i="73"/>
  <c r="K39" i="73"/>
  <c r="J39" i="73"/>
  <c r="K38" i="73"/>
  <c r="J38" i="73"/>
  <c r="K37" i="73"/>
  <c r="J37" i="73"/>
  <c r="K36" i="73"/>
  <c r="J36" i="73"/>
  <c r="K35" i="73"/>
  <c r="J35" i="73"/>
  <c r="K33" i="73"/>
  <c r="J33" i="73"/>
  <c r="K32" i="73"/>
  <c r="J32" i="73"/>
  <c r="K30" i="73"/>
  <c r="J30" i="73"/>
  <c r="K29" i="73"/>
  <c r="J29" i="73"/>
  <c r="K28" i="73"/>
  <c r="J28" i="73"/>
  <c r="K26" i="73"/>
  <c r="J26" i="73"/>
  <c r="K25" i="73"/>
  <c r="J25" i="73"/>
  <c r="K24" i="73"/>
  <c r="J24" i="73"/>
  <c r="K23" i="73"/>
  <c r="J23" i="73"/>
  <c r="K22" i="73"/>
  <c r="J22" i="73"/>
  <c r="K21" i="73"/>
  <c r="J21" i="73"/>
  <c r="K20" i="73"/>
  <c r="J20" i="73"/>
  <c r="K19" i="73"/>
  <c r="J19" i="73"/>
  <c r="K17" i="73"/>
  <c r="J17" i="73"/>
  <c r="K16" i="73"/>
  <c r="J16" i="73"/>
  <c r="K14" i="73"/>
  <c r="J14" i="73"/>
  <c r="K13" i="73"/>
  <c r="J13" i="73"/>
  <c r="K12" i="73"/>
  <c r="J12" i="73"/>
  <c r="K11" i="73"/>
  <c r="J11" i="73"/>
  <c r="M23" i="72"/>
  <c r="L23" i="72"/>
  <c r="M22" i="72"/>
  <c r="L22" i="72"/>
  <c r="M21" i="72"/>
  <c r="L21" i="72"/>
  <c r="M20" i="72"/>
  <c r="L20" i="72"/>
  <c r="M19" i="72"/>
  <c r="L19" i="72"/>
  <c r="M18" i="72"/>
  <c r="L18" i="72"/>
  <c r="M17" i="72"/>
  <c r="L17" i="72"/>
  <c r="M16" i="72"/>
  <c r="L16" i="72"/>
  <c r="M15" i="72"/>
  <c r="L15" i="72"/>
  <c r="M13" i="72"/>
  <c r="L13" i="72"/>
  <c r="M12" i="72"/>
  <c r="L12" i="72"/>
  <c r="M11" i="72"/>
  <c r="L11" i="72"/>
  <c r="S34" i="71"/>
  <c r="R34" i="71"/>
  <c r="S33" i="71"/>
  <c r="R33" i="71"/>
  <c r="S32" i="71"/>
  <c r="R32" i="71"/>
  <c r="S31" i="71"/>
  <c r="R31" i="71"/>
  <c r="S30" i="71"/>
  <c r="R30" i="71"/>
  <c r="S29" i="71"/>
  <c r="R29" i="71"/>
  <c r="S28" i="71"/>
  <c r="R28" i="71"/>
  <c r="S27" i="71"/>
  <c r="R27" i="71"/>
  <c r="S25" i="71"/>
  <c r="R25" i="71"/>
  <c r="S24" i="71"/>
  <c r="R24" i="71"/>
  <c r="S23" i="71"/>
  <c r="R23" i="71"/>
  <c r="S22" i="71"/>
  <c r="R22" i="71"/>
  <c r="S21" i="71"/>
  <c r="R21" i="71"/>
  <c r="S20" i="71"/>
  <c r="R20" i="71"/>
  <c r="S19" i="71"/>
  <c r="R19" i="71"/>
  <c r="S18" i="71"/>
  <c r="R18" i="71"/>
  <c r="S17" i="71"/>
  <c r="R17" i="71"/>
  <c r="S16" i="71"/>
  <c r="R16" i="71"/>
  <c r="S15" i="71"/>
  <c r="R15" i="71"/>
  <c r="S14" i="71"/>
  <c r="R14" i="71"/>
  <c r="S13" i="71"/>
  <c r="R13" i="71"/>
  <c r="S12" i="71"/>
  <c r="R12" i="71"/>
  <c r="S11" i="71"/>
  <c r="R11" i="71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2" i="69"/>
  <c r="O22" i="69"/>
  <c r="P21" i="69"/>
  <c r="O21" i="69"/>
  <c r="P20" i="69"/>
  <c r="O20" i="69"/>
  <c r="P19" i="69"/>
  <c r="O19" i="69"/>
  <c r="P18" i="69"/>
  <c r="O18" i="69"/>
  <c r="P17" i="69"/>
  <c r="O17" i="69"/>
  <c r="P16" i="69"/>
  <c r="O16" i="69"/>
  <c r="P15" i="69"/>
  <c r="O15" i="69"/>
  <c r="P14" i="69"/>
  <c r="O14" i="69"/>
  <c r="P13" i="69"/>
  <c r="O13" i="69"/>
  <c r="P12" i="69"/>
  <c r="O12" i="69"/>
  <c r="P11" i="69"/>
  <c r="O11" i="69"/>
  <c r="K14" i="67"/>
  <c r="J14" i="67"/>
  <c r="K13" i="67"/>
  <c r="J13" i="67"/>
  <c r="K12" i="67"/>
  <c r="J12" i="67"/>
  <c r="K11" i="67"/>
  <c r="J11" i="67"/>
  <c r="L24" i="66"/>
  <c r="K24" i="66"/>
  <c r="L23" i="66"/>
  <c r="K23" i="66"/>
  <c r="L22" i="66"/>
  <c r="K22" i="66"/>
  <c r="L21" i="66"/>
  <c r="K21" i="66"/>
  <c r="L20" i="66"/>
  <c r="K20" i="66"/>
  <c r="L19" i="66"/>
  <c r="K19" i="66"/>
  <c r="L17" i="66"/>
  <c r="K17" i="66"/>
  <c r="L16" i="66"/>
  <c r="K16" i="66"/>
  <c r="L15" i="66"/>
  <c r="K15" i="66"/>
  <c r="L14" i="66"/>
  <c r="K14" i="66"/>
  <c r="L13" i="66"/>
  <c r="K13" i="66"/>
  <c r="L12" i="66"/>
  <c r="K12" i="66"/>
  <c r="L11" i="66"/>
  <c r="K11" i="66"/>
  <c r="L16" i="65"/>
  <c r="K16" i="65"/>
  <c r="L15" i="65"/>
  <c r="K15" i="65"/>
  <c r="L14" i="65"/>
  <c r="K14" i="65"/>
  <c r="L13" i="65"/>
  <c r="K13" i="65"/>
  <c r="L12" i="65"/>
  <c r="K12" i="65"/>
  <c r="L11" i="65"/>
  <c r="K11" i="65"/>
  <c r="O39" i="64"/>
  <c r="N39" i="64"/>
  <c r="O38" i="64"/>
  <c r="N38" i="64"/>
  <c r="O37" i="64"/>
  <c r="N37" i="64"/>
  <c r="O36" i="64"/>
  <c r="N36" i="64"/>
  <c r="O35" i="64"/>
  <c r="N35" i="64"/>
  <c r="O34" i="64"/>
  <c r="N34" i="64"/>
  <c r="O33" i="64"/>
  <c r="N33" i="64"/>
  <c r="O32" i="64"/>
  <c r="N32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3" i="64"/>
  <c r="N13" i="64"/>
  <c r="O12" i="64"/>
  <c r="N12" i="64"/>
  <c r="O11" i="64"/>
  <c r="N11" i="64"/>
  <c r="N94" i="63"/>
  <c r="M94" i="63"/>
  <c r="N93" i="63"/>
  <c r="M93" i="63"/>
  <c r="N92" i="63"/>
  <c r="M92" i="63"/>
  <c r="N91" i="63"/>
  <c r="M91" i="63"/>
  <c r="N90" i="63"/>
  <c r="M90" i="63"/>
  <c r="N88" i="63"/>
  <c r="M88" i="63"/>
  <c r="N87" i="63"/>
  <c r="M87" i="63"/>
  <c r="N86" i="63"/>
  <c r="M86" i="63"/>
  <c r="N85" i="63"/>
  <c r="M85" i="63"/>
  <c r="N84" i="63"/>
  <c r="M84" i="63"/>
  <c r="N83" i="63"/>
  <c r="M83" i="63"/>
  <c r="N82" i="63"/>
  <c r="M82" i="63"/>
  <c r="N81" i="63"/>
  <c r="M81" i="63"/>
  <c r="N80" i="63"/>
  <c r="M80" i="63"/>
  <c r="N79" i="63"/>
  <c r="M79" i="63"/>
  <c r="N78" i="63"/>
  <c r="M78" i="63"/>
  <c r="N77" i="63"/>
  <c r="M77" i="63"/>
  <c r="N76" i="63"/>
  <c r="M76" i="63"/>
  <c r="N75" i="63"/>
  <c r="M75" i="63"/>
  <c r="N74" i="63"/>
  <c r="M74" i="63"/>
  <c r="N73" i="63"/>
  <c r="M73" i="63"/>
  <c r="N72" i="63"/>
  <c r="M72" i="63"/>
  <c r="N71" i="63"/>
  <c r="M71" i="63"/>
  <c r="N70" i="63"/>
  <c r="M70" i="63"/>
  <c r="N69" i="63"/>
  <c r="M69" i="63"/>
  <c r="N68" i="63"/>
  <c r="M68" i="63"/>
  <c r="N67" i="63"/>
  <c r="M67" i="63"/>
  <c r="N66" i="63"/>
  <c r="M66" i="63"/>
  <c r="N65" i="63"/>
  <c r="M65" i="63"/>
  <c r="N64" i="63"/>
  <c r="M64" i="63"/>
  <c r="N63" i="63"/>
  <c r="M63" i="63"/>
  <c r="N62" i="63"/>
  <c r="M62" i="63"/>
  <c r="N61" i="63"/>
  <c r="M61" i="63"/>
  <c r="N60" i="63"/>
  <c r="M60" i="63"/>
  <c r="N59" i="63"/>
  <c r="M59" i="63"/>
  <c r="N58" i="63"/>
  <c r="M58" i="63"/>
  <c r="N57" i="63"/>
  <c r="M57" i="63"/>
  <c r="N56" i="63"/>
  <c r="M56" i="63"/>
  <c r="N55" i="63"/>
  <c r="M55" i="63"/>
  <c r="N54" i="63"/>
  <c r="M54" i="63"/>
  <c r="N53" i="63"/>
  <c r="M53" i="63"/>
  <c r="N52" i="63"/>
  <c r="M52" i="63"/>
  <c r="N51" i="63"/>
  <c r="M51" i="63"/>
  <c r="N50" i="63"/>
  <c r="M50" i="63"/>
  <c r="N49" i="63"/>
  <c r="M49" i="63"/>
  <c r="N48" i="63"/>
  <c r="M48" i="63"/>
  <c r="N47" i="63"/>
  <c r="M47" i="63"/>
  <c r="N46" i="63"/>
  <c r="M46" i="63"/>
  <c r="N45" i="63"/>
  <c r="M45" i="63"/>
  <c r="N44" i="63"/>
  <c r="M44" i="63"/>
  <c r="N43" i="63"/>
  <c r="M43" i="63"/>
  <c r="N42" i="63"/>
  <c r="M42" i="63"/>
  <c r="N41" i="63"/>
  <c r="M41" i="63"/>
  <c r="N40" i="63"/>
  <c r="M40" i="63"/>
  <c r="N39" i="63"/>
  <c r="M39" i="63"/>
  <c r="N38" i="63"/>
  <c r="M38" i="63"/>
  <c r="N37" i="63"/>
  <c r="M37" i="63"/>
  <c r="N35" i="63"/>
  <c r="M35" i="63"/>
  <c r="N34" i="63"/>
  <c r="M34" i="63"/>
  <c r="N33" i="63"/>
  <c r="M33" i="63"/>
  <c r="N32" i="63"/>
  <c r="M32" i="63"/>
  <c r="N31" i="63"/>
  <c r="M31" i="63"/>
  <c r="N30" i="63"/>
  <c r="M30" i="63"/>
  <c r="N29" i="63"/>
  <c r="M29" i="63"/>
  <c r="N28" i="63"/>
  <c r="M28" i="63"/>
  <c r="N27" i="63"/>
  <c r="M27" i="63"/>
  <c r="N26" i="63"/>
  <c r="M26" i="63"/>
  <c r="N25" i="63"/>
  <c r="M25" i="63"/>
  <c r="N23" i="63"/>
  <c r="M23" i="63"/>
  <c r="N22" i="63"/>
  <c r="M22" i="63"/>
  <c r="N21" i="63"/>
  <c r="M21" i="63"/>
  <c r="N20" i="63"/>
  <c r="M20" i="63"/>
  <c r="N19" i="63"/>
  <c r="M19" i="63"/>
  <c r="N18" i="63"/>
  <c r="M18" i="63"/>
  <c r="N17" i="63"/>
  <c r="M17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O263" i="62"/>
  <c r="N263" i="62"/>
  <c r="O262" i="62"/>
  <c r="N262" i="62"/>
  <c r="O261" i="62"/>
  <c r="N261" i="62"/>
  <c r="O260" i="62"/>
  <c r="N260" i="62"/>
  <c r="O259" i="62"/>
  <c r="N259" i="62"/>
  <c r="O258" i="62"/>
  <c r="N258" i="62"/>
  <c r="O257" i="62"/>
  <c r="N257" i="62"/>
  <c r="O256" i="62"/>
  <c r="N256" i="62"/>
  <c r="O255" i="62"/>
  <c r="N255" i="62"/>
  <c r="O254" i="62"/>
  <c r="N254" i="62"/>
  <c r="O253" i="62"/>
  <c r="N253" i="62"/>
  <c r="O252" i="62"/>
  <c r="N252" i="62"/>
  <c r="O251" i="62"/>
  <c r="N251" i="62"/>
  <c r="O250" i="62"/>
  <c r="N250" i="62"/>
  <c r="O249" i="62"/>
  <c r="N249" i="62"/>
  <c r="O248" i="62"/>
  <c r="N248" i="62"/>
  <c r="O247" i="62"/>
  <c r="N247" i="62"/>
  <c r="O246" i="62"/>
  <c r="N246" i="62"/>
  <c r="O245" i="62"/>
  <c r="N245" i="62"/>
  <c r="O244" i="62"/>
  <c r="N244" i="62"/>
  <c r="O243" i="62"/>
  <c r="N243" i="62"/>
  <c r="O242" i="62"/>
  <c r="N242" i="62"/>
  <c r="O240" i="62"/>
  <c r="N240" i="62"/>
  <c r="O239" i="62"/>
  <c r="N239" i="62"/>
  <c r="O238" i="62"/>
  <c r="N238" i="62"/>
  <c r="O237" i="62"/>
  <c r="N237" i="62"/>
  <c r="O236" i="62"/>
  <c r="N236" i="62"/>
  <c r="O235" i="62"/>
  <c r="N235" i="62"/>
  <c r="O233" i="62"/>
  <c r="N233" i="62"/>
  <c r="O232" i="62"/>
  <c r="N232" i="62"/>
  <c r="O230" i="62"/>
  <c r="N230" i="62"/>
  <c r="O229" i="62"/>
  <c r="N229" i="62"/>
  <c r="O228" i="62"/>
  <c r="N228" i="62"/>
  <c r="O227" i="62"/>
  <c r="N227" i="62"/>
  <c r="O226" i="62"/>
  <c r="N226" i="62"/>
  <c r="O225" i="62"/>
  <c r="N225" i="62"/>
  <c r="O224" i="62"/>
  <c r="N224" i="62"/>
  <c r="O223" i="62"/>
  <c r="N223" i="62"/>
  <c r="O222" i="62"/>
  <c r="N222" i="62"/>
  <c r="O221" i="62"/>
  <c r="N221" i="62"/>
  <c r="O220" i="62"/>
  <c r="N220" i="62"/>
  <c r="O219" i="62"/>
  <c r="N219" i="62"/>
  <c r="O218" i="62"/>
  <c r="N218" i="62"/>
  <c r="O217" i="62"/>
  <c r="N217" i="62"/>
  <c r="O216" i="62"/>
  <c r="N216" i="62"/>
  <c r="O215" i="62"/>
  <c r="N215" i="62"/>
  <c r="O213" i="62"/>
  <c r="N213" i="62"/>
  <c r="O212" i="62"/>
  <c r="N212" i="62"/>
  <c r="O211" i="62"/>
  <c r="N211" i="62"/>
  <c r="O210" i="62"/>
  <c r="N210" i="62"/>
  <c r="O209" i="62"/>
  <c r="N209" i="62"/>
  <c r="O208" i="62"/>
  <c r="N208" i="62"/>
  <c r="O207" i="62"/>
  <c r="N207" i="62"/>
  <c r="O206" i="62"/>
  <c r="N206" i="62"/>
  <c r="O205" i="62"/>
  <c r="N205" i="62"/>
  <c r="O204" i="62"/>
  <c r="N204" i="62"/>
  <c r="O203" i="62"/>
  <c r="N203" i="62"/>
  <c r="O202" i="62"/>
  <c r="N202" i="62"/>
  <c r="O201" i="62"/>
  <c r="N201" i="62"/>
  <c r="O200" i="62"/>
  <c r="N200" i="62"/>
  <c r="O199" i="62"/>
  <c r="N199" i="62"/>
  <c r="O197" i="62"/>
  <c r="N197" i="62"/>
  <c r="O196" i="62"/>
  <c r="N196" i="62"/>
  <c r="O195" i="62"/>
  <c r="N195" i="62"/>
  <c r="O194" i="62"/>
  <c r="N194" i="62"/>
  <c r="O193" i="62"/>
  <c r="N193" i="62"/>
  <c r="O192" i="62"/>
  <c r="N192" i="62"/>
  <c r="O191" i="62"/>
  <c r="N191" i="62"/>
  <c r="O190" i="62"/>
  <c r="N190" i="62"/>
  <c r="O189" i="62"/>
  <c r="N189" i="62"/>
  <c r="O188" i="62"/>
  <c r="N188" i="62"/>
  <c r="O187" i="62"/>
  <c r="N187" i="62"/>
  <c r="O186" i="62"/>
  <c r="N186" i="62"/>
  <c r="O185" i="62"/>
  <c r="N185" i="62"/>
  <c r="O184" i="62"/>
  <c r="N184" i="62"/>
  <c r="O183" i="62"/>
  <c r="N183" i="62"/>
  <c r="O182" i="62"/>
  <c r="N182" i="62"/>
  <c r="O181" i="62"/>
  <c r="N181" i="62"/>
  <c r="O180" i="62"/>
  <c r="N180" i="62"/>
  <c r="O179" i="62"/>
  <c r="N179" i="62"/>
  <c r="O178" i="62"/>
  <c r="N178" i="62"/>
  <c r="O177" i="62"/>
  <c r="N177" i="62"/>
  <c r="O176" i="62"/>
  <c r="N176" i="62"/>
  <c r="O175" i="62"/>
  <c r="N175" i="62"/>
  <c r="O174" i="62"/>
  <c r="N174" i="62"/>
  <c r="O173" i="62"/>
  <c r="N173" i="62"/>
  <c r="O172" i="62"/>
  <c r="N172" i="62"/>
  <c r="O171" i="62"/>
  <c r="N171" i="62"/>
  <c r="O169" i="62"/>
  <c r="N169" i="62"/>
  <c r="O168" i="62"/>
  <c r="N168" i="62"/>
  <c r="O167" i="62"/>
  <c r="N167" i="62"/>
  <c r="O166" i="62"/>
  <c r="N166" i="62"/>
  <c r="O165" i="62"/>
  <c r="N165" i="62"/>
  <c r="O164" i="62"/>
  <c r="N164" i="62"/>
  <c r="O163" i="62"/>
  <c r="N163" i="62"/>
  <c r="O241" i="62"/>
  <c r="N241" i="62"/>
  <c r="O162" i="62"/>
  <c r="N162" i="62"/>
  <c r="O234" i="62"/>
  <c r="N234" i="62"/>
  <c r="O161" i="62"/>
  <c r="N161" i="62"/>
  <c r="O231" i="62"/>
  <c r="N231" i="62"/>
  <c r="O160" i="62"/>
  <c r="N160" i="62"/>
  <c r="O159" i="62"/>
  <c r="N159" i="62"/>
  <c r="O158" i="62"/>
  <c r="N158" i="62"/>
  <c r="O157" i="62"/>
  <c r="N157" i="62"/>
  <c r="O214" i="62"/>
  <c r="N214" i="62"/>
  <c r="O156" i="62"/>
  <c r="N156" i="62"/>
  <c r="O155" i="62"/>
  <c r="N155" i="62"/>
  <c r="O154" i="62"/>
  <c r="N154" i="62"/>
  <c r="O153" i="62"/>
  <c r="N153" i="62"/>
  <c r="O198" i="62"/>
  <c r="N198" i="62"/>
  <c r="O152" i="62"/>
  <c r="N152" i="62"/>
  <c r="O151" i="62"/>
  <c r="N151" i="62"/>
  <c r="O150" i="62"/>
  <c r="N150" i="62"/>
  <c r="O149" i="62"/>
  <c r="N149" i="62"/>
  <c r="O148" i="62"/>
  <c r="N148" i="62"/>
  <c r="O147" i="62"/>
  <c r="N147" i="62"/>
  <c r="O146" i="62"/>
  <c r="N146" i="62"/>
  <c r="O145" i="62"/>
  <c r="N145" i="62"/>
  <c r="O144" i="62"/>
  <c r="N144" i="62"/>
  <c r="O142" i="62"/>
  <c r="N142" i="62"/>
  <c r="O141" i="62"/>
  <c r="N141" i="62"/>
  <c r="O140" i="62"/>
  <c r="N140" i="62"/>
  <c r="O139" i="62"/>
  <c r="N139" i="62"/>
  <c r="O138" i="62"/>
  <c r="N138" i="62"/>
  <c r="O137" i="62"/>
  <c r="N137" i="62"/>
  <c r="O136" i="62"/>
  <c r="N136" i="62"/>
  <c r="O135" i="62"/>
  <c r="N135" i="62"/>
  <c r="O134" i="62"/>
  <c r="N134" i="62"/>
  <c r="O133" i="62"/>
  <c r="N133" i="62"/>
  <c r="O132" i="62"/>
  <c r="N132" i="62"/>
  <c r="O131" i="62"/>
  <c r="N131" i="62"/>
  <c r="O130" i="62"/>
  <c r="N130" i="62"/>
  <c r="O129" i="62"/>
  <c r="N129" i="62"/>
  <c r="O128" i="62"/>
  <c r="N128" i="62"/>
  <c r="O127" i="62"/>
  <c r="N127" i="62"/>
  <c r="O126" i="62"/>
  <c r="N126" i="62"/>
  <c r="O125" i="62"/>
  <c r="N125" i="62"/>
  <c r="O124" i="62"/>
  <c r="N124" i="62"/>
  <c r="O123" i="62"/>
  <c r="N123" i="62"/>
  <c r="O122" i="62"/>
  <c r="N122" i="62"/>
  <c r="O121" i="62"/>
  <c r="N121" i="62"/>
  <c r="O120" i="62"/>
  <c r="N120" i="62"/>
  <c r="O119" i="62"/>
  <c r="N119" i="62"/>
  <c r="O118" i="62"/>
  <c r="N118" i="62"/>
  <c r="O117" i="62"/>
  <c r="N117" i="62"/>
  <c r="O116" i="62"/>
  <c r="N116" i="62"/>
  <c r="O115" i="62"/>
  <c r="N115" i="62"/>
  <c r="O114" i="62"/>
  <c r="N114" i="62"/>
  <c r="O113" i="62"/>
  <c r="N113" i="62"/>
  <c r="O112" i="62"/>
  <c r="N112" i="62"/>
  <c r="O111" i="62"/>
  <c r="N111" i="62"/>
  <c r="O110" i="62"/>
  <c r="N110" i="62"/>
  <c r="O109" i="62"/>
  <c r="N109" i="62"/>
  <c r="O108" i="62"/>
  <c r="N108" i="62"/>
  <c r="O107" i="62"/>
  <c r="N107" i="62"/>
  <c r="O106" i="62"/>
  <c r="N106" i="62"/>
  <c r="O105" i="62"/>
  <c r="N105" i="62"/>
  <c r="O104" i="62"/>
  <c r="N104" i="62"/>
  <c r="O103" i="62"/>
  <c r="N103" i="62"/>
  <c r="O102" i="62"/>
  <c r="N102" i="62"/>
  <c r="O101" i="62"/>
  <c r="N101" i="62"/>
  <c r="O100" i="62"/>
  <c r="N100" i="62"/>
  <c r="O99" i="62"/>
  <c r="N99" i="62"/>
  <c r="O98" i="62"/>
  <c r="N98" i="62"/>
  <c r="O97" i="62"/>
  <c r="N97" i="62"/>
  <c r="O95" i="62"/>
  <c r="N95" i="62"/>
  <c r="O94" i="62"/>
  <c r="N94" i="62"/>
  <c r="O93" i="62"/>
  <c r="N93" i="62"/>
  <c r="O92" i="62"/>
  <c r="N92" i="62"/>
  <c r="O91" i="62"/>
  <c r="N91" i="62"/>
  <c r="O90" i="62"/>
  <c r="N90" i="62"/>
  <c r="O89" i="62"/>
  <c r="N89" i="62"/>
  <c r="O88" i="62"/>
  <c r="N88" i="62"/>
  <c r="O87" i="62"/>
  <c r="N87" i="62"/>
  <c r="O86" i="62"/>
  <c r="N86" i="62"/>
  <c r="O85" i="62"/>
  <c r="N85" i="62"/>
  <c r="O84" i="62"/>
  <c r="N84" i="62"/>
  <c r="O83" i="62"/>
  <c r="N83" i="62"/>
  <c r="O82" i="62"/>
  <c r="N82" i="62"/>
  <c r="O81" i="62"/>
  <c r="N81" i="62"/>
  <c r="O80" i="62"/>
  <c r="N80" i="62"/>
  <c r="O79" i="62"/>
  <c r="N79" i="62"/>
  <c r="O78" i="62"/>
  <c r="N78" i="62"/>
  <c r="O77" i="62"/>
  <c r="N77" i="62"/>
  <c r="O76" i="62"/>
  <c r="N76" i="62"/>
  <c r="O75" i="62"/>
  <c r="N75" i="62"/>
  <c r="O74" i="62"/>
  <c r="N74" i="62"/>
  <c r="O73" i="62"/>
  <c r="N73" i="62"/>
  <c r="O72" i="62"/>
  <c r="N72" i="62"/>
  <c r="O71" i="62"/>
  <c r="N71" i="62"/>
  <c r="O70" i="62"/>
  <c r="N70" i="62"/>
  <c r="O69" i="62"/>
  <c r="N69" i="62"/>
  <c r="O68" i="62"/>
  <c r="N68" i="62"/>
  <c r="O67" i="62"/>
  <c r="N67" i="62"/>
  <c r="O66" i="62"/>
  <c r="N66" i="62"/>
  <c r="O65" i="62"/>
  <c r="N65" i="62"/>
  <c r="O64" i="62"/>
  <c r="N64" i="62"/>
  <c r="O63" i="62"/>
  <c r="N63" i="62"/>
  <c r="O62" i="62"/>
  <c r="N62" i="62"/>
  <c r="O61" i="62"/>
  <c r="N61" i="62"/>
  <c r="O60" i="62"/>
  <c r="N60" i="62"/>
  <c r="O59" i="62"/>
  <c r="N59" i="62"/>
  <c r="O58" i="62"/>
  <c r="N58" i="62"/>
  <c r="O57" i="62"/>
  <c r="N57" i="62"/>
  <c r="O56" i="62"/>
  <c r="N56" i="62"/>
  <c r="O55" i="62"/>
  <c r="N55" i="62"/>
  <c r="O54" i="62"/>
  <c r="N54" i="62"/>
  <c r="O53" i="62"/>
  <c r="N53" i="62"/>
  <c r="O52" i="62"/>
  <c r="N52" i="62"/>
  <c r="O51" i="62"/>
  <c r="N51" i="62"/>
  <c r="O50" i="62"/>
  <c r="N50" i="62"/>
  <c r="O49" i="62"/>
  <c r="N49" i="62"/>
  <c r="O48" i="62"/>
  <c r="N48" i="62"/>
  <c r="O47" i="62"/>
  <c r="N47" i="62"/>
  <c r="O46" i="62"/>
  <c r="N46" i="62"/>
  <c r="O45" i="62"/>
  <c r="N45" i="62"/>
  <c r="O43" i="62"/>
  <c r="N43" i="62"/>
  <c r="O42" i="62"/>
  <c r="N42" i="62"/>
  <c r="O41" i="62"/>
  <c r="N41" i="62"/>
  <c r="O40" i="62"/>
  <c r="N40" i="62"/>
  <c r="O39" i="62"/>
  <c r="N39" i="62"/>
  <c r="O38" i="62"/>
  <c r="N38" i="62"/>
  <c r="O37" i="62"/>
  <c r="N37" i="62"/>
  <c r="O36" i="62"/>
  <c r="N36" i="62"/>
  <c r="O35" i="62"/>
  <c r="N35" i="62"/>
  <c r="O34" i="62"/>
  <c r="N34" i="62"/>
  <c r="O33" i="62"/>
  <c r="N33" i="62"/>
  <c r="O32" i="62"/>
  <c r="N32" i="62"/>
  <c r="O31" i="62"/>
  <c r="N31" i="62"/>
  <c r="O30" i="62"/>
  <c r="N30" i="62"/>
  <c r="O29" i="62"/>
  <c r="N29" i="62"/>
  <c r="O28" i="62"/>
  <c r="N28" i="62"/>
  <c r="O27" i="62"/>
  <c r="N27" i="62"/>
  <c r="O26" i="62"/>
  <c r="N26" i="62"/>
  <c r="O25" i="62"/>
  <c r="N25" i="62"/>
  <c r="O24" i="62"/>
  <c r="N24" i="62"/>
  <c r="O23" i="62"/>
  <c r="N23" i="62"/>
  <c r="O22" i="62"/>
  <c r="N22" i="62"/>
  <c r="O21" i="62"/>
  <c r="N21" i="62"/>
  <c r="O20" i="62"/>
  <c r="N20" i="62"/>
  <c r="O19" i="62"/>
  <c r="N19" i="62"/>
  <c r="O18" i="62"/>
  <c r="N18" i="62"/>
  <c r="O17" i="62"/>
  <c r="N17" i="62"/>
  <c r="O16" i="62"/>
  <c r="N16" i="62"/>
  <c r="O15" i="62"/>
  <c r="N15" i="62"/>
  <c r="O14" i="62"/>
  <c r="N14" i="62"/>
  <c r="O13" i="62"/>
  <c r="N13" i="62"/>
  <c r="O12" i="62"/>
  <c r="N12" i="62"/>
  <c r="O11" i="62"/>
  <c r="N11" i="62"/>
  <c r="U352" i="61"/>
  <c r="T352" i="61"/>
  <c r="U351" i="61"/>
  <c r="T351" i="61"/>
  <c r="U350" i="61"/>
  <c r="T350" i="61"/>
  <c r="U349" i="61"/>
  <c r="T349" i="61"/>
  <c r="U348" i="61"/>
  <c r="T348" i="61"/>
  <c r="U347" i="61"/>
  <c r="T347" i="61"/>
  <c r="U346" i="61"/>
  <c r="T346" i="61"/>
  <c r="U345" i="61"/>
  <c r="T345" i="61"/>
  <c r="U344" i="61"/>
  <c r="T344" i="61"/>
  <c r="U343" i="61"/>
  <c r="T343" i="61"/>
  <c r="U342" i="61"/>
  <c r="T342" i="61"/>
  <c r="U341" i="61"/>
  <c r="T341" i="61"/>
  <c r="U340" i="61"/>
  <c r="T340" i="61"/>
  <c r="U339" i="61"/>
  <c r="T339" i="61"/>
  <c r="U338" i="61"/>
  <c r="T338" i="61"/>
  <c r="U337" i="61"/>
  <c r="T337" i="61"/>
  <c r="U336" i="61"/>
  <c r="T336" i="61"/>
  <c r="U335" i="61"/>
  <c r="T335" i="61"/>
  <c r="U334" i="61"/>
  <c r="T334" i="61"/>
  <c r="U333" i="61"/>
  <c r="T333" i="61"/>
  <c r="U332" i="61"/>
  <c r="T332" i="61"/>
  <c r="U331" i="61"/>
  <c r="T331" i="61"/>
  <c r="U330" i="61"/>
  <c r="T330" i="61"/>
  <c r="U329" i="61"/>
  <c r="T329" i="61"/>
  <c r="U328" i="61"/>
  <c r="T328" i="61"/>
  <c r="U327" i="61"/>
  <c r="T327" i="61"/>
  <c r="U326" i="61"/>
  <c r="T326" i="61"/>
  <c r="U325" i="61"/>
  <c r="T325" i="61"/>
  <c r="U324" i="61"/>
  <c r="T324" i="61"/>
  <c r="U323" i="61"/>
  <c r="T323" i="61"/>
  <c r="U322" i="61"/>
  <c r="T322" i="61"/>
  <c r="U321" i="61"/>
  <c r="T321" i="61"/>
  <c r="U320" i="61"/>
  <c r="T320" i="61"/>
  <c r="U319" i="61"/>
  <c r="T319" i="61"/>
  <c r="U318" i="61"/>
  <c r="T318" i="61"/>
  <c r="U317" i="61"/>
  <c r="T317" i="61"/>
  <c r="U316" i="61"/>
  <c r="T316" i="61"/>
  <c r="U315" i="61"/>
  <c r="T315" i="61"/>
  <c r="U314" i="61"/>
  <c r="T314" i="61"/>
  <c r="U313" i="61"/>
  <c r="T313" i="61"/>
  <c r="U312" i="61"/>
  <c r="T312" i="61"/>
  <c r="U311" i="61"/>
  <c r="T311" i="61"/>
  <c r="U310" i="61"/>
  <c r="T310" i="61"/>
  <c r="U309" i="61"/>
  <c r="T309" i="61"/>
  <c r="U308" i="61"/>
  <c r="T308" i="61"/>
  <c r="U307" i="61"/>
  <c r="T307" i="61"/>
  <c r="U306" i="61"/>
  <c r="T306" i="61"/>
  <c r="U305" i="61"/>
  <c r="T305" i="61"/>
  <c r="U304" i="61"/>
  <c r="T304" i="61"/>
  <c r="U303" i="61"/>
  <c r="T303" i="61"/>
  <c r="U302" i="61"/>
  <c r="T302" i="61"/>
  <c r="U301" i="61"/>
  <c r="T301" i="61"/>
  <c r="U300" i="61"/>
  <c r="T300" i="61"/>
  <c r="U299" i="61"/>
  <c r="T299" i="61"/>
  <c r="U298" i="61"/>
  <c r="T298" i="61"/>
  <c r="U297" i="61"/>
  <c r="T297" i="61"/>
  <c r="U296" i="61"/>
  <c r="T296" i="61"/>
  <c r="U295" i="61"/>
  <c r="T295" i="61"/>
  <c r="U294" i="61"/>
  <c r="T294" i="61"/>
  <c r="U293" i="61"/>
  <c r="T293" i="61"/>
  <c r="U292" i="61"/>
  <c r="T292" i="61"/>
  <c r="U291" i="61"/>
  <c r="T291" i="61"/>
  <c r="U290" i="61"/>
  <c r="T290" i="61"/>
  <c r="U289" i="61"/>
  <c r="T289" i="61"/>
  <c r="U288" i="61"/>
  <c r="T288" i="61"/>
  <c r="U287" i="61"/>
  <c r="T287" i="61"/>
  <c r="U286" i="61"/>
  <c r="T286" i="61"/>
  <c r="U285" i="61"/>
  <c r="T285" i="61"/>
  <c r="U284" i="61"/>
  <c r="T284" i="61"/>
  <c r="U283" i="61"/>
  <c r="T283" i="61"/>
  <c r="U282" i="61"/>
  <c r="T282" i="61"/>
  <c r="U281" i="61"/>
  <c r="T281" i="61"/>
  <c r="U280" i="61"/>
  <c r="T280" i="61"/>
  <c r="U279" i="61"/>
  <c r="T279" i="61"/>
  <c r="U278" i="61"/>
  <c r="T278" i="61"/>
  <c r="U277" i="61"/>
  <c r="T277" i="61"/>
  <c r="U276" i="61"/>
  <c r="T276" i="61"/>
  <c r="U275" i="61"/>
  <c r="T275" i="61"/>
  <c r="U274" i="61"/>
  <c r="T274" i="61"/>
  <c r="U273" i="61"/>
  <c r="T273" i="61"/>
  <c r="U272" i="61"/>
  <c r="T272" i="61"/>
  <c r="U271" i="61"/>
  <c r="T271" i="61"/>
  <c r="U270" i="61"/>
  <c r="T270" i="61"/>
  <c r="U269" i="61"/>
  <c r="T269" i="61"/>
  <c r="U268" i="61"/>
  <c r="T268" i="61"/>
  <c r="U267" i="61"/>
  <c r="T267" i="61"/>
  <c r="U266" i="61"/>
  <c r="T266" i="61"/>
  <c r="U265" i="61"/>
  <c r="T265" i="61"/>
  <c r="U264" i="61"/>
  <c r="T264" i="61"/>
  <c r="U263" i="61"/>
  <c r="T263" i="61"/>
  <c r="U262" i="61"/>
  <c r="T262" i="61"/>
  <c r="U261" i="61"/>
  <c r="T261" i="61"/>
  <c r="U260" i="61"/>
  <c r="T260" i="61"/>
  <c r="U259" i="61"/>
  <c r="T259" i="61"/>
  <c r="U258" i="61"/>
  <c r="T258" i="61"/>
  <c r="U256" i="61"/>
  <c r="T256" i="61"/>
  <c r="U255" i="61"/>
  <c r="T255" i="61"/>
  <c r="U254" i="61"/>
  <c r="T254" i="61"/>
  <c r="U253" i="61"/>
  <c r="T253" i="61"/>
  <c r="U252" i="61"/>
  <c r="T252" i="61"/>
  <c r="U251" i="61"/>
  <c r="T251" i="61"/>
  <c r="U250" i="61"/>
  <c r="T250" i="61"/>
  <c r="U249" i="61"/>
  <c r="T249" i="61"/>
  <c r="U248" i="61"/>
  <c r="T248" i="61"/>
  <c r="U246" i="61"/>
  <c r="T246" i="61"/>
  <c r="U245" i="61"/>
  <c r="T245" i="61"/>
  <c r="U244" i="61"/>
  <c r="T244" i="61"/>
  <c r="U243" i="61"/>
  <c r="T243" i="61"/>
  <c r="U242" i="61"/>
  <c r="T242" i="61"/>
  <c r="U241" i="61"/>
  <c r="T241" i="61"/>
  <c r="U240" i="61"/>
  <c r="T240" i="61"/>
  <c r="U239" i="61"/>
  <c r="T239" i="61"/>
  <c r="U237" i="61"/>
  <c r="T237" i="61"/>
  <c r="U236" i="61"/>
  <c r="T236" i="61"/>
  <c r="U235" i="61"/>
  <c r="T235" i="61"/>
  <c r="U234" i="61"/>
  <c r="T234" i="61"/>
  <c r="U233" i="61"/>
  <c r="T233" i="61"/>
  <c r="U232" i="61"/>
  <c r="T232" i="61"/>
  <c r="U231" i="61"/>
  <c r="T231" i="61"/>
  <c r="U230" i="61"/>
  <c r="T230" i="61"/>
  <c r="U229" i="61"/>
  <c r="T229" i="61"/>
  <c r="U228" i="61"/>
  <c r="T228" i="61"/>
  <c r="U227" i="61"/>
  <c r="T227" i="61"/>
  <c r="U226" i="61"/>
  <c r="T226" i="61"/>
  <c r="U225" i="61"/>
  <c r="T225" i="61"/>
  <c r="U224" i="61"/>
  <c r="T224" i="61"/>
  <c r="U223" i="61"/>
  <c r="T223" i="61"/>
  <c r="U222" i="61"/>
  <c r="T222" i="61"/>
  <c r="U220" i="61"/>
  <c r="T220" i="61"/>
  <c r="U219" i="61"/>
  <c r="T219" i="61"/>
  <c r="U218" i="61"/>
  <c r="T218" i="61"/>
  <c r="U217" i="61"/>
  <c r="T217" i="61"/>
  <c r="U216" i="61"/>
  <c r="T216" i="61"/>
  <c r="U215" i="61"/>
  <c r="T215" i="61"/>
  <c r="U214" i="61"/>
  <c r="T214" i="61"/>
  <c r="U213" i="61"/>
  <c r="T213" i="61"/>
  <c r="U212" i="61"/>
  <c r="T212" i="61"/>
  <c r="U211" i="61"/>
  <c r="T211" i="61"/>
  <c r="U210" i="61"/>
  <c r="T210" i="61"/>
  <c r="U209" i="61"/>
  <c r="T209" i="61"/>
  <c r="U208" i="61"/>
  <c r="T208" i="61"/>
  <c r="U207" i="61"/>
  <c r="T207" i="61"/>
  <c r="U206" i="61"/>
  <c r="T206" i="61"/>
  <c r="U205" i="61"/>
  <c r="T205" i="61"/>
  <c r="U204" i="61"/>
  <c r="T204" i="61"/>
  <c r="U203" i="61"/>
  <c r="T203" i="61"/>
  <c r="U202" i="61"/>
  <c r="T202" i="61"/>
  <c r="U201" i="61"/>
  <c r="T201" i="61"/>
  <c r="U200" i="61"/>
  <c r="T200" i="61"/>
  <c r="U199" i="61"/>
  <c r="T199" i="61"/>
  <c r="U198" i="61"/>
  <c r="T198" i="61"/>
  <c r="U197" i="61"/>
  <c r="T197" i="61"/>
  <c r="U196" i="61"/>
  <c r="T196" i="61"/>
  <c r="U195" i="61"/>
  <c r="T195" i="61"/>
  <c r="U194" i="61"/>
  <c r="T194" i="61"/>
  <c r="U193" i="61"/>
  <c r="T193" i="61"/>
  <c r="U192" i="61"/>
  <c r="T192" i="61"/>
  <c r="U191" i="61"/>
  <c r="T191" i="61"/>
  <c r="U190" i="61"/>
  <c r="T190" i="61"/>
  <c r="U189" i="61"/>
  <c r="T189" i="61"/>
  <c r="U188" i="61"/>
  <c r="T188" i="61"/>
  <c r="U187" i="61"/>
  <c r="T187" i="61"/>
  <c r="U186" i="61"/>
  <c r="T186" i="61"/>
  <c r="U185" i="61"/>
  <c r="T185" i="61"/>
  <c r="U184" i="61"/>
  <c r="T184" i="61"/>
  <c r="U183" i="61"/>
  <c r="T183" i="61"/>
  <c r="U182" i="61"/>
  <c r="T182" i="61"/>
  <c r="U181" i="61"/>
  <c r="T181" i="61"/>
  <c r="U180" i="61"/>
  <c r="T180" i="61"/>
  <c r="U179" i="61"/>
  <c r="T179" i="61"/>
  <c r="U178" i="61"/>
  <c r="T178" i="61"/>
  <c r="U177" i="61"/>
  <c r="T177" i="61"/>
  <c r="U176" i="61"/>
  <c r="T176" i="61"/>
  <c r="U175" i="61"/>
  <c r="T175" i="61"/>
  <c r="U174" i="61"/>
  <c r="T174" i="61"/>
  <c r="U173" i="61"/>
  <c r="T173" i="61"/>
  <c r="U172" i="61"/>
  <c r="T172" i="61"/>
  <c r="U171" i="61"/>
  <c r="T171" i="61"/>
  <c r="U170" i="61"/>
  <c r="T170" i="61"/>
  <c r="U169" i="61"/>
  <c r="T169" i="61"/>
  <c r="U168" i="61"/>
  <c r="T168" i="61"/>
  <c r="U167" i="61"/>
  <c r="T167" i="61"/>
  <c r="U166" i="61"/>
  <c r="T166" i="61"/>
  <c r="U165" i="61"/>
  <c r="T165" i="61"/>
  <c r="U164" i="61"/>
  <c r="T164" i="61"/>
  <c r="U163" i="61"/>
  <c r="T163" i="61"/>
  <c r="U162" i="61"/>
  <c r="T162" i="61"/>
  <c r="U221" i="61"/>
  <c r="T221" i="61"/>
  <c r="U161" i="61"/>
  <c r="T161" i="61"/>
  <c r="U160" i="61"/>
  <c r="T160" i="61"/>
  <c r="U159" i="61"/>
  <c r="T159" i="61"/>
  <c r="U158" i="61"/>
  <c r="T158" i="61"/>
  <c r="U157" i="61"/>
  <c r="T157" i="61"/>
  <c r="U156" i="61"/>
  <c r="T156" i="61"/>
  <c r="U155" i="61"/>
  <c r="T155" i="61"/>
  <c r="U154" i="61"/>
  <c r="T154" i="61"/>
  <c r="U152" i="61"/>
  <c r="T152" i="61"/>
  <c r="U151" i="61"/>
  <c r="T151" i="61"/>
  <c r="U150" i="61"/>
  <c r="T150" i="61"/>
  <c r="U149" i="61"/>
  <c r="T149" i="61"/>
  <c r="U148" i="61"/>
  <c r="T148" i="61"/>
  <c r="U147" i="61"/>
  <c r="T147" i="61"/>
  <c r="U146" i="61"/>
  <c r="T146" i="61"/>
  <c r="U145" i="61"/>
  <c r="T145" i="61"/>
  <c r="U144" i="61"/>
  <c r="T144" i="61"/>
  <c r="U143" i="61"/>
  <c r="T143" i="61"/>
  <c r="U142" i="61"/>
  <c r="T142" i="61"/>
  <c r="U141" i="61"/>
  <c r="T141" i="61"/>
  <c r="U140" i="61"/>
  <c r="T140" i="61"/>
  <c r="U139" i="61"/>
  <c r="T139" i="61"/>
  <c r="U138" i="61"/>
  <c r="T138" i="61"/>
  <c r="U137" i="61"/>
  <c r="T137" i="61"/>
  <c r="U136" i="61"/>
  <c r="T136" i="61"/>
  <c r="U135" i="61"/>
  <c r="T135" i="61"/>
  <c r="U134" i="61"/>
  <c r="T134" i="61"/>
  <c r="U133" i="61"/>
  <c r="T133" i="61"/>
  <c r="U132" i="61"/>
  <c r="T132" i="61"/>
  <c r="U131" i="61"/>
  <c r="T131" i="61"/>
  <c r="U130" i="61"/>
  <c r="T130" i="61"/>
  <c r="U129" i="61"/>
  <c r="T129" i="61"/>
  <c r="U128" i="61"/>
  <c r="T128" i="61"/>
  <c r="U127" i="61"/>
  <c r="T127" i="61"/>
  <c r="U126" i="61"/>
  <c r="T126" i="61"/>
  <c r="U125" i="61"/>
  <c r="T125" i="61"/>
  <c r="U124" i="61"/>
  <c r="T124" i="61"/>
  <c r="U123" i="61"/>
  <c r="T123" i="61"/>
  <c r="U122" i="61"/>
  <c r="T122" i="61"/>
  <c r="U121" i="61"/>
  <c r="T121" i="61"/>
  <c r="U120" i="61"/>
  <c r="T120" i="61"/>
  <c r="U119" i="61"/>
  <c r="T119" i="61"/>
  <c r="U118" i="61"/>
  <c r="T118" i="61"/>
  <c r="U117" i="61"/>
  <c r="T117" i="61"/>
  <c r="U116" i="61"/>
  <c r="T116" i="61"/>
  <c r="U115" i="61"/>
  <c r="T115" i="61"/>
  <c r="U114" i="61"/>
  <c r="T114" i="61"/>
  <c r="U113" i="61"/>
  <c r="T113" i="61"/>
  <c r="U112" i="61"/>
  <c r="T112" i="61"/>
  <c r="U111" i="61"/>
  <c r="T111" i="61"/>
  <c r="U110" i="61"/>
  <c r="T110" i="61"/>
  <c r="U109" i="61"/>
  <c r="T109" i="61"/>
  <c r="U108" i="61"/>
  <c r="T108" i="61"/>
  <c r="U107" i="61"/>
  <c r="T107" i="61"/>
  <c r="U106" i="61"/>
  <c r="T106" i="61"/>
  <c r="U105" i="61"/>
  <c r="T105" i="61"/>
  <c r="U104" i="61"/>
  <c r="T104" i="61"/>
  <c r="U103" i="61"/>
  <c r="T103" i="61"/>
  <c r="U102" i="61"/>
  <c r="T102" i="61"/>
  <c r="U101" i="61"/>
  <c r="T101" i="61"/>
  <c r="U100" i="61"/>
  <c r="T100" i="61"/>
  <c r="U99" i="61"/>
  <c r="T99" i="61"/>
  <c r="U98" i="61"/>
  <c r="T98" i="61"/>
  <c r="U97" i="61"/>
  <c r="T97" i="61"/>
  <c r="U96" i="61"/>
  <c r="T96" i="61"/>
  <c r="U95" i="61"/>
  <c r="T95" i="61"/>
  <c r="U94" i="61"/>
  <c r="T94" i="61"/>
  <c r="U93" i="61"/>
  <c r="T93" i="61"/>
  <c r="U92" i="61"/>
  <c r="T92" i="61"/>
  <c r="U91" i="61"/>
  <c r="T91" i="61"/>
  <c r="U90" i="61"/>
  <c r="T90" i="61"/>
  <c r="U89" i="61"/>
  <c r="T89" i="61"/>
  <c r="U88" i="61"/>
  <c r="T88" i="61"/>
  <c r="U87" i="61"/>
  <c r="T87" i="61"/>
  <c r="U86" i="61"/>
  <c r="T86" i="61"/>
  <c r="U85" i="61"/>
  <c r="T85" i="61"/>
  <c r="U84" i="61"/>
  <c r="T84" i="61"/>
  <c r="U83" i="61"/>
  <c r="T83" i="61"/>
  <c r="U82" i="61"/>
  <c r="T82" i="61"/>
  <c r="U81" i="61"/>
  <c r="T81" i="61"/>
  <c r="U80" i="61"/>
  <c r="T80" i="61"/>
  <c r="U79" i="61"/>
  <c r="T79" i="61"/>
  <c r="U78" i="61"/>
  <c r="T78" i="61"/>
  <c r="U77" i="61"/>
  <c r="T77" i="61"/>
  <c r="U76" i="61"/>
  <c r="T76" i="61"/>
  <c r="U75" i="61"/>
  <c r="T75" i="61"/>
  <c r="U74" i="61"/>
  <c r="T74" i="61"/>
  <c r="U73" i="61"/>
  <c r="T73" i="61"/>
  <c r="U72" i="61"/>
  <c r="T72" i="61"/>
  <c r="U71" i="61"/>
  <c r="T71" i="61"/>
  <c r="U70" i="61"/>
  <c r="T70" i="61"/>
  <c r="U69" i="61"/>
  <c r="T69" i="61"/>
  <c r="U68" i="61"/>
  <c r="T68" i="61"/>
  <c r="U67" i="61"/>
  <c r="T67" i="61"/>
  <c r="U66" i="61"/>
  <c r="T66" i="61"/>
  <c r="U65" i="61"/>
  <c r="T65" i="61"/>
  <c r="U64" i="61"/>
  <c r="T64" i="61"/>
  <c r="U63" i="61"/>
  <c r="T63" i="61"/>
  <c r="U62" i="61"/>
  <c r="T62" i="61"/>
  <c r="U61" i="61"/>
  <c r="T61" i="61"/>
  <c r="U60" i="61"/>
  <c r="T60" i="61"/>
  <c r="U59" i="61"/>
  <c r="T59" i="61"/>
  <c r="U58" i="61"/>
  <c r="T58" i="61"/>
  <c r="U57" i="61"/>
  <c r="T57" i="61"/>
  <c r="U56" i="61"/>
  <c r="T56" i="61"/>
  <c r="U55" i="61"/>
  <c r="T55" i="61"/>
  <c r="U54" i="61"/>
  <c r="T54" i="61"/>
  <c r="U53" i="61"/>
  <c r="T53" i="61"/>
  <c r="U52" i="61"/>
  <c r="T52" i="61"/>
  <c r="U51" i="61"/>
  <c r="T51" i="61"/>
  <c r="U50" i="61"/>
  <c r="T50" i="61"/>
  <c r="U49" i="61"/>
  <c r="T49" i="61"/>
  <c r="U48" i="61"/>
  <c r="T48" i="61"/>
  <c r="U47" i="61"/>
  <c r="T47" i="61"/>
  <c r="U46" i="61"/>
  <c r="T46" i="61"/>
  <c r="U45" i="61"/>
  <c r="T45" i="61"/>
  <c r="U44" i="61"/>
  <c r="T44" i="61"/>
  <c r="U43" i="61"/>
  <c r="T43" i="61"/>
  <c r="U42" i="61"/>
  <c r="T42" i="61"/>
  <c r="U41" i="61"/>
  <c r="T41" i="61"/>
  <c r="U40" i="61"/>
  <c r="T40" i="61"/>
  <c r="U39" i="61"/>
  <c r="T39" i="61"/>
  <c r="U38" i="61"/>
  <c r="T38" i="61"/>
  <c r="U37" i="61"/>
  <c r="T37" i="61"/>
  <c r="U36" i="61"/>
  <c r="T36" i="61"/>
  <c r="U35" i="61"/>
  <c r="T35" i="61"/>
  <c r="U34" i="61"/>
  <c r="T34" i="61"/>
  <c r="U33" i="61"/>
  <c r="T33" i="61"/>
  <c r="U32" i="61"/>
  <c r="T32" i="61"/>
  <c r="U31" i="61"/>
  <c r="T31" i="61"/>
  <c r="U30" i="61"/>
  <c r="T30" i="61"/>
  <c r="U29" i="61"/>
  <c r="T29" i="61"/>
  <c r="U28" i="61"/>
  <c r="T28" i="61"/>
  <c r="U27" i="61"/>
  <c r="T27" i="61"/>
  <c r="U26" i="61"/>
  <c r="T26" i="61"/>
  <c r="U25" i="61"/>
  <c r="T25" i="61"/>
  <c r="U24" i="61"/>
  <c r="T24" i="61"/>
  <c r="U23" i="61"/>
  <c r="T23" i="61"/>
  <c r="U22" i="61"/>
  <c r="T22" i="61"/>
  <c r="U21" i="61"/>
  <c r="T21" i="61"/>
  <c r="U20" i="61"/>
  <c r="T20" i="61"/>
  <c r="U19" i="61"/>
  <c r="T19" i="61"/>
  <c r="U18" i="61"/>
  <c r="T18" i="61"/>
  <c r="U17" i="61"/>
  <c r="T17" i="61"/>
  <c r="U16" i="61"/>
  <c r="T16" i="61"/>
  <c r="U15" i="61"/>
  <c r="T15" i="61"/>
  <c r="U14" i="61"/>
  <c r="T14" i="61"/>
  <c r="U13" i="61"/>
  <c r="T13" i="61"/>
  <c r="U12" i="61"/>
  <c r="T12" i="61"/>
  <c r="U11" i="61"/>
  <c r="T11" i="61"/>
  <c r="R50" i="59"/>
  <c r="Q50" i="59"/>
  <c r="R49" i="59"/>
  <c r="Q49" i="59"/>
  <c r="R48" i="59"/>
  <c r="Q48" i="59"/>
  <c r="R47" i="59"/>
  <c r="Q47" i="59"/>
  <c r="R45" i="59"/>
  <c r="Q45" i="59"/>
  <c r="R44" i="59"/>
  <c r="Q44" i="59"/>
  <c r="R43" i="59"/>
  <c r="Q43" i="59"/>
  <c r="R42" i="59"/>
  <c r="Q42" i="59"/>
  <c r="R41" i="59"/>
  <c r="Q41" i="59"/>
  <c r="R40" i="59"/>
  <c r="Q40" i="59"/>
  <c r="R39" i="59"/>
  <c r="Q39" i="59"/>
  <c r="R38" i="59"/>
  <c r="Q38" i="59"/>
  <c r="R37" i="59"/>
  <c r="Q37" i="59"/>
  <c r="R36" i="59"/>
  <c r="Q36" i="59"/>
  <c r="R35" i="59"/>
  <c r="Q35" i="59"/>
  <c r="R34" i="59"/>
  <c r="Q34" i="59"/>
  <c r="R33" i="59"/>
  <c r="Q33" i="59"/>
  <c r="R32" i="59"/>
  <c r="Q32" i="59"/>
  <c r="R31" i="59"/>
  <c r="Q31" i="59"/>
  <c r="R30" i="59"/>
  <c r="Q30" i="59"/>
  <c r="R29" i="59"/>
  <c r="Q29" i="59"/>
  <c r="R28" i="59"/>
  <c r="Q28" i="59"/>
  <c r="R27" i="59"/>
  <c r="Q27" i="59"/>
  <c r="R25" i="59"/>
  <c r="Q25" i="59"/>
  <c r="R24" i="59"/>
  <c r="Q24" i="59"/>
  <c r="R23" i="59"/>
  <c r="Q23" i="59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43" i="58"/>
  <c r="K43" i="58"/>
  <c r="L42" i="58"/>
  <c r="K42" i="58"/>
  <c r="L41" i="58"/>
  <c r="K41" i="58"/>
  <c r="L40" i="58"/>
  <c r="K40" i="58"/>
  <c r="L39" i="58"/>
  <c r="K39" i="58"/>
  <c r="L38" i="58"/>
  <c r="K38" i="58"/>
  <c r="L37" i="58"/>
  <c r="K37" i="58"/>
  <c r="L36" i="58"/>
  <c r="K36" i="58"/>
  <c r="L35" i="58"/>
  <c r="K35" i="58"/>
  <c r="L34" i="58"/>
  <c r="K34" i="58"/>
  <c r="L33" i="58"/>
  <c r="K33" i="58"/>
  <c r="L32" i="58"/>
  <c r="K32" i="58"/>
  <c r="L31" i="58"/>
  <c r="K31" i="58"/>
  <c r="L30" i="58"/>
  <c r="K30" i="58"/>
  <c r="L29" i="58"/>
  <c r="K29" i="58"/>
  <c r="L28" i="58"/>
  <c r="K28" i="58"/>
  <c r="L27" i="58"/>
  <c r="K27" i="58"/>
  <c r="L26" i="58"/>
  <c r="K26" i="58"/>
  <c r="L25" i="58"/>
  <c r="K25" i="58"/>
  <c r="L24" i="58"/>
  <c r="K24" i="58"/>
  <c r="L23" i="58"/>
  <c r="K23" i="58"/>
  <c r="L22" i="58"/>
  <c r="K22" i="58"/>
  <c r="L21" i="58"/>
  <c r="K21" i="58"/>
  <c r="L20" i="58"/>
  <c r="K20" i="58"/>
  <c r="L18" i="58"/>
  <c r="K18" i="58"/>
  <c r="L17" i="58"/>
  <c r="K17" i="58"/>
  <c r="L16" i="58"/>
  <c r="K16" i="58"/>
  <c r="L15" i="58"/>
  <c r="K15" i="58"/>
  <c r="L14" i="58"/>
  <c r="K14" i="58"/>
  <c r="L13" i="58"/>
  <c r="K13" i="58"/>
  <c r="L12" i="58"/>
  <c r="K12" i="58"/>
  <c r="L11" i="58"/>
  <c r="K11" i="58"/>
  <c r="L10" i="58"/>
  <c r="K10" i="58"/>
  <c r="C12" i="88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201231]}"/>
    <s v="{[Medida].[Medida].&amp;[2]}"/>
    <s v="{[Keren].[Keren].[All]}"/>
    <s v="{[Cheshbon KM].[Hie Peilut].[Peilut 7].&amp;[Kod_Peilut_L7_1040]&amp;[Kod_Peilut_L6_372]&amp;[Kod_Peilut_L5_305]&amp;[Kod_Peilut_L4_304]&amp;[Kod_Peilut_L3_303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7">
    <mdx n="0" f="s">
      <ms ns="1" c="0"/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6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</valueMetadata>
</metadata>
</file>

<file path=xl/sharedStrings.xml><?xml version="1.0" encoding="utf-8"?>
<sst xmlns="http://schemas.openxmlformats.org/spreadsheetml/2006/main" count="9340" uniqueCount="2828">
  <si>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</si>
  <si>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</si>
  <si>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</si>
  <si>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</si>
  <si>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</si>
  <si>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</si>
  <si>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</si>
  <si>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</si>
  <si>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</si>
  <si>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</si>
  <si>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</si>
  <si>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</si>
  <si>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</si>
  <si>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</si>
  <si>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</si>
  <si>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</si>
  <si>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</si>
  <si>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</si>
  <si>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</si>
  <si>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</si>
  <si>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</si>
  <si>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</si>
  <si>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</si>
  <si>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</si>
  <si>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</si>
  <si>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</si>
  <si>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</si>
  <si>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</si>
  <si>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</si>
  <si>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</si>
  <si>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</si>
  <si>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</si>
  <si>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</si>
  <si>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</si>
  <si>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</si>
  <si>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</si>
  <si>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</si>
  <si>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</si>
  <si>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</si>
  <si>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</si>
  <si>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</si>
  <si>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</si>
  <si>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</si>
  <si>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</si>
  <si>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</si>
  <si>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</si>
  <si>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</si>
  <si>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</si>
  <si>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</si>
  <si>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</si>
  <si>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</si>
  <si>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</si>
  <si>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</si>
  <si>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</si>
  <si>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</si>
  <si>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</si>
  <si>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</si>
  <si>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</si>
  <si>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</si>
  <si>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</si>
  <si>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</si>
  <si>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</si>
  <si>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</si>
  <si>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</si>
  <si>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</si>
  <si>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</si>
  <si>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</si>
  <si>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</si>
  <si>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</si>
  <si>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</si>
  <si>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</si>
  <si>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</si>
  <si>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</si>
  <si>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</si>
  <si>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</si>
  <si>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</si>
  <si>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</si>
  <si>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</si>
  <si>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</si>
  <si>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</si>
  <si>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</si>
  <si>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</si>
  <si>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</si>
  <si>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</si>
  <si>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</si>
  <si>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</si>
  <si>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</si>
  <si>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</si>
  <si>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</si>
  <si>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</si>
  <si>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</si>
  <si>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</si>
  <si>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</si>
  <si>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</si>
  <si>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</si>
  <si>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</si>
  <si>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</si>
  <si>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</si>
  <si>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</si>
  <si>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</si>
  <si>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</si>
  <si>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</si>
  <si>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</si>
  <si>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</si>
  <si>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</si>
  <si>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</si>
  <si>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</si>
  <si>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</si>
  <si>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</si>
  <si>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</si>
  <si>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</si>
  <si>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</si>
  <si>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</si>
  <si>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</si>
  <si>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</si>
  <si>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</si>
  <si>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</si>
  <si>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</si>
  <si>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</si>
  <si>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</si>
  <si>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</si>
  <si>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</si>
  <si>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</si>
  <si>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</si>
  <si>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</si>
  <si>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</si>
  <si>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</si>
  <si>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</si>
  <si>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</si>
  <si>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</si>
  <si>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</si>
  <si>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</si>
  <si>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</si>
  <si>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</si>
  <si>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</si>
  <si>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</si>
  <si>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</si>
  <si>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</si>
  <si>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</si>
  <si>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</si>
  <si>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</si>
  <si>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</si>
  <si>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</si>
  <si>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</si>
  <si>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</si>
  <si>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</si>
  <si>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</si>
  <si>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</si>
  <si>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</si>
  <si>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</si>
  <si>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</si>
  <si>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</si>
  <si>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</si>
  <si>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</si>
  <si>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</si>
  <si>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</si>
  <si>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</si>
  <si>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</si>
  <si>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</si>
  <si>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</si>
  <si>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</si>
  <si>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</si>
  <si>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</si>
  <si>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</si>
  <si>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</si>
  <si>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</si>
  <si>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</si>
  <si>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</si>
  <si>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</si>
  <si>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</si>
  <si>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</si>
  <si>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</si>
  <si>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</si>
  <si>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</si>
  <si>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</si>
  <si>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</si>
  <si>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</si>
  <si>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</si>
  <si>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</si>
  <si>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</si>
  <si>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</si>
  <si>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</si>
  <si>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</si>
  <si>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</si>
  <si>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</si>
  <si>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</si>
  <si>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</si>
  <si>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</si>
  <si>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</si>
  <si>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</si>
  <si>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</si>
  <si>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</si>
  <si>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</si>
  <si>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</si>
  <si>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</si>
  <si>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</si>
  <si>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</si>
  <si>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</si>
  <si>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</si>
  <si>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</si>
  <si>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</si>
  <si>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</si>
  <si>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</si>
  <si>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</si>
  <si>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</si>
  <si>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</si>
  <si>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</si>
  <si>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</si>
  <si>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</si>
  <si>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</si>
  <si>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</si>
  <si>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</si>
  <si>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</si>
  <si>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</si>
  <si>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</si>
  <si>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</si>
  <si>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</si>
  <si>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</si>
  <si>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</si>
  <si>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</si>
  <si>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</si>
  <si>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</si>
  <si>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</si>
  <si>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</si>
  <si>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</si>
  <si>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</si>
  <si>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</si>
  <si>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</si>
  <si>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31/12/2020</t>
  </si>
  <si>
    <t>מגדל מקפת קרנות פנסיה וקופות גמל בע"מ</t>
  </si>
  <si>
    <t>מגדל מקפת אישית (מספר אוצר 162) - מסלול כללי למקבלי קצבה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</si>
  <si>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</si>
  <si>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</si>
  <si>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</si>
  <si>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</si>
  <si>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</si>
  <si>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</si>
  <si>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</si>
  <si>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</si>
  <si>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</si>
  <si>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</si>
  <si>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</si>
  <si>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</si>
  <si>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</si>
  <si>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</si>
  <si>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</si>
  <si>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</si>
  <si>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</si>
  <si>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</si>
  <si>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</si>
  <si>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</si>
  <si>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</si>
  <si>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</si>
  <si>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</si>
  <si>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</si>
  <si>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</si>
  <si>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</si>
  <si>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</si>
  <si>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</si>
  <si>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</si>
  <si>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</si>
  <si>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</si>
  <si>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</si>
  <si>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</si>
  <si>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</si>
  <si>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</si>
  <si>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</si>
  <si>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</si>
  <si>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</si>
  <si>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</si>
  <si>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</si>
  <si>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</si>
  <si>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</si>
  <si>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</si>
  <si>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</si>
  <si>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</si>
  <si>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</si>
  <si>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</si>
  <si>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</si>
  <si>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</si>
  <si>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</si>
  <si>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</si>
  <si>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</si>
  <si>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</si>
  <si>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</si>
  <si>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</si>
  <si>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</si>
  <si>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</si>
  <si>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3.8 05/60</t>
  </si>
  <si>
    <t>XS2167193015</t>
  </si>
  <si>
    <t>A+</t>
  </si>
  <si>
    <t>FITCH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</si>
  <si>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</si>
  <si>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</si>
  <si>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</si>
  <si>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</si>
  <si>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</si>
  <si>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</si>
  <si>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</si>
  <si>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</si>
  <si>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</si>
  <si>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</si>
  <si>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</si>
  <si>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</si>
  <si>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</si>
  <si>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</si>
  <si>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</si>
  <si>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</si>
  <si>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</si>
  <si>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</si>
  <si>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</si>
  <si>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</si>
  <si>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</si>
  <si>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</si>
  <si>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</si>
  <si>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</si>
  <si>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</si>
  <si>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</si>
  <si>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</si>
  <si>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</si>
  <si>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</si>
  <si>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</si>
  <si>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</si>
  <si>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</si>
  <si>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</si>
  <si>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</si>
  <si>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</si>
  <si>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</si>
  <si>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</si>
  <si>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</si>
  <si>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</si>
  <si>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</si>
  <si>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</si>
  <si>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</si>
  <si>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</si>
  <si>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</si>
  <si>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</si>
  <si>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</si>
  <si>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</si>
  <si>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</si>
  <si>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</si>
  <si>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</si>
  <si>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</si>
  <si>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</si>
  <si>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</si>
  <si>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</si>
  <si>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</si>
  <si>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</si>
  <si>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</si>
  <si>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</si>
  <si>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</si>
  <si>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</si>
  <si>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</si>
  <si>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</si>
  <si>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</si>
  <si>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</si>
  <si>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</si>
  <si>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</si>
  <si>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</si>
  <si>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</si>
  <si>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</si>
  <si>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</si>
  <si>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</si>
  <si>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</si>
  <si>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</si>
  <si>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</si>
  <si>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</si>
  <si>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</si>
  <si>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</si>
  <si>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</si>
  <si>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</si>
  <si>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</si>
  <si>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</si>
  <si>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</si>
  <si>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</si>
  <si>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</si>
  <si>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</si>
  <si>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</si>
  <si>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</si>
  <si>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</si>
  <si>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</si>
  <si>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</si>
  <si>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</si>
  <si>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</si>
  <si>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</si>
  <si>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</si>
  <si>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</si>
  <si>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</si>
  <si>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</si>
  <si>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</si>
  <si>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</si>
  <si>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</si>
  <si>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</si>
  <si>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</si>
  <si>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</si>
  <si>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</si>
  <si>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</si>
  <si>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</si>
  <si>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</si>
  <si>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</si>
  <si>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</si>
  <si>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</si>
  <si>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</si>
  <si>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</si>
  <si>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</si>
  <si>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</si>
  <si>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</si>
  <si>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</si>
  <si>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</si>
  <si>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</si>
  <si>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</si>
  <si>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</si>
  <si>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</si>
  <si>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</si>
  <si>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</si>
  <si>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</si>
  <si>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</si>
  <si>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</si>
  <si>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</si>
  <si>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</si>
  <si>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</si>
  <si>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</si>
  <si>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</si>
  <si>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</si>
  <si>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</si>
  <si>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</si>
  <si>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</si>
  <si>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</si>
  <si>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</si>
  <si>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</si>
  <si>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</si>
  <si>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</si>
  <si>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</si>
  <si>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</si>
  <si>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</si>
  <si>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</si>
  <si>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</si>
  <si>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</si>
  <si>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</si>
  <si>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</si>
  <si>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</si>
  <si>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</si>
  <si>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</si>
  <si>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</si>
  <si>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</si>
  <si>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</si>
  <si>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</si>
  <si>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</si>
  <si>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</si>
  <si>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</si>
  <si>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</si>
  <si>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</si>
  <si>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</si>
  <si>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</si>
  <si>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</si>
  <si>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</si>
  <si>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</si>
  <si>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</si>
  <si>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</si>
  <si>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</si>
  <si>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</si>
  <si>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</si>
  <si>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</si>
  <si>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</si>
  <si>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</si>
  <si>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</si>
  <si>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</si>
  <si>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</si>
  <si>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</si>
  <si>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</si>
  <si>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</si>
  <si>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</si>
  <si>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</si>
  <si>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</si>
  <si>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</si>
  <si>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</si>
  <si>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</si>
  <si>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</si>
  <si>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</si>
  <si>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</si>
  <si>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</si>
  <si>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</si>
  <si>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</si>
  <si>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</si>
  <si>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</si>
  <si>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</si>
  <si>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</si>
  <si>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</si>
  <si>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</si>
  <si>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</si>
  <si>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</si>
  <si>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</si>
  <si>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</si>
  <si>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</si>
  <si>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</si>
  <si>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</si>
  <si>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</si>
  <si>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</si>
  <si>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</si>
  <si>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</si>
  <si>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</si>
  <si>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</si>
  <si>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</si>
  <si>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</si>
  <si>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</si>
  <si>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</si>
  <si>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</si>
  <si>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</si>
  <si>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</si>
  <si>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</si>
  <si>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</si>
  <si>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</si>
  <si>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</si>
  <si>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</si>
  <si>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</si>
  <si>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</si>
  <si>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</si>
  <si>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</si>
  <si>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</si>
  <si>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</si>
  <si>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</si>
  <si>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</si>
  <si>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</si>
  <si>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</si>
  <si>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</si>
  <si>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</si>
  <si>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</si>
  <si>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</si>
  <si>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</si>
  <si>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</si>
  <si>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</si>
  <si>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</si>
  <si>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</si>
  <si>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</si>
  <si>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</si>
  <si>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</si>
  <si>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</si>
  <si>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</si>
  <si>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</si>
  <si>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</si>
  <si>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</si>
  <si>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</si>
  <si>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</si>
  <si>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</si>
  <si>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</si>
  <si>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</si>
  <si>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</si>
  <si>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</si>
  <si>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</si>
  <si>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</si>
  <si>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</si>
  <si>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</si>
  <si>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</si>
  <si>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</si>
  <si>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</si>
  <si>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</si>
  <si>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</si>
  <si>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</si>
  <si>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</si>
  <si>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</si>
  <si>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</si>
  <si>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</si>
  <si>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</si>
  <si>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</si>
  <si>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</si>
  <si>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</si>
  <si>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</si>
  <si>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</si>
  <si>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</si>
  <si>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</si>
  <si>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</si>
  <si>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</si>
  <si>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</si>
  <si>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</si>
  <si>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</si>
  <si>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</si>
  <si>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</si>
  <si>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</si>
  <si>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</si>
  <si>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</si>
  <si>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</si>
  <si>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</si>
  <si>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</si>
  <si>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</si>
  <si>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</si>
  <si>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</si>
  <si>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</si>
  <si>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</si>
  <si>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</si>
  <si>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</si>
  <si>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</si>
  <si>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</si>
  <si>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</si>
  <si>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</si>
  <si>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</si>
  <si>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</si>
  <si>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</si>
  <si>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</si>
  <si>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</si>
  <si>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</si>
  <si>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</si>
  <si>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</si>
  <si>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A2.il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</si>
  <si>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</si>
  <si>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</si>
  <si>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</si>
  <si>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</si>
  <si>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</si>
  <si>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</si>
  <si>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</si>
  <si>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</si>
  <si>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</si>
  <si>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</si>
  <si>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מימון ישיר אגח ג</t>
  </si>
  <si>
    <t>1171214</t>
  </si>
  <si>
    <t>513893123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</si>
  <si>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</si>
  <si>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</si>
  <si>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</si>
  <si>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</si>
  <si>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</si>
  <si>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</si>
  <si>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</si>
  <si>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</si>
  <si>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</si>
  <si>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</si>
  <si>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</si>
  <si>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</si>
  <si>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</si>
  <si>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</si>
  <si>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</si>
  <si>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</si>
  <si>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</si>
  <si>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</si>
  <si>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</si>
  <si>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</si>
  <si>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</si>
  <si>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</si>
  <si>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</si>
  <si>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</si>
  <si>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</si>
  <si>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</si>
  <si>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</si>
  <si>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</si>
  <si>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</si>
  <si>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</si>
  <si>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</si>
  <si>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</si>
  <si>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</si>
  <si>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</si>
  <si>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</si>
  <si>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</si>
  <si>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</si>
  <si>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</si>
  <si>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</si>
  <si>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</si>
  <si>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</si>
  <si>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</si>
  <si>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</si>
  <si>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</si>
  <si>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</si>
  <si>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</si>
  <si>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</si>
  <si>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</si>
  <si>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</si>
  <si>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</si>
  <si>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</si>
  <si>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</si>
  <si>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</si>
  <si>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אפריקה מגורים ה*</t>
  </si>
  <si>
    <t>1162825</t>
  </si>
  <si>
    <t>520034760</t>
  </si>
  <si>
    <t>בנייה</t>
  </si>
  <si>
    <t>ביג אג"ח סדרה ו</t>
  </si>
  <si>
    <t>1132521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</si>
  <si>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</si>
  <si>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</si>
  <si>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</si>
  <si>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</si>
  <si>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</si>
  <si>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</si>
  <si>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</si>
  <si>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</si>
  <si>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</si>
  <si>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</si>
  <si>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</si>
  <si>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</si>
  <si>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</si>
  <si>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ישראמקו אגח ג*</t>
  </si>
  <si>
    <t>2320232</t>
  </si>
  <si>
    <t>550010003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</si>
  <si>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</si>
  <si>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</si>
  <si>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</si>
  <si>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</si>
  <si>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</si>
  <si>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</si>
  <si>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</si>
  <si>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</si>
  <si>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</si>
  <si>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</si>
  <si>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</si>
  <si>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</si>
  <si>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</si>
  <si>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</si>
  <si>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</si>
  <si>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</si>
  <si>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</si>
  <si>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</si>
  <si>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</si>
  <si>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</si>
  <si>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</si>
  <si>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</si>
  <si>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</si>
  <si>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</si>
  <si>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</si>
  <si>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</si>
  <si>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</si>
  <si>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</si>
  <si>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</si>
  <si>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</si>
  <si>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</si>
  <si>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</si>
  <si>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</si>
  <si>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</si>
  <si>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</si>
  <si>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</si>
  <si>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</si>
  <si>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</si>
  <si>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</si>
  <si>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</si>
  <si>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</si>
  <si>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</si>
  <si>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</si>
  <si>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</si>
  <si>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</si>
  <si>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</si>
  <si>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</si>
  <si>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</si>
  <si>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</si>
  <si>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</si>
  <si>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</si>
  <si>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</si>
  <si>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</si>
  <si>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</si>
  <si>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</si>
  <si>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</si>
  <si>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</si>
  <si>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</si>
  <si>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</si>
  <si>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</si>
  <si>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</si>
  <si>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ז*</t>
  </si>
  <si>
    <t>1141191</t>
  </si>
  <si>
    <t>511399388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</si>
  <si>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</si>
  <si>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</si>
  <si>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</si>
  <si>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</si>
  <si>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</si>
  <si>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</si>
  <si>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</si>
  <si>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</si>
  <si>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</si>
  <si>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</si>
  <si>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</si>
  <si>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</si>
  <si>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</si>
  <si>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</si>
  <si>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</si>
  <si>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</si>
  <si>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</si>
  <si>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</si>
  <si>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</si>
  <si>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</si>
  <si>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</si>
  <si>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</si>
  <si>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</si>
  <si>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</si>
  <si>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</si>
  <si>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</si>
  <si>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</si>
  <si>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</si>
  <si>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</si>
  <si>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</si>
  <si>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</si>
  <si>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</si>
  <si>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</si>
  <si>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</si>
  <si>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</si>
  <si>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</si>
  <si>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</si>
  <si>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</si>
  <si>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</si>
  <si>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</si>
  <si>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</si>
  <si>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</si>
  <si>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</si>
  <si>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</si>
  <si>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</si>
  <si>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</si>
  <si>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</si>
  <si>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</si>
  <si>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</si>
  <si>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</si>
  <si>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</si>
  <si>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</si>
  <si>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</si>
  <si>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</si>
  <si>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</si>
  <si>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</si>
  <si>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</si>
  <si>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</si>
  <si>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</si>
  <si>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</si>
  <si>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</si>
  <si>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</si>
  <si>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</si>
  <si>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</si>
  <si>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</si>
  <si>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</si>
  <si>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</si>
  <si>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</si>
  <si>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</si>
  <si>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</si>
  <si>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</si>
  <si>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</si>
  <si>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</si>
  <si>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</si>
  <si>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</si>
  <si>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</si>
  <si>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</si>
  <si>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</si>
  <si>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</si>
  <si>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</si>
  <si>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</si>
  <si>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</si>
  <si>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</si>
  <si>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</si>
  <si>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</si>
  <si>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</si>
  <si>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</si>
  <si>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</si>
  <si>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</si>
  <si>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</si>
  <si>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</si>
  <si>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</si>
  <si>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Caa3.il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</si>
  <si>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</si>
  <si>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</si>
  <si>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</si>
  <si>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</si>
  <si>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</si>
  <si>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</si>
  <si>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</si>
  <si>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</si>
  <si>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</si>
  <si>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</si>
  <si>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</si>
  <si>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</si>
  <si>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</si>
  <si>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</si>
  <si>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</si>
  <si>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</si>
  <si>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</si>
  <si>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</si>
  <si>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</si>
  <si>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</si>
  <si>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</si>
  <si>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</si>
  <si>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</si>
  <si>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</si>
  <si>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</si>
  <si>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</si>
  <si>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</si>
  <si>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</si>
  <si>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</si>
  <si>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</si>
  <si>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</si>
  <si>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</si>
  <si>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</si>
  <si>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</si>
  <si>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</si>
  <si>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</si>
  <si>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</si>
  <si>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</si>
  <si>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</si>
  <si>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</si>
  <si>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</si>
  <si>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</si>
  <si>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</si>
  <si>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</si>
  <si>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</si>
  <si>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</si>
  <si>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BRITISH AIRWAYS 4.25 11/32</t>
  </si>
  <si>
    <t>US11044MAA45</t>
  </si>
  <si>
    <t>Transportation</t>
  </si>
  <si>
    <t>A-</t>
  </si>
  <si>
    <t>RALPH LAUREN 2.95 06/30</t>
  </si>
  <si>
    <t>US731572AB96</t>
  </si>
  <si>
    <t>Consumer Durables &amp; Apparel</t>
  </si>
  <si>
    <t>UNITED AIRLINES 5.875 10/27</t>
  </si>
  <si>
    <t>US90931GAA76</t>
  </si>
  <si>
    <t>TELECOMMUNICATION SERVICES</t>
  </si>
  <si>
    <t>A3</t>
  </si>
  <si>
    <t>Moodys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</si>
  <si>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</si>
  <si>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</si>
  <si>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</si>
  <si>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</si>
  <si>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</si>
  <si>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</si>
  <si>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</si>
  <si>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</si>
  <si>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</si>
  <si>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</si>
  <si>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</si>
  <si>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</si>
  <si>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</si>
  <si>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</si>
  <si>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</si>
  <si>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</si>
  <si>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</si>
  <si>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ABIBB 5.55 01/49</t>
  </si>
  <si>
    <t>US03523TBV98</t>
  </si>
  <si>
    <t>Food, Beverage &amp; Tobacco</t>
  </si>
  <si>
    <t>AMERICAN CAMPUS COM 3.875 01/31</t>
  </si>
  <si>
    <t>US024836AG36</t>
  </si>
  <si>
    <t>Real Estate</t>
  </si>
  <si>
    <t>AT&amp;T 3.5 02/2061</t>
  </si>
  <si>
    <t>US00206RKF81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</si>
  <si>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</si>
  <si>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</si>
  <si>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</si>
  <si>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</si>
  <si>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</si>
  <si>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</si>
  <si>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</si>
  <si>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HEWLETT PACKARD 3.4 06/30</t>
  </si>
  <si>
    <t>US40434LAC90</t>
  </si>
  <si>
    <t>Technology Hardware &amp; Equipment</t>
  </si>
  <si>
    <t>PRU 4.5 PRUDENTIAL 09/47</t>
  </si>
  <si>
    <t>US744320AW24</t>
  </si>
  <si>
    <t>WHIRLPOOL 4.6 05/50</t>
  </si>
  <si>
    <t>US963320AX45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</si>
  <si>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</si>
  <si>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</si>
  <si>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</si>
  <si>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</si>
  <si>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</si>
  <si>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</si>
  <si>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</si>
  <si>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</si>
  <si>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</si>
  <si>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</si>
  <si>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Blackstone 3.625 01/26</t>
  </si>
  <si>
    <t>US09261LAB45</t>
  </si>
  <si>
    <t>BLOCK FINANCIAL 3.875 08/30</t>
  </si>
  <si>
    <t>US093662AH70</t>
  </si>
  <si>
    <t>Hotels Restaurants &amp; Leisure</t>
  </si>
  <si>
    <t>Baa3</t>
  </si>
  <si>
    <t>BOEING 5.93 05/60</t>
  </si>
  <si>
    <t>US097023CX16</t>
  </si>
  <si>
    <t>BROADCOM 5 04/30</t>
  </si>
  <si>
    <t>US11135FBD24</t>
  </si>
  <si>
    <t>CHCOCH 3.7 11/29</t>
  </si>
  <si>
    <t>US16412XAJ46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</si>
  <si>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</si>
  <si>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</si>
  <si>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</si>
  <si>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</si>
  <si>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</si>
  <si>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</si>
  <si>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</si>
  <si>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</si>
  <si>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ENI 3.375 PERP</t>
  </si>
  <si>
    <t>XS2242931603</t>
  </si>
  <si>
    <t>ETP 5.25 04/29</t>
  </si>
  <si>
    <t>US29278NAG88</t>
  </si>
  <si>
    <t>EXPEDIA 6.25 05/25</t>
  </si>
  <si>
    <t>US30212PAS48</t>
  </si>
  <si>
    <t>Retailing</t>
  </si>
  <si>
    <t>FLEX 4.875 05/30</t>
  </si>
  <si>
    <t>US33938XAB10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</si>
  <si>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</si>
  <si>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</si>
  <si>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</si>
  <si>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</si>
  <si>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</si>
  <si>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</si>
  <si>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</si>
  <si>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</si>
  <si>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</si>
  <si>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</si>
  <si>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</si>
  <si>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</si>
  <si>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</si>
  <si>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</si>
  <si>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</si>
  <si>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</si>
  <si>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</si>
  <si>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MARRIOT 3.5 10/32</t>
  </si>
  <si>
    <t>US571903BF91</t>
  </si>
  <si>
    <t>MEITUAN DIANPING 3.05 10/30</t>
  </si>
  <si>
    <t>USG59669AC89</t>
  </si>
  <si>
    <t>MERCK 2.875 06/29 06/79</t>
  </si>
  <si>
    <t>XS2011260705</t>
  </si>
  <si>
    <t>MOLSON COORS 4.2 07/46 01/46</t>
  </si>
  <si>
    <t>US60871RAH30</t>
  </si>
  <si>
    <t>OWL ROCK 3.4 7/26</t>
  </si>
  <si>
    <t>US69121KAE47</t>
  </si>
  <si>
    <t>OWL ROCK 3.75 07/25</t>
  </si>
  <si>
    <t>US69121KAC80</t>
  </si>
  <si>
    <t>PVH 4.625 07/25</t>
  </si>
  <si>
    <t>US693656AC47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</si>
  <si>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</si>
  <si>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</si>
  <si>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</si>
  <si>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</si>
  <si>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</si>
  <si>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</si>
  <si>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TMUS 3.6 11/2060</t>
  </si>
  <si>
    <t>US87264ABQ76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</si>
  <si>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</si>
  <si>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</si>
  <si>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</si>
  <si>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</si>
  <si>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</si>
  <si>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</si>
  <si>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</si>
  <si>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</si>
  <si>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</si>
  <si>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</si>
  <si>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</si>
  <si>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</si>
  <si>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</si>
  <si>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</si>
  <si>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</si>
  <si>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</si>
  <si>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</si>
  <si>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</si>
  <si>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</si>
  <si>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</si>
  <si>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</si>
  <si>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</si>
  <si>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NATWEST GROUP PLC 3.754 11/29</t>
  </si>
  <si>
    <t>US780097BM20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</si>
  <si>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</si>
  <si>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</si>
  <si>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</si>
  <si>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</si>
  <si>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</si>
  <si>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</si>
  <si>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</si>
  <si>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</si>
  <si>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</si>
  <si>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</si>
  <si>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</si>
  <si>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</si>
  <si>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</si>
  <si>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</si>
  <si>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</si>
  <si>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</si>
  <si>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</si>
  <si>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</si>
  <si>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US16411QAG64</t>
  </si>
  <si>
    <t>BB</t>
  </si>
  <si>
    <t>FORD 9.625 04/30</t>
  </si>
  <si>
    <t>US345370CX67</t>
  </si>
  <si>
    <t>Ba2</t>
  </si>
  <si>
    <t>HILTON DOMESTIC 4 05/31</t>
  </si>
  <si>
    <t>US432833AL52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</si>
  <si>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</si>
  <si>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</si>
  <si>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</si>
  <si>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</si>
  <si>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</si>
  <si>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</si>
  <si>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</si>
  <si>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</si>
  <si>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</si>
  <si>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</si>
  <si>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</si>
  <si>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</si>
  <si>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</si>
  <si>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</si>
  <si>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</si>
  <si>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</si>
  <si>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</si>
  <si>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</si>
  <si>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</si>
  <si>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</si>
  <si>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</si>
  <si>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</si>
  <si>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</si>
  <si>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</si>
  <si>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</si>
  <si>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</si>
  <si>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</si>
  <si>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</si>
  <si>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</si>
  <si>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</si>
  <si>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</si>
  <si>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</si>
  <si>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</si>
  <si>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</si>
  <si>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</si>
  <si>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</si>
  <si>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</si>
  <si>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</si>
  <si>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</si>
  <si>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</si>
  <si>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</si>
  <si>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</si>
  <si>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</si>
  <si>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</si>
  <si>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</si>
  <si>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</si>
  <si>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</si>
  <si>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</si>
  <si>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</si>
  <si>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</si>
  <si>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</si>
  <si>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</si>
  <si>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</si>
  <si>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</si>
  <si>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</si>
  <si>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</si>
  <si>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</si>
  <si>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</si>
  <si>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</si>
  <si>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</si>
  <si>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</si>
  <si>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</si>
  <si>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</si>
  <si>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</si>
  <si>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</si>
  <si>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</si>
  <si>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</si>
  <si>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</si>
  <si>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</si>
  <si>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</si>
  <si>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</si>
  <si>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</si>
  <si>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</si>
  <si>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</si>
  <si>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</si>
  <si>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</si>
  <si>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</si>
  <si>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</si>
  <si>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</si>
  <si>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</si>
  <si>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</si>
  <si>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</si>
  <si>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</si>
  <si>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</si>
  <si>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</si>
  <si>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</si>
  <si>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</si>
  <si>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</si>
  <si>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</si>
  <si>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</si>
  <si>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</si>
  <si>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</si>
  <si>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</si>
  <si>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</si>
  <si>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</si>
  <si>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</si>
  <si>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</si>
  <si>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</si>
  <si>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</si>
  <si>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</si>
  <si>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</si>
  <si>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</si>
  <si>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</si>
  <si>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</si>
  <si>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</si>
  <si>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</si>
  <si>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</si>
  <si>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</si>
  <si>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</si>
  <si>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</si>
  <si>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</si>
  <si>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</si>
  <si>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</si>
  <si>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</si>
  <si>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</si>
  <si>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</si>
  <si>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</si>
  <si>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</si>
  <si>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</si>
  <si>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</si>
  <si>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</si>
  <si>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</si>
  <si>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</si>
  <si>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</si>
  <si>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</si>
  <si>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</si>
  <si>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</si>
  <si>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</si>
  <si>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</si>
  <si>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</si>
  <si>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</si>
  <si>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</si>
  <si>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</si>
  <si>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</si>
  <si>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</si>
  <si>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</si>
  <si>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</si>
  <si>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</si>
  <si>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</si>
  <si>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</si>
  <si>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</si>
  <si>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</si>
  <si>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</si>
  <si>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</si>
  <si>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</si>
  <si>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</si>
  <si>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</si>
  <si>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</si>
  <si>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</si>
  <si>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</si>
  <si>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</si>
  <si>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</si>
  <si>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</si>
  <si>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</si>
  <si>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</si>
  <si>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</si>
  <si>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</si>
  <si>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</si>
  <si>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</si>
  <si>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</si>
  <si>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</si>
  <si>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</si>
  <si>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</si>
  <si>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דוראל*</t>
  </si>
  <si>
    <t>1166768</t>
  </si>
  <si>
    <t>515364891</t>
  </si>
  <si>
    <t>דלק קדוחים*</t>
  </si>
  <si>
    <t>475020</t>
  </si>
  <si>
    <t>דמרי*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</si>
  <si>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</si>
  <si>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</si>
  <si>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</si>
  <si>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</si>
  <si>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</si>
  <si>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</si>
  <si>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</si>
  <si>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</si>
  <si>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</si>
  <si>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</si>
  <si>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</si>
  <si>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</si>
  <si>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</si>
  <si>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</si>
  <si>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</si>
  <si>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</si>
  <si>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</si>
  <si>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</si>
  <si>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</si>
  <si>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</si>
  <si>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</si>
  <si>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</si>
  <si>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</si>
  <si>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</si>
  <si>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</si>
  <si>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</si>
  <si>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</si>
  <si>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</si>
  <si>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</si>
  <si>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</si>
  <si>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</si>
  <si>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</si>
  <si>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</si>
  <si>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</si>
  <si>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</si>
  <si>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</si>
  <si>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</si>
  <si>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</si>
  <si>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</si>
  <si>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</si>
  <si>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</si>
  <si>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</si>
  <si>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</si>
  <si>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</si>
  <si>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</si>
  <si>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</si>
  <si>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</si>
  <si>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</si>
  <si>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</si>
  <si>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</si>
  <si>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</si>
  <si>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</si>
  <si>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</si>
  <si>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</si>
  <si>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</si>
  <si>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</si>
  <si>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</si>
  <si>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</si>
  <si>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</si>
  <si>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</si>
  <si>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</si>
  <si>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</si>
  <si>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</si>
  <si>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</si>
  <si>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</si>
  <si>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</si>
  <si>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</si>
  <si>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</si>
  <si>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</si>
  <si>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</si>
  <si>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</si>
  <si>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</si>
  <si>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</si>
  <si>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</si>
  <si>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</si>
  <si>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ריט 1*</t>
  </si>
  <si>
    <t>1098920</t>
  </si>
  <si>
    <t>רמי לוי*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</si>
  <si>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</si>
  <si>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</si>
  <si>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</si>
  <si>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</si>
  <si>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</si>
  <si>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</si>
  <si>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</si>
  <si>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</si>
  <si>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</si>
  <si>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</si>
  <si>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</si>
  <si>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</si>
  <si>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</si>
  <si>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</si>
  <si>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</si>
  <si>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</si>
  <si>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</si>
  <si>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</si>
  <si>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</si>
  <si>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</si>
  <si>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</si>
  <si>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</si>
  <si>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</si>
  <si>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</si>
  <si>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</si>
  <si>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</si>
  <si>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</si>
  <si>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</si>
  <si>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</si>
  <si>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</si>
  <si>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</si>
  <si>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</si>
  <si>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</si>
  <si>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</si>
  <si>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</si>
  <si>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</si>
  <si>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</si>
  <si>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אקוואריוס</t>
  </si>
  <si>
    <t>1170240</t>
  </si>
  <si>
    <t>515114429</t>
  </si>
  <si>
    <t>אקופיה</t>
  </si>
  <si>
    <t>1169895</t>
  </si>
  <si>
    <t>514856772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</si>
  <si>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</si>
  <si>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</si>
  <si>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</si>
  <si>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</si>
  <si>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</si>
  <si>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</si>
  <si>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</si>
  <si>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</si>
  <si>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</si>
  <si>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</si>
  <si>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</si>
  <si>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</si>
  <si>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</si>
  <si>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</si>
  <si>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</si>
  <si>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גנסל</t>
  </si>
  <si>
    <t>1169689</t>
  </si>
  <si>
    <t>514579887</t>
  </si>
  <si>
    <t>גנריישן*</t>
  </si>
  <si>
    <t>1156926</t>
  </si>
  <si>
    <t>515846558</t>
  </si>
  <si>
    <t>דלק תמלוגים*</t>
  </si>
  <si>
    <t>1129493</t>
  </si>
  <si>
    <t>514837111</t>
  </si>
  <si>
    <t>הייקון</t>
  </si>
  <si>
    <t>1169945</t>
  </si>
  <si>
    <t>514347160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</si>
  <si>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</si>
  <si>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</si>
  <si>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</si>
  <si>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</si>
  <si>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</si>
  <si>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</si>
  <si>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</si>
  <si>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</si>
  <si>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</si>
  <si>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</si>
  <si>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</si>
  <si>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</si>
  <si>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</si>
  <si>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</si>
  <si>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</si>
  <si>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</si>
  <si>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</si>
  <si>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</si>
  <si>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</si>
  <si>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</si>
  <si>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</si>
  <si>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</si>
  <si>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</si>
  <si>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</si>
  <si>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</si>
  <si>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</si>
  <si>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</si>
  <si>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נופר אנרגי</t>
  </si>
  <si>
    <t>1170877</t>
  </si>
  <si>
    <t>514599943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</si>
  <si>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</si>
  <si>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</si>
  <si>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</si>
  <si>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</si>
  <si>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</si>
  <si>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</si>
  <si>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</si>
  <si>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</si>
  <si>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</si>
  <si>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</si>
  <si>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</si>
  <si>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</si>
  <si>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</si>
  <si>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</si>
  <si>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</si>
  <si>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</si>
  <si>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</si>
  <si>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</si>
  <si>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</si>
  <si>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</si>
  <si>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</si>
  <si>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</si>
  <si>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</si>
  <si>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</si>
  <si>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</si>
  <si>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</si>
  <si>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</si>
  <si>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</si>
  <si>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</si>
  <si>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</si>
  <si>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</si>
  <si>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</si>
  <si>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</si>
  <si>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</si>
  <si>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</si>
  <si>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</si>
  <si>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</si>
  <si>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</si>
  <si>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</si>
  <si>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</si>
  <si>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</si>
  <si>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</si>
  <si>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</si>
  <si>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</si>
  <si>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</si>
  <si>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</si>
  <si>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</si>
  <si>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</si>
  <si>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</si>
  <si>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</si>
  <si>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</si>
  <si>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</si>
  <si>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</si>
  <si>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</si>
  <si>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</si>
  <si>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</si>
  <si>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</si>
  <si>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</si>
  <si>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</si>
  <si>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</si>
  <si>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</si>
  <si>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</si>
  <si>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</si>
  <si>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</si>
  <si>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</si>
  <si>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</si>
  <si>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</si>
  <si>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</si>
  <si>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</si>
  <si>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</si>
  <si>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</si>
  <si>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</si>
  <si>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</si>
  <si>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</si>
  <si>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</si>
  <si>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</si>
  <si>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</si>
  <si>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</si>
  <si>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</si>
  <si>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</si>
  <si>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</si>
  <si>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</si>
  <si>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NANO X IMAGING</t>
  </si>
  <si>
    <t>IL0011681371</t>
  </si>
  <si>
    <t>515942076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</si>
  <si>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</si>
  <si>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</si>
  <si>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</si>
  <si>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</si>
  <si>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</si>
  <si>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</si>
  <si>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</si>
  <si>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</si>
  <si>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</si>
  <si>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</si>
  <si>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</si>
  <si>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</si>
  <si>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</si>
  <si>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</si>
  <si>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</si>
  <si>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</si>
  <si>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</si>
  <si>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</si>
  <si>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</si>
  <si>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</si>
  <si>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</si>
  <si>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</si>
  <si>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</si>
  <si>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</si>
  <si>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</si>
  <si>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</si>
  <si>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</si>
  <si>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</si>
  <si>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</si>
  <si>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</si>
  <si>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</si>
  <si>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</si>
  <si>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</si>
  <si>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</si>
  <si>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</si>
  <si>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</si>
  <si>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</si>
  <si>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</si>
  <si>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</si>
  <si>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</si>
  <si>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</si>
  <si>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</t>
  </si>
  <si>
    <t>KYG017191142</t>
  </si>
  <si>
    <t>HKSE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</si>
  <si>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</si>
  <si>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</si>
  <si>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</si>
  <si>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</si>
  <si>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</si>
  <si>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</si>
  <si>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</si>
  <si>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</si>
  <si>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ANGLO AMERICAN</t>
  </si>
  <si>
    <t>GB00B1XZS820</t>
  </si>
  <si>
    <t>ANTOFAGASTA</t>
  </si>
  <si>
    <t>GB0000456144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</si>
  <si>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</si>
  <si>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</si>
  <si>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</si>
  <si>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</si>
  <si>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</si>
  <si>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</si>
  <si>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</si>
  <si>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</si>
  <si>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</si>
  <si>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</si>
  <si>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</si>
  <si>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</si>
  <si>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</si>
  <si>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</si>
  <si>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</si>
  <si>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</si>
  <si>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</si>
  <si>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</si>
  <si>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</si>
  <si>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</si>
  <si>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</si>
  <si>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</si>
  <si>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</si>
  <si>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CITIGROUP INC</t>
  </si>
  <si>
    <t>US1729674242</t>
  </si>
  <si>
    <t>D.R. HORTON INC</t>
  </si>
  <si>
    <t>US23331A1097</t>
  </si>
  <si>
    <t>DARDEN RESTAURANTS</t>
  </si>
  <si>
    <t>US2371941053</t>
  </si>
  <si>
    <t>DEUTSCHE POST AG REG</t>
  </si>
  <si>
    <t>DE0005552004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</si>
  <si>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</si>
  <si>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</si>
  <si>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</si>
  <si>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</si>
  <si>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</si>
  <si>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</si>
  <si>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</si>
  <si>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</si>
  <si>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</si>
  <si>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</si>
  <si>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FREEPORT MCMORAN COPPER</t>
  </si>
  <si>
    <t>US35671D8570</t>
  </si>
  <si>
    <t>GENERAL MOTORS CO</t>
  </si>
  <si>
    <t>US37045V1008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</si>
  <si>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</si>
  <si>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</si>
  <si>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</si>
  <si>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</si>
  <si>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</si>
  <si>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</si>
  <si>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HOME DEPOT INC</t>
  </si>
  <si>
    <t>US4370761029</t>
  </si>
  <si>
    <t>INDITEX</t>
  </si>
  <si>
    <t>ES0148396007</t>
  </si>
  <si>
    <t>INFINEON TECHNOLOGIES</t>
  </si>
  <si>
    <t>DE0006231004</t>
  </si>
  <si>
    <t>INTERCONTINENTAL EXCHANGE IN</t>
  </si>
  <si>
    <t>US45866F1049</t>
  </si>
  <si>
    <t>JPMORGAN CHASE</t>
  </si>
  <si>
    <t>US46625H1005</t>
  </si>
  <si>
    <t>KERING</t>
  </si>
  <si>
    <t>FR0000121485</t>
  </si>
  <si>
    <t>LLOYDS BANKING GROUP PLC</t>
  </si>
  <si>
    <t>GB0008706128</t>
  </si>
  <si>
    <t>LVMH MOET HENNESSY LOUIS VUI</t>
  </si>
  <si>
    <t>FR0000121014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</si>
  <si>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</si>
  <si>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</si>
  <si>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</si>
  <si>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</si>
  <si>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</si>
  <si>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</si>
  <si>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</si>
  <si>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</si>
  <si>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</si>
  <si>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</si>
  <si>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</si>
  <si>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</si>
  <si>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NASDAQ INC</t>
  </si>
  <si>
    <t>US6311031081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</si>
  <si>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</si>
  <si>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</si>
  <si>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</si>
  <si>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</si>
  <si>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</si>
  <si>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</si>
  <si>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</si>
  <si>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</si>
  <si>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</si>
  <si>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</si>
  <si>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</si>
  <si>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</si>
  <si>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</si>
  <si>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</si>
  <si>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</si>
  <si>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</si>
  <si>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</si>
  <si>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</si>
  <si>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</si>
  <si>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</si>
  <si>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</si>
  <si>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</si>
  <si>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PUMA</t>
  </si>
  <si>
    <t>DE0006969603</t>
  </si>
  <si>
    <t>PVH CORP</t>
  </si>
  <si>
    <t>US6936561009</t>
  </si>
  <si>
    <t>ROSS STORES</t>
  </si>
  <si>
    <t>US7782961038</t>
  </si>
  <si>
    <t>SAMSUNG ELECTR GDR REG</t>
  </si>
  <si>
    <t>US7960508882</t>
  </si>
  <si>
    <t>SCHNEIDER ELECTRIC</t>
  </si>
  <si>
    <t>FR0000121972</t>
  </si>
  <si>
    <t>SEGRO</t>
  </si>
  <si>
    <t>GB00B5ZN1N88</t>
  </si>
  <si>
    <t>SIEMENS AG REG</t>
  </si>
  <si>
    <t>DE0007236101</t>
  </si>
  <si>
    <t>SL GREEN REALTY CORP</t>
  </si>
  <si>
    <t>US78440X1019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</si>
  <si>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</si>
  <si>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</si>
  <si>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</si>
  <si>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</si>
  <si>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</si>
  <si>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</si>
  <si>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</si>
  <si>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</si>
  <si>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TJX COMPANIES INC</t>
  </si>
  <si>
    <t>US8725401090</t>
  </si>
  <si>
    <t>UNILEVER NV CVA</t>
  </si>
  <si>
    <t>GB00B10RZP78</t>
  </si>
  <si>
    <t>Household &amp; Personal Products</t>
  </si>
  <si>
    <t>UNITED PARCEL SERVICE CL B</t>
  </si>
  <si>
    <t>US9113121068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</si>
  <si>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</si>
  <si>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</si>
  <si>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</si>
  <si>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</si>
  <si>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</si>
  <si>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</si>
  <si>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</si>
  <si>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</si>
  <si>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</si>
  <si>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</si>
  <si>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</si>
  <si>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</si>
  <si>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</si>
  <si>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</si>
  <si>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WAL MART STORES INC</t>
  </si>
  <si>
    <t>US9311421039</t>
  </si>
  <si>
    <t>WALT DISNEY CO/THE</t>
  </si>
  <si>
    <t>US2546871060</t>
  </si>
  <si>
    <t>WENDYS CO/THE</t>
  </si>
  <si>
    <t>US95058W1009</t>
  </si>
  <si>
    <t>WHIRLPOOL CORP</t>
  </si>
  <si>
    <t>US9633201069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</si>
  <si>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</si>
  <si>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</si>
  <si>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</si>
  <si>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</si>
  <si>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</si>
  <si>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</si>
  <si>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</si>
  <si>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</si>
  <si>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</si>
  <si>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</si>
  <si>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</si>
  <si>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</si>
  <si>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</si>
  <si>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</si>
  <si>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</si>
  <si>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</si>
  <si>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</si>
  <si>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</si>
  <si>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</si>
  <si>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</si>
  <si>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</si>
  <si>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</si>
  <si>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</si>
  <si>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</si>
  <si>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</si>
  <si>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</si>
  <si>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</si>
  <si>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</si>
  <si>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</si>
  <si>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</si>
  <si>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</si>
  <si>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</si>
  <si>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</si>
  <si>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</si>
  <si>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</si>
  <si>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</si>
  <si>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</si>
  <si>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</si>
  <si>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</si>
  <si>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</si>
  <si>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</si>
  <si>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</si>
  <si>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</si>
  <si>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</si>
  <si>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</si>
  <si>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</si>
  <si>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</si>
  <si>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</si>
  <si>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</si>
  <si>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</si>
  <si>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</si>
  <si>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</si>
  <si>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</si>
  <si>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</si>
  <si>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</si>
  <si>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</si>
  <si>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</si>
  <si>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</si>
  <si>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</si>
  <si>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</si>
  <si>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</si>
  <si>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</si>
  <si>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</si>
  <si>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</si>
  <si>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</si>
  <si>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</si>
  <si>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</si>
  <si>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</si>
  <si>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</si>
  <si>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</si>
  <si>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</si>
  <si>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</si>
  <si>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</si>
  <si>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</si>
  <si>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</si>
  <si>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</si>
  <si>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</si>
  <si>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</si>
  <si>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</si>
  <si>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</si>
  <si>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</si>
  <si>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</si>
  <si>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</si>
  <si>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</si>
  <si>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MIDCAP ETF</t>
  </si>
  <si>
    <t>US4642875078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</si>
  <si>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</si>
  <si>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</si>
  <si>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</si>
  <si>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</si>
  <si>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</si>
  <si>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</si>
  <si>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EUR600 INSURANCE (DE)</t>
  </si>
  <si>
    <t>DE000A0H08K7</t>
  </si>
  <si>
    <t>Ishares FTSE 100</t>
  </si>
  <si>
    <t>IE0005042456</t>
  </si>
  <si>
    <t>ISHARES HANG SENG TECH USD</t>
  </si>
  <si>
    <t>HK0000651221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</si>
  <si>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</si>
  <si>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</si>
  <si>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</si>
  <si>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</si>
  <si>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</si>
  <si>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</si>
  <si>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</si>
  <si>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</si>
  <si>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STOXX EUROPE 600 FOOD &amp; BEVERAGE</t>
  </si>
  <si>
    <t>DE000A0H08H3</t>
  </si>
  <si>
    <t>ISHARES U.S. AEROSPACE &amp; DEFENSE ETF</t>
  </si>
  <si>
    <t>US4642887602</t>
  </si>
  <si>
    <t>ISHR EUR600 IND GDS&amp;SERV (DE)</t>
  </si>
  <si>
    <t>DE000A0H08J9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</si>
  <si>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</si>
  <si>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</si>
  <si>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</si>
  <si>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</si>
  <si>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</si>
  <si>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</si>
  <si>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</si>
  <si>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</si>
  <si>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</si>
  <si>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</si>
  <si>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</si>
  <si>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</si>
  <si>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</si>
  <si>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</si>
  <si>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</si>
  <si>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</si>
  <si>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</si>
  <si>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</si>
  <si>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</si>
  <si>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</si>
  <si>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</si>
  <si>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</si>
  <si>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</si>
  <si>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</si>
  <si>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</si>
  <si>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</si>
  <si>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</si>
  <si>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</si>
  <si>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</si>
  <si>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</si>
  <si>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</si>
  <si>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</si>
  <si>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</si>
  <si>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</si>
  <si>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</si>
  <si>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</si>
  <si>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</si>
  <si>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</si>
  <si>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</si>
  <si>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</si>
  <si>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</si>
  <si>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</si>
  <si>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</si>
  <si>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</si>
  <si>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</si>
  <si>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</si>
  <si>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</si>
  <si>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</si>
  <si>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</si>
  <si>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</si>
  <si>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</si>
  <si>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</si>
  <si>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</si>
  <si>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</si>
  <si>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</si>
  <si>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</si>
  <si>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</si>
  <si>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</si>
  <si>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</si>
  <si>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CS NL GL SEN LO MC</t>
  </si>
  <si>
    <t>LU0635707705</t>
  </si>
  <si>
    <t>B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</si>
  <si>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</si>
  <si>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</si>
  <si>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</si>
  <si>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</si>
  <si>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</si>
  <si>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</si>
  <si>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</si>
  <si>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</si>
  <si>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</si>
  <si>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</si>
  <si>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</si>
  <si>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</si>
  <si>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</si>
  <si>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</si>
  <si>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</si>
  <si>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</si>
  <si>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</si>
  <si>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</si>
  <si>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</si>
  <si>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</si>
  <si>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</si>
  <si>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</si>
  <si>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</si>
  <si>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</si>
  <si>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</si>
  <si>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</si>
  <si>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</si>
  <si>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</si>
  <si>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</si>
  <si>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</si>
  <si>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</si>
  <si>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</si>
  <si>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</si>
  <si>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</si>
  <si>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</t>
  </si>
  <si>
    <t>1170224</t>
  </si>
  <si>
    <t>רציו אופציה 19</t>
  </si>
  <si>
    <t>3940319</t>
  </si>
  <si>
    <t>bC 2000 JAN 2021</t>
  </si>
  <si>
    <t>83341032</t>
  </si>
  <si>
    <t>bP 2000 JAN 2021</t>
  </si>
  <si>
    <t>83341545</t>
  </si>
  <si>
    <t>C 115 JAN 2021 בזק</t>
  </si>
  <si>
    <t>83343327</t>
  </si>
  <si>
    <t>P 115 JAN 2021 בזק</t>
  </si>
  <si>
    <t>83343616</t>
  </si>
  <si>
    <t>SPX 01/15/21 P3200</t>
  </si>
  <si>
    <t>SPX0121P3200</t>
  </si>
  <si>
    <t>SPX 01/15/21 P3550</t>
  </si>
  <si>
    <t>SPX0121P3550</t>
  </si>
  <si>
    <t>SX5E 01/15/21 P3100</t>
  </si>
  <si>
    <t>SX5E121P3100</t>
  </si>
  <si>
    <t>SX5E 01/15/21 P3450</t>
  </si>
  <si>
    <t>SX5E121P3450</t>
  </si>
  <si>
    <t>S&amp;P500 EMINI MAR21</t>
  </si>
  <si>
    <t>ESH1</t>
  </si>
  <si>
    <t>STOXX EUROPE 600 MAR21</t>
  </si>
  <si>
    <t>SXOH1</t>
  </si>
  <si>
    <t>ערד 8805</t>
  </si>
  <si>
    <t>ערד 8808</t>
  </si>
  <si>
    <t>3275000</t>
  </si>
  <si>
    <t>ערד 8809</t>
  </si>
  <si>
    <t>3322000</t>
  </si>
  <si>
    <t>ערד 8811</t>
  </si>
  <si>
    <t>98811000</t>
  </si>
  <si>
    <t>ערד 8813</t>
  </si>
  <si>
    <t>98813000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</si>
  <si>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</si>
  <si>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</si>
  <si>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</si>
  <si>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</si>
  <si>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</si>
  <si>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</si>
  <si>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</si>
  <si>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</si>
  <si>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</si>
  <si>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</si>
  <si>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</si>
  <si>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</si>
  <si>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</si>
  <si>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</si>
  <si>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</si>
  <si>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</si>
  <si>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</si>
  <si>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</si>
  <si>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8844</t>
  </si>
  <si>
    <t>8844000</t>
  </si>
  <si>
    <t>ערד 8851</t>
  </si>
  <si>
    <t>8851000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</si>
  <si>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</si>
  <si>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</si>
  <si>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</si>
  <si>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</si>
  <si>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</si>
  <si>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</si>
  <si>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</si>
  <si>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</si>
  <si>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</si>
  <si>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</si>
  <si>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</si>
  <si>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</si>
  <si>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</si>
  <si>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</si>
  <si>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</si>
  <si>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</si>
  <si>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</si>
  <si>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</si>
  <si>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</si>
  <si>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</si>
  <si>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</si>
  <si>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</si>
  <si>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</si>
  <si>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</si>
  <si>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</si>
  <si>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</si>
  <si>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</si>
  <si>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</si>
  <si>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</si>
  <si>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</si>
  <si>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</si>
  <si>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</si>
  <si>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</si>
  <si>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</si>
  <si>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</si>
  <si>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</si>
  <si>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8881</t>
  </si>
  <si>
    <t>88810000</t>
  </si>
  <si>
    <t>ערד 8883</t>
  </si>
  <si>
    <t>88830000</t>
  </si>
  <si>
    <t>ערד 8888</t>
  </si>
  <si>
    <t>88880000</t>
  </si>
  <si>
    <t>ערד 8889</t>
  </si>
  <si>
    <t>88890000</t>
  </si>
  <si>
    <t>ערד 8892</t>
  </si>
  <si>
    <t>88920000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</si>
  <si>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</si>
  <si>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</si>
  <si>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</si>
  <si>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</si>
  <si>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</si>
  <si>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</si>
  <si>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</si>
  <si>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</si>
  <si>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</si>
  <si>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</si>
  <si>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</si>
  <si>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</si>
  <si>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</si>
  <si>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</si>
  <si>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</si>
  <si>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</si>
  <si>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</si>
  <si>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</si>
  <si>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</si>
  <si>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</si>
  <si>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</si>
  <si>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</si>
  <si>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</si>
  <si>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</si>
  <si>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</si>
  <si>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</si>
  <si>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</si>
  <si>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</si>
  <si>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</si>
  <si>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</si>
  <si>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</si>
  <si>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</si>
  <si>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</si>
  <si>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</si>
  <si>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</si>
  <si>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</si>
  <si>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</si>
  <si>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</si>
  <si>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</si>
  <si>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</si>
  <si>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</si>
  <si>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</si>
  <si>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</si>
  <si>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</si>
  <si>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</si>
  <si>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</si>
  <si>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</si>
  <si>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</si>
  <si>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BioSight Ltd</t>
  </si>
  <si>
    <t>512852559</t>
  </si>
  <si>
    <t>1735 MARKET INVESTOR HOLDC MAKEFET*</t>
  </si>
  <si>
    <t>425 Lexington*</t>
  </si>
  <si>
    <t>901 Fifth Seattle*</t>
  </si>
  <si>
    <t>next insurance</t>
  </si>
  <si>
    <t>Tanfield 1*</t>
  </si>
  <si>
    <t>USBT INVESTOR HOLDCO 2 LP*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</si>
  <si>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</si>
  <si>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</si>
  <si>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</si>
  <si>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</si>
  <si>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</si>
  <si>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 xml:space="preserve"> Accelmed Partners II</t>
  </si>
  <si>
    <t>Fortissimo Capital Fund V L.P.</t>
  </si>
  <si>
    <t>GESM Via Maris Limited Partnership</t>
  </si>
  <si>
    <t>Kedma Capital III</t>
  </si>
  <si>
    <t>RAM COASTAL ENERGY LIMITED PARTNERSHIP</t>
  </si>
  <si>
    <t>Yesodot Gimmel</t>
  </si>
  <si>
    <t>Yesodot Senior Co Invest</t>
  </si>
  <si>
    <t>סה"כ קרנות השקעה בחו"ל</t>
  </si>
  <si>
    <t>Strategic Investors Fund X</t>
  </si>
  <si>
    <t>Blackstone Real Estate Partners IX.F L.P</t>
  </si>
  <si>
    <t xml:space="preserve"> SDP IV</t>
  </si>
  <si>
    <t>ADLS</t>
  </si>
  <si>
    <t>Advent International GPE IX L.P</t>
  </si>
  <si>
    <t>ARCLIGHT AEP FEEDER FUND VII LLC</t>
  </si>
  <si>
    <t>Arcmont SLF II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</si>
  <si>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</si>
  <si>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</si>
  <si>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</si>
  <si>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</si>
  <si>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</si>
  <si>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</si>
  <si>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</si>
  <si>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EC   1</t>
  </si>
  <si>
    <t>EC   2</t>
  </si>
  <si>
    <t>GIP GEMINI FUND CAYMAN FEEDER II LP</t>
  </si>
  <si>
    <t>Global Infrastructure Partners IV L.P</t>
  </si>
  <si>
    <t>IFM GLOBAL INFRASTRUCTURE C</t>
  </si>
  <si>
    <t>Insight Partners XI</t>
  </si>
  <si>
    <t>JPM INFRASTRUCRE IIF</t>
  </si>
  <si>
    <t>KASS</t>
  </si>
  <si>
    <t>KCOV</t>
  </si>
  <si>
    <t>Klirmark III</t>
  </si>
  <si>
    <t>KSO</t>
  </si>
  <si>
    <t>Mayberry LP</t>
  </si>
  <si>
    <t>MCP V</t>
  </si>
  <si>
    <t>MTDL</t>
  </si>
  <si>
    <t>ORCC III</t>
  </si>
  <si>
    <t>PERMIRA VII L.P.2 SCSP</t>
  </si>
  <si>
    <t>PPCSIV</t>
  </si>
  <si>
    <t>Spectrum</t>
  </si>
  <si>
    <t>SPECTRUM co inv   Saavi LP</t>
  </si>
  <si>
    <t>TDLIV</t>
  </si>
  <si>
    <t>Thoma Bravo Fund XIII</t>
  </si>
  <si>
    <t>TPG Asia VII L.P</t>
  </si>
  <si>
    <t>Warburg Pincus China II L.P</t>
  </si>
  <si>
    <t>WSREDII</t>
  </si>
  <si>
    <t>סה"כ כתבי אופציה בישראל:</t>
  </si>
  <si>
    <t>אופציה גב ים ל.ס CALL*</t>
  </si>
  <si>
    <t>אלקטריון אופציה לא סחירה</t>
  </si>
  <si>
    <t>578779</t>
  </si>
  <si>
    <t>SOLGEL WARRANT</t>
  </si>
  <si>
    <t>565685</t>
  </si>
  <si>
    <t>₪ / מט"ח</t>
  </si>
  <si>
    <t>+ILS/-USD 3.197 08-07-21 (12) -110</t>
  </si>
  <si>
    <t>10000798</t>
  </si>
  <si>
    <t>+ILS/-USD 3.2006 13-07-21 (20) -114</t>
  </si>
  <si>
    <t>10000790</t>
  </si>
  <si>
    <t>+ILS/-USD 3.2008 13-07-21 (12) -117</t>
  </si>
  <si>
    <t>10000789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</si>
  <si>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</si>
  <si>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</si>
  <si>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</si>
  <si>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</si>
  <si>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</si>
  <si>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</si>
  <si>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3.2068 27-04-21 (12) -72</t>
  </si>
  <si>
    <t>10000267</t>
  </si>
  <si>
    <t>+ILS/-USD 3.2074 27-04-21 (11) -71</t>
  </si>
  <si>
    <t>10000266</t>
  </si>
  <si>
    <t>+ILS/-USD 3.2333 29-06-21 (11) -92</t>
  </si>
  <si>
    <t>10000263</t>
  </si>
  <si>
    <t>+ILS/-USD 3.2339 24-06-21 (10) -91</t>
  </si>
  <si>
    <t>10000759</t>
  </si>
  <si>
    <t>+ILS/-USD 3.2343 29-06-21 (11) -92</t>
  </si>
  <si>
    <t>10000265</t>
  </si>
  <si>
    <t>+ILS/-USD 3.2347 10-06-21 (12) -88</t>
  </si>
  <si>
    <t>10000754</t>
  </si>
  <si>
    <t>+ILS/-USD 3.2354 10-05-21 (11) -66</t>
  </si>
  <si>
    <t>10000260</t>
  </si>
  <si>
    <t>+ILS/-USD 3.2358 29-06-21 (11) -92</t>
  </si>
  <si>
    <t>10000264</t>
  </si>
  <si>
    <t>+ILS/-USD 3.2364 08-06-21 (20) -86</t>
  </si>
  <si>
    <t>10000261</t>
  </si>
  <si>
    <t>+ILS/-USD 3.241 23-06-21 (12) -100</t>
  </si>
  <si>
    <t>10000760</t>
  </si>
  <si>
    <t>+ILS/-USD 3.2413 10-06-21 (10) -97</t>
  </si>
  <si>
    <t>10000764</t>
  </si>
  <si>
    <t>+ILS/-USD 3.242 12-07-21 (20) -120</t>
  </si>
  <si>
    <t>10000748</t>
  </si>
  <si>
    <t>+ILS/-USD 3.242 15-06-21 (11) -85</t>
  </si>
  <si>
    <t>10000262</t>
  </si>
  <si>
    <t>+ILS/-USD 3.2428 19-03-21 (93) -49</t>
  </si>
  <si>
    <t>10000742</t>
  </si>
  <si>
    <t>+ILS/-USD 3.2431 17-06-21 (10) -89</t>
  </si>
  <si>
    <t>10000756</t>
  </si>
  <si>
    <t>+ILS/-USD 3.2431 19-03-21 (11) -49</t>
  </si>
  <si>
    <t>10000253</t>
  </si>
  <si>
    <t>+ILS/-USD 3.244 06-05-21 (11) -80</t>
  </si>
  <si>
    <t>10000255</t>
  </si>
  <si>
    <t>+ILS/-USD 3.244 06-05-21 (20) -80</t>
  </si>
  <si>
    <t>10000744</t>
  </si>
  <si>
    <t>10000257</t>
  </si>
  <si>
    <t>+ILS/-USD 3.245 06-05-21 (12) -80</t>
  </si>
  <si>
    <t>10000259</t>
  </si>
  <si>
    <t>10000746</t>
  </si>
  <si>
    <t>+ILS/-USD 3.2454 10-05-21 (11) -76</t>
  </si>
  <si>
    <t>10000251</t>
  </si>
  <si>
    <t>+ILS/-USD 3.2462 11-05-21 (11) -78</t>
  </si>
  <si>
    <t>10000247</t>
  </si>
  <si>
    <t>+ILS/-USD 3.2463 03-06-21 (10) -87</t>
  </si>
  <si>
    <t>10000762</t>
  </si>
  <si>
    <t>+ILS/-USD 3.2472 13-01-21 (11) -13</t>
  </si>
  <si>
    <t>10000249</t>
  </si>
  <si>
    <t>+ILS/-USD 3.24755 19-03-21 (12) -49.5</t>
  </si>
  <si>
    <t>10000738</t>
  </si>
  <si>
    <t>+ILS/-USD 3.2491 19-03-21 (20) -49</t>
  </si>
  <si>
    <t>10000740</t>
  </si>
  <si>
    <t>+ILS/-USD 3.251 22-06-21 (20) -1740</t>
  </si>
  <si>
    <t>10000216</t>
  </si>
  <si>
    <t>+ILS/-USD 3.2634 02-06-21 (11) -81</t>
  </si>
  <si>
    <t>10000245</t>
  </si>
  <si>
    <t>+ILS/-USD 3.27 02-06-21 (11) -80</t>
  </si>
  <si>
    <t>10000244</t>
  </si>
  <si>
    <t>+ILS/-USD 3.2898 07-07-21 (11) -102</t>
  </si>
  <si>
    <t>10000242</t>
  </si>
  <si>
    <t>+ILS/-USD 3.2915 19-03-21 (10) -85</t>
  </si>
  <si>
    <t>10000639</t>
  </si>
  <si>
    <t>+ILS/-USD 3.2918 29-07-21 (20) -112</t>
  </si>
  <si>
    <t>10000712</t>
  </si>
  <si>
    <t>+ILS/-USD 3.2924 15-07-21 (11) -106</t>
  </si>
  <si>
    <t>10000241</t>
  </si>
  <si>
    <t>+ILS/-USD 3.313 29-07-21 (10) -105</t>
  </si>
  <si>
    <t>10000702</t>
  </si>
  <si>
    <t>+ILS/-USD 3.33 24-05-21 (10) -74</t>
  </si>
  <si>
    <t>10000698</t>
  </si>
  <si>
    <t>+ILS/-USD 3.3334 13-07-21 (11) -206</t>
  </si>
  <si>
    <t>10000189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</si>
  <si>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</si>
  <si>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</si>
  <si>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</si>
  <si>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</si>
  <si>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</si>
  <si>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</si>
  <si>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3.3462 27-07-21 (11) -118</t>
  </si>
  <si>
    <t>10000238</t>
  </si>
  <si>
    <t>+ILS/-USD 3.3465 07-07-21 (12) -205</t>
  </si>
  <si>
    <t>10000503</t>
  </si>
  <si>
    <t>+ILS/-USD 3.3468 22-04-21 (10) -62</t>
  </si>
  <si>
    <t>10000690</t>
  </si>
  <si>
    <t>+ILS/-USD 3.3472 08-07-21 (20) -203</t>
  </si>
  <si>
    <t>10000509</t>
  </si>
  <si>
    <t>+ILS/-USD 3.349 08-07-21 (10) -195</t>
  </si>
  <si>
    <t>10000508</t>
  </si>
  <si>
    <t>+ILS/-USD 3.3493 06-07-21 (11) -102</t>
  </si>
  <si>
    <t>10000236</t>
  </si>
  <si>
    <t>+ILS/-USD 3.3601 20-04-21 (10) -89</t>
  </si>
  <si>
    <t>10000674</t>
  </si>
  <si>
    <t>+ILS/-USD 3.3607 10-02-21 (12) -43</t>
  </si>
  <si>
    <t>10000675</t>
  </si>
  <si>
    <t>+ILS/-USD 3.3609 20-07-21 (11) -236</t>
  </si>
  <si>
    <t>10000191</t>
  </si>
  <si>
    <t>+ILS/-USD 3.3633 20-04-21 (11) -87</t>
  </si>
  <si>
    <t>10000231</t>
  </si>
  <si>
    <t>+ILS/-USD 3.3638 28-07-21 (10) -162</t>
  </si>
  <si>
    <t>10000628</t>
  </si>
  <si>
    <t>+ILS/-USD 3.3665 16-02-21 (11) -35</t>
  </si>
  <si>
    <t>10000233</t>
  </si>
  <si>
    <t>+ILS/-USD 3.3676 01-06-21 (10) -124</t>
  </si>
  <si>
    <t>10000631</t>
  </si>
  <si>
    <t>+ILS/-USD 3.3696 01-06-21 (12) -124</t>
  </si>
  <si>
    <t>10000633</t>
  </si>
  <si>
    <t>+ILS/-USD 3.37 19-04-21 (20) -95</t>
  </si>
  <si>
    <t>10000224</t>
  </si>
  <si>
    <t>+ILS/-USD 3.3706 14-04-21 (11) -94</t>
  </si>
  <si>
    <t>10000226</t>
  </si>
  <si>
    <t>+ILS/-USD 3.3708 25-04-21 (12) -82</t>
  </si>
  <si>
    <t>10000636</t>
  </si>
  <si>
    <t>+ILS/-USD 3.3714 19-04-21 (12) -96</t>
  </si>
  <si>
    <t>10000626</t>
  </si>
  <si>
    <t>+ILS/-USD 3.3726 20-04-21 (20) -99</t>
  </si>
  <si>
    <t>10000670</t>
  </si>
  <si>
    <t>+ILS/-USD 3.3737 01-03-21 (10) -78</t>
  </si>
  <si>
    <t>10000610</t>
  </si>
  <si>
    <t>+ILS/-USD 3.374 14-01-21 (12) -92</t>
  </si>
  <si>
    <t>10000514</t>
  </si>
  <si>
    <t>+ILS/-USD 3.3748 03-06-21 (11) -142</t>
  </si>
  <si>
    <t>10000222</t>
  </si>
  <si>
    <t>+ILS/-USD 3.3761 01-02-21 (10) -59</t>
  </si>
  <si>
    <t>10000597</t>
  </si>
  <si>
    <t>+ILS/-USD 3.3773 16-02-21 (12) -67</t>
  </si>
  <si>
    <t>10000607</t>
  </si>
  <si>
    <t>+ILS/-USD 3.3795 06-07-21 (10) -190</t>
  </si>
  <si>
    <t>10000501</t>
  </si>
  <si>
    <t>+ILS/-USD 3.38 19-01-21 (20) -34</t>
  </si>
  <si>
    <t>10000621</t>
  </si>
  <si>
    <t>+ILS/-USD 3.3802 06-07-21 (20) -188</t>
  </si>
  <si>
    <t>10000500</t>
  </si>
  <si>
    <t>+ILS/-USD 3.3803 20-04-21 (12) -92</t>
  </si>
  <si>
    <t>10000671</t>
  </si>
  <si>
    <t>+ILS/-USD 3.3806 22-07-21 (11) -244</t>
  </si>
  <si>
    <t>10000193</t>
  </si>
  <si>
    <t>+ILS/-USD 3.3817 06-07-21 (10) -198</t>
  </si>
  <si>
    <t>10000497</t>
  </si>
  <si>
    <t>+ILS/-USD 3.3817 21-04-21 (11) -63</t>
  </si>
  <si>
    <t>10000235</t>
  </si>
  <si>
    <t>+ILS/-USD 3.3824 08-03-21 (11) -81</t>
  </si>
  <si>
    <t>10000220</t>
  </si>
  <si>
    <t>+ILS/-USD 3.3825 22-02-21 (20) -75</t>
  </si>
  <si>
    <t>10000598</t>
  </si>
  <si>
    <t>+ILS/-USD 3.3827 09-03-21 (20) -83</t>
  </si>
  <si>
    <t>10000588</t>
  </si>
  <si>
    <t>+ILS/-USD 3.3827 20-04-21 (12) -103</t>
  </si>
  <si>
    <t>10000668</t>
  </si>
  <si>
    <t>+ILS/-USD 3.3829 09-03-21 (12) -81</t>
  </si>
  <si>
    <t>10000589</t>
  </si>
  <si>
    <t>+ILS/-USD 3.3845 26-01-21 (20) -55</t>
  </si>
  <si>
    <t>10000593</t>
  </si>
  <si>
    <t>+ILS/-USD 3.3846 27-01-21 (20) -44</t>
  </si>
  <si>
    <t>10000641</t>
  </si>
  <si>
    <t>+ILS/-USD 3.385 20-04-21 (20) -100</t>
  </si>
  <si>
    <t>10000669</t>
  </si>
  <si>
    <t>+ILS/-USD 3.3866 26-07-21 (11) -229</t>
  </si>
  <si>
    <t>10000197</t>
  </si>
  <si>
    <t>+ILS/-USD 3.3883 28-01-21 (12) -57</t>
  </si>
  <si>
    <t>10000592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</si>
  <si>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</si>
  <si>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</si>
  <si>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</si>
  <si>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</si>
  <si>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</si>
  <si>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</si>
  <si>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</si>
  <si>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</si>
  <si>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22-07-21 (20) -98</t>
  </si>
  <si>
    <t>10000195</t>
  </si>
  <si>
    <t>+ILS/-USD 3.395 03-03-21 (10) -125</t>
  </si>
  <si>
    <t>10000483</t>
  </si>
  <si>
    <t>+ILS/-USD 3.395 03-03-21 (20) -125</t>
  </si>
  <si>
    <t>10000485</t>
  </si>
  <si>
    <t>+ILS/-USD 3.3974 06-01-21 (11) -86</t>
  </si>
  <si>
    <t>10000187</t>
  </si>
  <si>
    <t>+ILS/-USD 3.398 09-03-21 (10) -80</t>
  </si>
  <si>
    <t>10000586</t>
  </si>
  <si>
    <t>+ILS/-USD 3.3991 05-01-21 (10) -109</t>
  </si>
  <si>
    <t>10000176</t>
  </si>
  <si>
    <t>+ILS/-USD 3.4 14-01-21 (20) -33</t>
  </si>
  <si>
    <t>10000230</t>
  </si>
  <si>
    <t>10000660</t>
  </si>
  <si>
    <t>+ILS/-USD 3.4 18-03-21 (11) -85</t>
  </si>
  <si>
    <t>10000219</t>
  </si>
  <si>
    <t>+ILS/-USD 3.4005 08-03-21 (20) -125</t>
  </si>
  <si>
    <t>10000532</t>
  </si>
  <si>
    <t>+ILS/-USD 3.4008 10-03-21 (20) -82</t>
  </si>
  <si>
    <t>10000587</t>
  </si>
  <si>
    <t>+ILS/-USD 3.4015 03-03-21 (11) -505</t>
  </si>
  <si>
    <t>10000082</t>
  </si>
  <si>
    <t>+ILS/-USD 3.4017 14-01-21 (10) -33</t>
  </si>
  <si>
    <t>10000658</t>
  </si>
  <si>
    <t>+ILS/-USD 3.4017 16-02-21 (10) -108</t>
  </si>
  <si>
    <t>10000533</t>
  </si>
  <si>
    <t>+ILS/-USD 3.4019 12-01-21 (10) -31</t>
  </si>
  <si>
    <t>10000656</t>
  </si>
  <si>
    <t>+ILS/-USD 3.4019 15-03-21 (10) -81</t>
  </si>
  <si>
    <t>10000647</t>
  </si>
  <si>
    <t>+ILS/-USD 3.4024 12-01-21 (11) -31</t>
  </si>
  <si>
    <t>10000228</t>
  </si>
  <si>
    <t>+ILS/-USD 3.4028 15-07-21 (10) -222</t>
  </si>
  <si>
    <t>10000531</t>
  </si>
  <si>
    <t>+ILS/-USD 3.404 10-03-21 (11) -120</t>
  </si>
  <si>
    <t>10000208</t>
  </si>
  <si>
    <t>+ILS/-USD 3.4055 29-03-21 (11) -145</t>
  </si>
  <si>
    <t>10000205</t>
  </si>
  <si>
    <t>+ILS/-USD 3.4075 20-01-21 (93) -94</t>
  </si>
  <si>
    <t>10000201</t>
  </si>
  <si>
    <t>+ILS/-USD 3.41 10-02-21 (10) -53</t>
  </si>
  <si>
    <t>10000662</t>
  </si>
  <si>
    <t>+ILS/-USD 3.41 18-02-21 (10) -57</t>
  </si>
  <si>
    <t>10000664</t>
  </si>
  <si>
    <t>+ILS/-USD 3.4139 11-03-21 (20) -91</t>
  </si>
  <si>
    <t>10000583</t>
  </si>
  <si>
    <t>+ILS/-USD 3.4147 09-02-21 (10) -103</t>
  </si>
  <si>
    <t>10000529</t>
  </si>
  <si>
    <t>+ILS/-USD 3.4158 09-02-21 (11) -102</t>
  </si>
  <si>
    <t>10000207</t>
  </si>
  <si>
    <t>+ILS/-USD 3.419 02-03-21 (12) -87</t>
  </si>
  <si>
    <t>10000581</t>
  </si>
  <si>
    <t>+ILS/-USD 3.42 16-02-21 (11) -102</t>
  </si>
  <si>
    <t>10000210</t>
  </si>
  <si>
    <t>+ILS/-USD 3.4216 01-07-21 (11) -214</t>
  </si>
  <si>
    <t>10000203</t>
  </si>
  <si>
    <t>+ILS/-USD 3.4258 08-07-21 (12) -222</t>
  </si>
  <si>
    <t>10000578</t>
  </si>
  <si>
    <t>+ILS/-USD 3.4272 27-01-21 (12) -103</t>
  </si>
  <si>
    <t>10000525</t>
  </si>
  <si>
    <t>+ILS/-USD 3.4312 23-06-21 (11) -218</t>
  </si>
  <si>
    <t>10000214</t>
  </si>
  <si>
    <t>+ILS/-USD 3.4364 22-01-21 (12) -116</t>
  </si>
  <si>
    <t>10000560</t>
  </si>
  <si>
    <t>+ILS/-USD 3.4474 18-02-21 (11) -116</t>
  </si>
  <si>
    <t>10000212</t>
  </si>
  <si>
    <t>+ILS/-USD 3.4666 27-01-21 (10) -104</t>
  </si>
  <si>
    <t>10000568</t>
  </si>
  <si>
    <t>+ILS/-USD 3.4679 24-02-21 (12) -121</t>
  </si>
  <si>
    <t>10000562</t>
  </si>
  <si>
    <t>+ILS/-USD 3.4707 24-02-21 (20) -121</t>
  </si>
  <si>
    <t>10000564</t>
  </si>
  <si>
    <t>+ILS/-USD 3.5376 16-03-21 (11) -514</t>
  </si>
  <si>
    <t>10000097</t>
  </si>
  <si>
    <t>+ILS/-USD 3.59 16-03-21 (12) +0</t>
  </si>
  <si>
    <t>+USD/-ILS 3.2146 07-01-21 (20) -4</t>
  </si>
  <si>
    <t>10000269</t>
  </si>
  <si>
    <t>+USD/-ILS 3.2161 27-01-21 (20) -19</t>
  </si>
  <si>
    <t>10000779</t>
  </si>
  <si>
    <t>+USD/-ILS 3.2162 26-01-21 (20) -18</t>
  </si>
  <si>
    <t>10000777</t>
  </si>
  <si>
    <t>+USD/-ILS 3.2198 14-01-21 (20) -12</t>
  </si>
  <si>
    <t>10000775</t>
  </si>
  <si>
    <t>+USD/-ILS 3.27855 01-02-21 (10) -14.5</t>
  </si>
  <si>
    <t>10000725</t>
  </si>
  <si>
    <t>+USD/-ILS 3.2787 27-01-21 (10) -13</t>
  </si>
  <si>
    <t>10000723</t>
  </si>
  <si>
    <t>+USD/-ILS 3.3007 12-01-21 (10) -3</t>
  </si>
  <si>
    <t>10000721</t>
  </si>
  <si>
    <t>+USD/-ILS 3.47 16-03-21 (12) -240</t>
  </si>
  <si>
    <t>10000385</t>
  </si>
  <si>
    <t>+ILS/-USD 3.2404 10-05-21 (10) -76</t>
  </si>
  <si>
    <t>10000728</t>
  </si>
  <si>
    <t>10000211</t>
  </si>
  <si>
    <t>+ILS/-USD 3.2443 10-05-21 (20) -77</t>
  </si>
  <si>
    <t>10000045</t>
  </si>
  <si>
    <t>+ILS/-USD 3.2461 11-05-21 (20) -79</t>
  </si>
  <si>
    <t>10000209</t>
  </si>
  <si>
    <t>+ILS/-USD 3.2802 28-04-21 (20) -68</t>
  </si>
  <si>
    <t>10000206</t>
  </si>
  <si>
    <t>+ILS/-USD 3.2908 29-07-21 (10) -112</t>
  </si>
  <si>
    <t>10000720</t>
  </si>
  <si>
    <t>10000710</t>
  </si>
  <si>
    <t>+ILS/-USD 3.33 24-05-21 (12) -74</t>
  </si>
  <si>
    <t>+ILS/-USD 3.3443 13-01-21 (93) -81</t>
  </si>
  <si>
    <t>10000642</t>
  </si>
  <si>
    <t>+ILS/-USD 3.3444 13-01-21 (10) -81</t>
  </si>
  <si>
    <t>10000640</t>
  </si>
  <si>
    <t>+ILS/-USD 3.3453 27-07-21 (20) -117</t>
  </si>
  <si>
    <t>10000041</t>
  </si>
  <si>
    <t>+ILS/-USD 3.3459 20-05-21 (10) -71</t>
  </si>
  <si>
    <t>10000708</t>
  </si>
  <si>
    <t>10000634</t>
  </si>
  <si>
    <t>+ILS/-USD 3.3468 22-04-21 (20) -62</t>
  </si>
  <si>
    <t>10000043</t>
  </si>
  <si>
    <t>+ILS/-USD 3.3485 07-07-21 (93) -207</t>
  </si>
  <si>
    <t>10000691</t>
  </si>
  <si>
    <t>+ILS/-USD 3.3664 16-02-21 (20) -36</t>
  </si>
  <si>
    <t>10000039</t>
  </si>
  <si>
    <t>+ILS/-USD 3.3677 04-02-21 (93) -36</t>
  </si>
  <si>
    <t>10000194</t>
  </si>
  <si>
    <t>+ILS/-USD 3.3706 14-04-21 (10) -94</t>
  </si>
  <si>
    <t>10000693</t>
  </si>
  <si>
    <t>10000184</t>
  </si>
  <si>
    <t>+ILS/-USD 3.3718 04-02-21 (10) -22</t>
  </si>
  <si>
    <t>10000703</t>
  </si>
  <si>
    <t>+ILS/-USD 3.3745 24-03-21 (10) -85</t>
  </si>
  <si>
    <t>10000681</t>
  </si>
  <si>
    <t>+ILS/-USD 3.3746 08-04-21 (10) -84</t>
  </si>
  <si>
    <t>10000688</t>
  </si>
  <si>
    <t>+ILS/-USD 3.3777 21-04-21 (10) -63</t>
  </si>
  <si>
    <t>+ILS/-USD 3.3841 17-02-21 (10) -69</t>
  </si>
  <si>
    <t>10000673</t>
  </si>
  <si>
    <t>+ILS/-USD 3.3868 08-02-21 (10) -52</t>
  </si>
  <si>
    <t>10000695</t>
  </si>
  <si>
    <t>10000186</t>
  </si>
  <si>
    <t>+ILS/-USD 3.393 19-01-21 (10) -100</t>
  </si>
  <si>
    <t>10000646</t>
  </si>
  <si>
    <t>+ILS/-USD 3.3951 01-02-21 (20) -49</t>
  </si>
  <si>
    <t>10000188</t>
  </si>
  <si>
    <t>+ILS/-USD 3.3967 10-03-21 (10) -428</t>
  </si>
  <si>
    <t>10000077</t>
  </si>
  <si>
    <t>+ILS/-USD 3.4 20-01-21 (12) -92</t>
  </si>
  <si>
    <t>10000173</t>
  </si>
  <si>
    <t>+ILS/-USD 3.4005 18-03-21 (10) -85</t>
  </si>
  <si>
    <t>10000667</t>
  </si>
  <si>
    <t>+ILS/-USD 3.4022 09-03-21 (10) -78</t>
  </si>
  <si>
    <t>10000665</t>
  </si>
  <si>
    <t>+ILS/-USD 3.4045 03-03-21 (12) -505</t>
  </si>
  <si>
    <t>10000006</t>
  </si>
  <si>
    <t>+ILS/-USD 3.4051 03-03-21 (10) -509</t>
  </si>
  <si>
    <t>+ILS/-USD 3.408 31-03-21 (10) -450</t>
  </si>
  <si>
    <t>+ILS/-USD 3.41 17-03-21 (10) -435</t>
  </si>
  <si>
    <t>10000499</t>
  </si>
  <si>
    <t>+ILS/-USD 3.41 26-01-21 (10) -41</t>
  </si>
  <si>
    <t>10000700</t>
  </si>
  <si>
    <t>+ILS/-USD 3.4124 11-03-21 (10) -91</t>
  </si>
  <si>
    <t>10000661</t>
  </si>
  <si>
    <t>+ILS/-USD 3.414 17-03-21 (10) -440</t>
  </si>
  <si>
    <t>10000079</t>
  </si>
  <si>
    <t>+ILS/-USD 3.4148 09-02-21 (12) -102</t>
  </si>
  <si>
    <t>10000035</t>
  </si>
  <si>
    <t>+ILS/-USD 3.4162 04-02-21 (10) -68</t>
  </si>
  <si>
    <t>10000663</t>
  </si>
  <si>
    <t>+ILS/-USD 3.417 12-01-21 (10) -75</t>
  </si>
  <si>
    <t>10000652</t>
  </si>
  <si>
    <t>+ILS/-USD 3.4172 15-03-21 (10) -453</t>
  </si>
  <si>
    <t>10000083</t>
  </si>
  <si>
    <t>+ILS/-USD 3.4178 16-02-21 (10) -102</t>
  </si>
  <si>
    <t>10000650</t>
  </si>
  <si>
    <t>+ILS/-USD 3.418 08-03-21 (10) -445</t>
  </si>
  <si>
    <t>10000081</t>
  </si>
  <si>
    <t>+ILS/-USD 3.4345 17-06-21 (12) -215</t>
  </si>
  <si>
    <t>10000180</t>
  </si>
  <si>
    <t>+ILS/-USD 3.4368 22-02-21 (93) -117</t>
  </si>
  <si>
    <t>+ILS/-USD 3.44135 28-01-21 (20) -86.5</t>
  </si>
  <si>
    <t>10000037</t>
  </si>
  <si>
    <t>+ILS/-USD 3.4438 01-03-21 (10) -122</t>
  </si>
  <si>
    <t>10000178</t>
  </si>
  <si>
    <t>+ILS/-USD 3.446 18-02-21 (12) -118</t>
  </si>
  <si>
    <t>+ILS/-USD 3.51765 15-03-21 (12) -418.5</t>
  </si>
  <si>
    <t>10000103</t>
  </si>
  <si>
    <t>+EUR/-USD 1.22075 11-01-21 (10) +12.5</t>
  </si>
  <si>
    <t>10000782</t>
  </si>
  <si>
    <t>+JPY/-USD 103.165 27-05-21 (10) -25.5</t>
  </si>
  <si>
    <t>10000773</t>
  </si>
  <si>
    <t>+JPY/-USD 103.279 25-02-21 (10) -14.1</t>
  </si>
  <si>
    <t>10000771</t>
  </si>
  <si>
    <t>+JPY/-USD 103.32 21-01-21 (10) -10</t>
  </si>
  <si>
    <t>10000769</t>
  </si>
  <si>
    <t>+JPY/-USD 103.676 25-02-21 (10) -12.4</t>
  </si>
  <si>
    <t>10000753</t>
  </si>
  <si>
    <t>+JPY/-USD 103.915 13-04-21 (10) -18.5</t>
  </si>
  <si>
    <t>10000751</t>
  </si>
  <si>
    <t>+JPY/-USD 103.965 21-01-21 (10) -11.5</t>
  </si>
  <si>
    <t>+JPY/-USD 105.235 25-02-21 (10) -19.5</t>
  </si>
  <si>
    <t>10000609</t>
  </si>
  <si>
    <t>+USD/-EUR 1.14587 11-01-21 (10) +46.7</t>
  </si>
  <si>
    <t>10000438</t>
  </si>
  <si>
    <t>+USD/-EUR 1.17355 11-02-21 (10) +27.5</t>
  </si>
  <si>
    <t>10000666</t>
  </si>
  <si>
    <t>+USD/-EUR 1.17865 12-04-21 (12) +46.5</t>
  </si>
  <si>
    <t>10000612</t>
  </si>
  <si>
    <t>+USD/-EUR 1.18022 03-02-21 (12) -27.8</t>
  </si>
  <si>
    <t>10000635</t>
  </si>
  <si>
    <t>+USD/-EUR 1.1834 26-04-21 (20) +49</t>
  </si>
  <si>
    <t>10000619</t>
  </si>
  <si>
    <t>+USD/-EUR 1.1837 26-04-21 (12) +49</t>
  </si>
  <si>
    <t>10000617</t>
  </si>
  <si>
    <t>+USD/-EUR 1.1846 12-04-21 (10) +42</t>
  </si>
  <si>
    <t>10000684</t>
  </si>
  <si>
    <t>+USD/-EUR 1.18745 03-02-21 (10) +24.5</t>
  </si>
  <si>
    <t>10000677</t>
  </si>
  <si>
    <t>+USD/-EUR 1.192 29-04-21 (10) +47</t>
  </si>
  <si>
    <t>+USD/-EUR 1.19235 13-05-21 (10) +50.5</t>
  </si>
  <si>
    <t>10000679</t>
  </si>
  <si>
    <t>+USD/-EUR 1.19362 07-06-21 (10) +54.2</t>
  </si>
  <si>
    <t>+USD/-EUR 1.20405 28-06-21 (10) +59.5</t>
  </si>
  <si>
    <t>10000704</t>
  </si>
  <si>
    <t>+USD/-EUR 1.20407 28-06-21 (12) +59.7</t>
  </si>
  <si>
    <t>10000706</t>
  </si>
  <si>
    <t>+USD/-EUR 1.233 19-07-21 (10) +52</t>
  </si>
  <si>
    <t>10000797</t>
  </si>
  <si>
    <t>+USD/-GBP 1.28793 02-02-21 (10) +14.3</t>
  </si>
  <si>
    <t>10000526</t>
  </si>
  <si>
    <t>+USD/-GBP 1.29698 06-04-21 (12) +15.8</t>
  </si>
  <si>
    <t>10000538</t>
  </si>
  <si>
    <t>+USD/-GBP 1.30427 07-04-21 (10) +11.7</t>
  </si>
  <si>
    <t>10000591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</si>
  <si>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</si>
  <si>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</si>
  <si>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</si>
  <si>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</si>
  <si>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</si>
  <si>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</si>
  <si>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</si>
  <si>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10000729</t>
  </si>
  <si>
    <t>+USD/-GBP 1.34717 17-05-21 (10) +17.7</t>
  </si>
  <si>
    <t>10000734</t>
  </si>
  <si>
    <t>+USD/-GBP 1.35995 17-05-21 (10) -17.5</t>
  </si>
  <si>
    <t>10000785</t>
  </si>
  <si>
    <t>+USD/-JPY 103.76 27-05-21 (10) -28</t>
  </si>
  <si>
    <t>10000732</t>
  </si>
  <si>
    <t>+USD/-JPY 105 13-04-21 (10) -25.8</t>
  </si>
  <si>
    <t>10000614</t>
  </si>
  <si>
    <t>+USD/-JPY 105.2 26-04-21 (20) -23.5</t>
  </si>
  <si>
    <t>10000687</t>
  </si>
  <si>
    <t>+USD/-JPY 105.33 25-02-21 (10) -19</t>
  </si>
  <si>
    <t>10000606</t>
  </si>
  <si>
    <t>+USD/-JPY 105.373 25-02-21 (10) -22.7</t>
  </si>
  <si>
    <t>10000577</t>
  </si>
  <si>
    <t>+USD/-JPY 105.375 21-01-21 (10) -14.5</t>
  </si>
  <si>
    <t>10000604</t>
  </si>
  <si>
    <t>+USD/-JPY 105.84 21-01-21 (10) -24</t>
  </si>
  <si>
    <t>10000520</t>
  </si>
  <si>
    <t>+EUR/-USD 1.19878 25-01-21 (10) +19.8</t>
  </si>
  <si>
    <t>+USD/-AUD 0.74247 07-06-21 (10) +8.7</t>
  </si>
  <si>
    <t>+USD/-EUR 1.18045 19-07-21 (10) +69.5</t>
  </si>
  <si>
    <t>+USD/-EUR 1.1816 25-01-21 (10) +28</t>
  </si>
  <si>
    <t>10000182</t>
  </si>
  <si>
    <t>+USD/-EUR 1.18258 11-02-21 (12) +32.3</t>
  </si>
  <si>
    <t>10000676</t>
  </si>
  <si>
    <t>+USD/-EUR 1.18331 26-04-21 (10) +49.1</t>
  </si>
  <si>
    <t>+USD/-EUR 1.1843 11-02-21 (12) +30</t>
  </si>
  <si>
    <t>10000686</t>
  </si>
  <si>
    <t>+USD/-EUR 1.1874 11-02-21 (10) +39</t>
  </si>
  <si>
    <t>10000654</t>
  </si>
  <si>
    <t>+USD/-EUR 1.1886 25-01-21 (10) +43</t>
  </si>
  <si>
    <t>10000629</t>
  </si>
  <si>
    <t>+USD/-EUR 1.19048 11-02-21 (12) +44.8</t>
  </si>
  <si>
    <t>10000168</t>
  </si>
  <si>
    <t>+USD/-EUR 1.1905 11-02-21 (10) +45</t>
  </si>
  <si>
    <t>10000644</t>
  </si>
  <si>
    <t>+USD/-EUR 1.193425 07-06-21 (12) +54.25</t>
  </si>
  <si>
    <t>10000714</t>
  </si>
  <si>
    <t>+USD/-EUR 1.19445 07-06-21 (12) +54.5</t>
  </si>
  <si>
    <t>10000716</t>
  </si>
  <si>
    <t>+USD/-EUR 1.22593 02-08-21 (12) +67.3</t>
  </si>
  <si>
    <t>10000731</t>
  </si>
  <si>
    <t>+USD/-EUR 1.23092 19-07-21 (10) +52.2</t>
  </si>
  <si>
    <t>+USD/-GBP 1.30417 07-04-21 (12) +11.7</t>
  </si>
  <si>
    <t>+USD/-GBP 1.3071 17-05-21 (10) +14</t>
  </si>
  <si>
    <t>10000190</t>
  </si>
  <si>
    <t>+USD/-GBP 1.3077 17-05-21 (12) +14</t>
  </si>
  <si>
    <t>10000192</t>
  </si>
  <si>
    <t>+USD/-GBP 1.321 02-02-21 (20) +14</t>
  </si>
  <si>
    <t>10000170</t>
  </si>
  <si>
    <t>+USD/-GBP 1.33188 07-04-21 (12) +14.8</t>
  </si>
  <si>
    <t>10000724</t>
  </si>
  <si>
    <t>+USD/-GBP 1.3497 07-04-21 (12) +11</t>
  </si>
  <si>
    <t>10000735</t>
  </si>
  <si>
    <t>10000726</t>
  </si>
  <si>
    <t>+USD/-JPY 104.82 21-01-21 (12) -11</t>
  </si>
  <si>
    <t>10000705</t>
  </si>
  <si>
    <t>+USD/-JPY 105.235 25-02-21 (10) -19.5</t>
  </si>
  <si>
    <t>10000678</t>
  </si>
  <si>
    <t>IRS</t>
  </si>
  <si>
    <t>10000002</t>
  </si>
  <si>
    <t>TRS</t>
  </si>
  <si>
    <t>10000442</t>
  </si>
  <si>
    <t>10000349</t>
  </si>
  <si>
    <t>10000469</t>
  </si>
  <si>
    <t>10000624</t>
  </si>
  <si>
    <t>10000537</t>
  </si>
  <si>
    <t>10000696</t>
  </si>
  <si>
    <t>10000448</t>
  </si>
  <si>
    <t>10000766</t>
  </si>
  <si>
    <t>10000786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</si>
  <si>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</si>
  <si>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</si>
  <si>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</si>
  <si>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</si>
  <si>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</si>
  <si>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</si>
  <si>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</si>
  <si>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</si>
  <si>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</si>
  <si>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</si>
  <si>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</si>
  <si>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</si>
  <si>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</si>
  <si>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</si>
  <si>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בנק מזרחי טפחות בע"מ</t>
  </si>
  <si>
    <t>30120000</t>
  </si>
  <si>
    <t>30211000</t>
  </si>
  <si>
    <t>32011000</t>
  </si>
  <si>
    <t>30311000</t>
  </si>
  <si>
    <t>30212000</t>
  </si>
  <si>
    <t>32012000</t>
  </si>
  <si>
    <t>30312000</t>
  </si>
  <si>
    <t>31212000</t>
  </si>
  <si>
    <t>31712000</t>
  </si>
  <si>
    <t>31110000</t>
  </si>
  <si>
    <t>34510000</t>
  </si>
  <si>
    <t>34610000</t>
  </si>
  <si>
    <t>31710000</t>
  </si>
  <si>
    <t>32610000</t>
  </si>
  <si>
    <t>33810000</t>
  </si>
  <si>
    <t>34010000</t>
  </si>
  <si>
    <t>30810000</t>
  </si>
  <si>
    <t>31220000</t>
  </si>
  <si>
    <t>34020000</t>
  </si>
  <si>
    <t>32020000</t>
  </si>
  <si>
    <t>31720000</t>
  </si>
  <si>
    <t>33820000</t>
  </si>
  <si>
    <t>34520000</t>
  </si>
  <si>
    <t>30820000</t>
  </si>
  <si>
    <t>דירוג פנימי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</si>
  <si>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</si>
  <si>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</si>
  <si>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</si>
  <si>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</si>
  <si>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</si>
  <si>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</si>
  <si>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</si>
  <si>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</si>
  <si>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91102700</t>
  </si>
  <si>
    <t>91102701</t>
  </si>
  <si>
    <t>91102799</t>
  </si>
  <si>
    <t>91102798</t>
  </si>
  <si>
    <t>לא</t>
  </si>
  <si>
    <t>14760843</t>
  </si>
  <si>
    <t>AA-</t>
  </si>
  <si>
    <t>472710</t>
  </si>
  <si>
    <t>74006127</t>
  </si>
  <si>
    <t>74006128</t>
  </si>
  <si>
    <t>90145563</t>
  </si>
  <si>
    <t>9912270</t>
  </si>
  <si>
    <t>14760844</t>
  </si>
  <si>
    <t>14811160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</si>
  <si>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</si>
  <si>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</si>
  <si>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</si>
  <si>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</si>
  <si>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</si>
  <si>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</si>
  <si>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</si>
  <si>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</si>
  <si>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</si>
  <si>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</si>
  <si>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</si>
  <si>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</si>
  <si>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</si>
  <si>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</si>
  <si>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458870</t>
  </si>
  <si>
    <t>458869</t>
  </si>
  <si>
    <t>84666730</t>
  </si>
  <si>
    <t>455954</t>
  </si>
  <si>
    <t>A</t>
  </si>
  <si>
    <t>90145980</t>
  </si>
  <si>
    <t>482154</t>
  </si>
  <si>
    <t>482153</t>
  </si>
  <si>
    <t>84666732</t>
  </si>
  <si>
    <t>90141407</t>
  </si>
  <si>
    <t>67859</t>
  </si>
  <si>
    <t>77801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</si>
  <si>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</si>
  <si>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</si>
  <si>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</si>
  <si>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</si>
  <si>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</si>
  <si>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</si>
  <si>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</si>
  <si>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קמפוס תל השומר</t>
  </si>
  <si>
    <t>תל השומר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</si>
  <si>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</si>
  <si>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</si>
  <si>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</si>
  <si>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</si>
  <si>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</si>
  <si>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</si>
  <si>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</si>
  <si>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</si>
  <si>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</si>
  <si>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</si>
  <si>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Partners II</t>
  </si>
  <si>
    <t>Arkin Bio Ventures II, L.P</t>
  </si>
  <si>
    <t>GESM Via Maris</t>
  </si>
  <si>
    <t>RAM COASTAL ENERGY L.P</t>
  </si>
  <si>
    <t>סה"כ בחו"ל</t>
  </si>
  <si>
    <t>ACE V</t>
  </si>
  <si>
    <t xml:space="preserve">ADLS </t>
  </si>
  <si>
    <t>ADLS  co-inv</t>
  </si>
  <si>
    <t>ARCMONT SLF II</t>
  </si>
  <si>
    <t>ARES PRIVATE CAPITAL SOLUTIONS II</t>
  </si>
  <si>
    <t>BCP V BRAND CO-INVEST LP</t>
  </si>
  <si>
    <t>BROOKFIELD HSO CO-INVEST L.P</t>
  </si>
  <si>
    <t>CAPSII</t>
  </si>
  <si>
    <t>CAPSII co-inv</t>
  </si>
  <si>
    <t>CVC Capital partners VIII</t>
  </si>
  <si>
    <t>EC1 ADLS  co-inv</t>
  </si>
  <si>
    <t>EC2 ADLS  co-inv</t>
  </si>
  <si>
    <t>EC3 ADLS  co-inv</t>
  </si>
  <si>
    <t>EC4 ADLS  co-inv</t>
  </si>
  <si>
    <t>GLOBAL INFRASTRUCTURE PARTNERS IV</t>
  </si>
  <si>
    <t>ICG SDP IV</t>
  </si>
  <si>
    <t>JCI Power Solut</t>
  </si>
  <si>
    <t>Kartesia Credit Opportunities V</t>
  </si>
  <si>
    <t>KLIRMARK III</t>
  </si>
  <si>
    <t>KSO I</t>
  </si>
  <si>
    <t>Monarch Capital Partners Offshore V LP</t>
  </si>
  <si>
    <t>PERMIRA CREDIT SOLUTIONS IV</t>
  </si>
  <si>
    <t>Reality IV</t>
  </si>
  <si>
    <t>SPECTRUM</t>
  </si>
  <si>
    <t>SPECTRUM co-inv</t>
  </si>
  <si>
    <t>SPECTRUM co-inv - Mayberry LP</t>
  </si>
  <si>
    <t>SPECTRUM co-inv - Saavi LP</t>
  </si>
  <si>
    <t xml:space="preserve">TDLIV </t>
  </si>
  <si>
    <t>TPG ASIA VII L.P</t>
  </si>
  <si>
    <t>TRILANTIC EUROPE VI SCSP</t>
  </si>
  <si>
    <t xml:space="preserve">WSREDII </t>
  </si>
  <si>
    <t>מובטחות משכנתא - גורם 01</t>
  </si>
  <si>
    <t>בבטחונות אחרים - גורם 80</t>
  </si>
  <si>
    <t>בבטחונות אחרים - גורם 38</t>
  </si>
  <si>
    <t>בבטחונות אחרים - גורם 94</t>
  </si>
  <si>
    <t>בבטחונות אחרים - גורם 29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</si>
  <si>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</si>
  <si>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</si>
  <si>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</si>
  <si>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</si>
  <si>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37</t>
  </si>
  <si>
    <t>בבטחונות אחרים - גורם 156</t>
  </si>
  <si>
    <t>בבטחונות אחרים - גורם 152</t>
  </si>
  <si>
    <t>בבטחונות אחרים - גורם 154</t>
  </si>
  <si>
    <t>בבטחונות אחרים - גורם 159</t>
  </si>
  <si>
    <t>בבטחונות אחרים - גורם 40</t>
  </si>
  <si>
    <t>בבטחונות אחרים - גורם 96</t>
  </si>
  <si>
    <t>בבטחונות אחרים - גורם 147</t>
  </si>
  <si>
    <t>בבטחונות אחרים - גורם 41</t>
  </si>
  <si>
    <t>בבטחונות אחרים - גורם 129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</si>
  <si>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</si>
  <si>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</si>
  <si>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</si>
  <si>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</si>
  <si>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130</t>
  </si>
  <si>
    <t>בבטחונות אחרים - גורם 155</t>
  </si>
  <si>
    <t>בבטחונות אחרים - גורם 70</t>
  </si>
  <si>
    <t>בבטחונות אחרים - גורם 115*</t>
  </si>
  <si>
    <t>בבטחונות אחרים - גורם 102</t>
  </si>
  <si>
    <t>בבטחונות אחרים - גורם 97</t>
  </si>
  <si>
    <t>בבטחונות אחרים - גורם 169</t>
  </si>
  <si>
    <t>בבטחונות אחרים - גורם 118</t>
  </si>
  <si>
    <t>בבטחונות אחרים - גורם 148</t>
  </si>
  <si>
    <t>בבטחונות אחרים - גורם 166</t>
  </si>
  <si>
    <t>בבטחונות אחרים - גורם 112</t>
  </si>
  <si>
    <t>בבטחונות אחרים - גורם 153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</si>
  <si>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</si>
  <si>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</si>
  <si>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</si>
  <si>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</si>
  <si>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165</t>
  </si>
  <si>
    <t>בבטחונות אחרים - גורם 157</t>
  </si>
  <si>
    <t>גורם 155</t>
  </si>
  <si>
    <t>גורם 80</t>
  </si>
  <si>
    <t>גורם 158</t>
  </si>
  <si>
    <t>גורם 167</t>
  </si>
  <si>
    <t>גורם 156</t>
  </si>
  <si>
    <t>גורם 168</t>
  </si>
  <si>
    <t>גורם 163</t>
  </si>
  <si>
    <t>גורם 164</t>
  </si>
  <si>
    <t>גורם 148</t>
  </si>
  <si>
    <t>גורם 166</t>
  </si>
  <si>
    <t>גורם 112</t>
  </si>
  <si>
    <t>גורם 139</t>
  </si>
  <si>
    <t>גורם 161</t>
  </si>
  <si>
    <t>גורם 153</t>
  </si>
  <si>
    <t>גורם 165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</si>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</sst>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49" fontId="28" fillId="0" borderId="0" xfId="0" applyNumberFormat="1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 indent="2"/>
    </xf>
    <xf numFmtId="164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8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readingOrder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workbookViewId="0">
      <selection activeCell="K11" sqref="K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144</v>
      </c>
      <c r="C1" s="67" t="s" vm="1">
        <v>228</v>
      </c>
    </row>
    <row r="2" spans="1:4">
      <c r="B2" s="46" t="s">
        <v>143</v>
      </c>
      <c r="C2" s="67" t="s">
        <v>229</v>
      </c>
    </row>
    <row r="3" spans="1:4">
      <c r="B3" s="46" t="s">
        <v>145</v>
      </c>
      <c r="C3" s="67" t="s">
        <v>230</v>
      </c>
    </row>
    <row r="4" spans="1:4">
      <c r="B4" s="46" t="s">
        <v>146</v>
      </c>
      <c r="C4" s="67">
        <v>12145</v>
      </c>
    </row>
    <row r="6" spans="1:4" ht="26.25" customHeight="1">
      <c r="B6" s="136" t="s">
        <v>158</v>
      </c>
      <c r="C6" s="137"/>
      <c r="D6" s="138"/>
    </row>
    <row r="7" spans="1:4" s="9" customFormat="1">
      <c r="B7" s="21"/>
      <c r="C7" s="22" t="s">
        <v>109</v>
      </c>
      <c r="D7" s="23" t="s">
        <v>107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119">
        <f>C11+C12+C23+C33+C35+C37</f>
        <v>3011982.179707963</v>
      </c>
      <c r="D10" s="120">
        <v>1.0000000000000002</v>
      </c>
    </row>
    <row r="11" spans="1:4">
      <c r="A11" s="42" t="s">
        <v>124</v>
      </c>
      <c r="B11" s="27" t="s">
        <v>159</v>
      </c>
      <c r="C11" s="119">
        <f>מזומנים!J10</f>
        <v>177465.41703604499</v>
      </c>
      <c r="D11" s="120" vm="2">
        <v>5.8926405646780422E-2</v>
      </c>
    </row>
    <row r="12" spans="1:4">
      <c r="B12" s="27" t="s">
        <v>160</v>
      </c>
      <c r="C12" s="119">
        <f>SUM(C13:C22)</f>
        <v>850006.12427998288</v>
      </c>
      <c r="D12" s="120" vm="3">
        <v>0.28207644304336355</v>
      </c>
    </row>
    <row r="13" spans="1:4">
      <c r="A13" s="44" t="s">
        <v>124</v>
      </c>
      <c r="B13" s="28" t="s">
        <v>68</v>
      </c>
      <c r="C13" s="119" vm="4">
        <v>91523.896848192016</v>
      </c>
      <c r="D13" s="120" vm="5">
        <v>3.0386386741615687E-2</v>
      </c>
    </row>
    <row r="14" spans="1:4">
      <c r="A14" s="44" t="s">
        <v>124</v>
      </c>
      <c r="B14" s="28" t="s">
        <v>69</v>
      </c>
      <c r="C14" s="119" t="s" vm="6">
        <v>2629</v>
      </c>
      <c r="D14" s="120" t="s" vm="7">
        <v>2629</v>
      </c>
    </row>
    <row r="15" spans="1:4">
      <c r="A15" s="44" t="s">
        <v>124</v>
      </c>
      <c r="B15" s="28" t="s">
        <v>70</v>
      </c>
      <c r="C15" s="119">
        <f>'אג"ח קונצרני'!R11</f>
        <v>336060.49430234189</v>
      </c>
      <c r="D15" s="120" vm="8">
        <v>0.11152726188174673</v>
      </c>
    </row>
    <row r="16" spans="1:4">
      <c r="A16" s="44" t="s">
        <v>124</v>
      </c>
      <c r="B16" s="28" t="s">
        <v>71</v>
      </c>
      <c r="C16" s="119">
        <f>מניות!L11</f>
        <v>229955.84810627595</v>
      </c>
      <c r="D16" s="120" vm="9">
        <v>7.6263168002411508E-2</v>
      </c>
    </row>
    <row r="17" spans="1:4">
      <c r="A17" s="44" t="s">
        <v>124</v>
      </c>
      <c r="B17" s="28" t="s">
        <v>220</v>
      </c>
      <c r="C17" s="119" vm="10">
        <v>163198.23271396503</v>
      </c>
      <c r="D17" s="120" vm="11">
        <v>5.4182620993729023E-2</v>
      </c>
    </row>
    <row r="18" spans="1:4">
      <c r="A18" s="44" t="s">
        <v>124</v>
      </c>
      <c r="B18" s="28" t="s">
        <v>72</v>
      </c>
      <c r="C18" s="119" vm="12">
        <v>27537.821390402998</v>
      </c>
      <c r="D18" s="120" vm="13">
        <v>9.1426929971989319E-3</v>
      </c>
    </row>
    <row r="19" spans="1:4">
      <c r="A19" s="44" t="s">
        <v>124</v>
      </c>
      <c r="B19" s="28" t="s">
        <v>73</v>
      </c>
      <c r="C19" s="119" vm="14">
        <v>49.885221479000002</v>
      </c>
      <c r="D19" s="120" vm="15">
        <v>1.6562140432747447E-5</v>
      </c>
    </row>
    <row r="20" spans="1:4">
      <c r="A20" s="44" t="s">
        <v>124</v>
      </c>
      <c r="B20" s="28" t="s">
        <v>74</v>
      </c>
      <c r="C20" s="119" vm="16">
        <v>300.884151143</v>
      </c>
      <c r="D20" s="120" vm="17">
        <v>9.989502737431304E-5</v>
      </c>
    </row>
    <row r="21" spans="1:4">
      <c r="A21" s="44" t="s">
        <v>124</v>
      </c>
      <c r="B21" s="28" t="s">
        <v>75</v>
      </c>
      <c r="C21" s="119" vm="18">
        <v>1379.0615461829998</v>
      </c>
      <c r="D21" s="120" vm="19">
        <v>4.5785525885456139E-4</v>
      </c>
    </row>
    <row r="22" spans="1:4">
      <c r="A22" s="44" t="s">
        <v>124</v>
      </c>
      <c r="B22" s="28" t="s">
        <v>76</v>
      </c>
      <c r="C22" s="119" t="s" vm="20">
        <v>2629</v>
      </c>
      <c r="D22" s="120" t="s" vm="21">
        <v>2629</v>
      </c>
    </row>
    <row r="23" spans="1:4">
      <c r="B23" s="27" t="s">
        <v>161</v>
      </c>
      <c r="C23" s="119">
        <f>SUM(C24:C32)</f>
        <v>1917027.4603545661</v>
      </c>
      <c r="D23" s="120" vm="22">
        <v>0.63646260496590623</v>
      </c>
    </row>
    <row r="24" spans="1:4">
      <c r="A24" s="44" t="s">
        <v>124</v>
      </c>
      <c r="B24" s="28" t="s">
        <v>77</v>
      </c>
      <c r="C24" s="119" vm="23">
        <v>1823665.4958900001</v>
      </c>
      <c r="D24" s="120" vm="24">
        <v>0.60546597067832963</v>
      </c>
    </row>
    <row r="25" spans="1:4">
      <c r="A25" s="44" t="s">
        <v>124</v>
      </c>
      <c r="B25" s="28" t="s">
        <v>78</v>
      </c>
      <c r="C25" s="119" t="s" vm="25">
        <v>2629</v>
      </c>
      <c r="D25" s="120" t="s" vm="26">
        <v>2629</v>
      </c>
    </row>
    <row r="26" spans="1:4">
      <c r="A26" s="44" t="s">
        <v>124</v>
      </c>
      <c r="B26" s="28" t="s">
        <v>70</v>
      </c>
      <c r="C26" s="119" vm="27">
        <v>7978.1846263540001</v>
      </c>
      <c r="D26" s="120" vm="28">
        <v>2.6487967831452129E-3</v>
      </c>
    </row>
    <row r="27" spans="1:4">
      <c r="A27" s="44" t="s">
        <v>124</v>
      </c>
      <c r="B27" s="28" t="s">
        <v>79</v>
      </c>
      <c r="C27" s="119" vm="29">
        <v>16484.070949999998</v>
      </c>
      <c r="D27" s="120" vm="30">
        <v>5.4727931415960778E-3</v>
      </c>
    </row>
    <row r="28" spans="1:4">
      <c r="A28" s="44" t="s">
        <v>124</v>
      </c>
      <c r="B28" s="28" t="s">
        <v>80</v>
      </c>
      <c r="C28" s="119" vm="31">
        <v>57748.730380000008</v>
      </c>
      <c r="D28" s="120" vm="32">
        <v>1.9172864307499548E-2</v>
      </c>
    </row>
    <row r="29" spans="1:4">
      <c r="A29" s="44" t="s">
        <v>124</v>
      </c>
      <c r="B29" s="28" t="s">
        <v>81</v>
      </c>
      <c r="C29" s="119" vm="33">
        <v>-264.56191286400002</v>
      </c>
      <c r="D29" s="120" vm="34">
        <v>-8.7835864492541438E-5</v>
      </c>
    </row>
    <row r="30" spans="1:4">
      <c r="A30" s="44" t="s">
        <v>124</v>
      </c>
      <c r="B30" s="28" t="s">
        <v>184</v>
      </c>
      <c r="C30" s="119" t="s" vm="35">
        <v>2629</v>
      </c>
      <c r="D30" s="120" t="s" vm="36">
        <v>2629</v>
      </c>
    </row>
    <row r="31" spans="1:4">
      <c r="A31" s="44" t="s">
        <v>124</v>
      </c>
      <c r="B31" s="28" t="s">
        <v>104</v>
      </c>
      <c r="C31" s="119" vm="37">
        <v>11415.540421075999</v>
      </c>
      <c r="D31" s="120" vm="38">
        <v>3.7900159198281992E-3</v>
      </c>
    </row>
    <row r="32" spans="1:4">
      <c r="A32" s="44" t="s">
        <v>124</v>
      </c>
      <c r="B32" s="28" t="s">
        <v>82</v>
      </c>
      <c r="C32" s="119" t="s" vm="39">
        <v>2629</v>
      </c>
      <c r="D32" s="120" t="s" vm="40">
        <v>2629</v>
      </c>
    </row>
    <row r="33" spans="1:4">
      <c r="A33" s="44" t="s">
        <v>124</v>
      </c>
      <c r="B33" s="27" t="s">
        <v>162</v>
      </c>
      <c r="C33" s="119" vm="41">
        <v>56693.382903778991</v>
      </c>
      <c r="D33" s="120" vm="42">
        <v>1.8822483722061512E-2</v>
      </c>
    </row>
    <row r="34" spans="1:4">
      <c r="A34" s="44" t="s">
        <v>124</v>
      </c>
      <c r="B34" s="27" t="s">
        <v>163</v>
      </c>
      <c r="C34" s="119" t="s" vm="43">
        <v>2629</v>
      </c>
      <c r="D34" s="120" t="s" vm="44">
        <v>2629</v>
      </c>
    </row>
    <row r="35" spans="1:4">
      <c r="A35" s="44" t="s">
        <v>124</v>
      </c>
      <c r="B35" s="27" t="s">
        <v>164</v>
      </c>
      <c r="C35" s="119" vm="45">
        <v>11147.142139999996</v>
      </c>
      <c r="D35" s="120" vm="46">
        <v>3.7009063621015669E-3</v>
      </c>
    </row>
    <row r="36" spans="1:4">
      <c r="A36" s="44" t="s">
        <v>124</v>
      </c>
      <c r="B36" s="45" t="s">
        <v>165</v>
      </c>
      <c r="C36" s="119" t="s" vm="47">
        <v>2629</v>
      </c>
      <c r="D36" s="120" t="s" vm="48">
        <v>2629</v>
      </c>
    </row>
    <row r="37" spans="1:4">
      <c r="A37" s="44" t="s">
        <v>124</v>
      </c>
      <c r="B37" s="27" t="s">
        <v>166</v>
      </c>
      <c r="C37" s="119">
        <f>'השקעות אחרות '!I10</f>
        <v>-357.34700641000001</v>
      </c>
      <c r="D37" s="120" vm="49">
        <v>1.1156259787111908E-5</v>
      </c>
    </row>
    <row r="38" spans="1:4">
      <c r="A38" s="44"/>
      <c r="B38" s="55" t="s">
        <v>168</v>
      </c>
      <c r="C38" s="119">
        <v>0</v>
      </c>
      <c r="D38" s="120">
        <v>0</v>
      </c>
    </row>
    <row r="39" spans="1:4">
      <c r="A39" s="44" t="s">
        <v>124</v>
      </c>
      <c r="B39" s="56" t="s">
        <v>169</v>
      </c>
      <c r="C39" s="119" t="s" vm="50">
        <v>2629</v>
      </c>
      <c r="D39" s="120" t="s" vm="51">
        <v>2629</v>
      </c>
    </row>
    <row r="40" spans="1:4">
      <c r="A40" s="44" t="s">
        <v>124</v>
      </c>
      <c r="B40" s="56" t="s">
        <v>205</v>
      </c>
      <c r="C40" s="119" t="s" vm="52">
        <v>2629</v>
      </c>
      <c r="D40" s="120" t="s" vm="53">
        <v>2629</v>
      </c>
    </row>
    <row r="41" spans="1:4">
      <c r="A41" s="44" t="s">
        <v>124</v>
      </c>
      <c r="B41" s="56" t="s">
        <v>170</v>
      </c>
      <c r="C41" s="119" t="s" vm="54">
        <v>2629</v>
      </c>
      <c r="D41" s="120" t="s" vm="55">
        <v>2629</v>
      </c>
    </row>
    <row r="42" spans="1:4">
      <c r="B42" s="56" t="s">
        <v>83</v>
      </c>
      <c r="C42" s="119">
        <f>C10+C38</f>
        <v>3011982.179707963</v>
      </c>
      <c r="D42" s="120" vm="56">
        <v>1.0000000000000002</v>
      </c>
    </row>
    <row r="43" spans="1:4">
      <c r="A43" s="44" t="s">
        <v>124</v>
      </c>
      <c r="B43" s="56" t="s">
        <v>167</v>
      </c>
      <c r="C43" s="119">
        <f>'יתרת התחייבות להשקעה'!C10</f>
        <v>163276.19737932901</v>
      </c>
      <c r="D43" s="120"/>
    </row>
    <row r="44" spans="1:4">
      <c r="B44" s="5" t="s">
        <v>108</v>
      </c>
    </row>
    <row r="45" spans="1:4">
      <c r="C45" s="62" t="s">
        <v>151</v>
      </c>
      <c r="D45" s="34" t="s">
        <v>103</v>
      </c>
    </row>
    <row r="46" spans="1:4">
      <c r="C46" s="63" t="s">
        <v>0</v>
      </c>
      <c r="D46" s="23" t="s">
        <v>1</v>
      </c>
    </row>
    <row r="47" spans="1:4">
      <c r="C47" s="121" t="s">
        <v>134</v>
      </c>
      <c r="D47" s="122" vm="57">
        <v>2.4834000000000001</v>
      </c>
    </row>
    <row r="48" spans="1:4">
      <c r="C48" s="121" t="s">
        <v>141</v>
      </c>
      <c r="D48" s="122">
        <v>0.6189953599414697</v>
      </c>
    </row>
    <row r="49" spans="2:4">
      <c r="C49" s="121" t="s">
        <v>138</v>
      </c>
      <c r="D49" s="122" vm="58">
        <v>2.5217000000000001</v>
      </c>
    </row>
    <row r="50" spans="2:4">
      <c r="B50" s="11"/>
      <c r="C50" s="121" t="s">
        <v>1540</v>
      </c>
      <c r="D50" s="122" vm="59">
        <v>3.6497999999999999</v>
      </c>
    </row>
    <row r="51" spans="2:4">
      <c r="C51" s="121" t="s">
        <v>132</v>
      </c>
      <c r="D51" s="122" vm="60">
        <v>3.9441000000000002</v>
      </c>
    </row>
    <row r="52" spans="2:4">
      <c r="C52" s="121" t="s">
        <v>133</v>
      </c>
      <c r="D52" s="122" vm="61">
        <v>4.3918999999999997</v>
      </c>
    </row>
    <row r="53" spans="2:4">
      <c r="C53" s="121" t="s">
        <v>135</v>
      </c>
      <c r="D53" s="122">
        <v>0.41466749213228088</v>
      </c>
    </row>
    <row r="54" spans="2:4">
      <c r="C54" s="121" t="s">
        <v>139</v>
      </c>
      <c r="D54" s="122" vm="62">
        <v>3.1191</v>
      </c>
    </row>
    <row r="55" spans="2:4">
      <c r="C55" s="121" t="s">
        <v>140</v>
      </c>
      <c r="D55" s="122">
        <v>0.1616666499049611</v>
      </c>
    </row>
    <row r="56" spans="2:4">
      <c r="C56" s="121" t="s">
        <v>137</v>
      </c>
      <c r="D56" s="122" vm="63">
        <v>0.53</v>
      </c>
    </row>
    <row r="57" spans="2:4">
      <c r="C57" s="121" t="s">
        <v>2630</v>
      </c>
      <c r="D57" s="122">
        <v>2.3138354999999997</v>
      </c>
    </row>
    <row r="58" spans="2:4">
      <c r="C58" s="121" t="s">
        <v>136</v>
      </c>
      <c r="D58" s="122" vm="64">
        <v>0.39319999999999999</v>
      </c>
    </row>
    <row r="59" spans="2:4">
      <c r="C59" s="121" t="s">
        <v>130</v>
      </c>
      <c r="D59" s="122" vm="65">
        <v>3.2149999999999999</v>
      </c>
    </row>
    <row r="60" spans="2:4">
      <c r="C60" s="121" t="s">
        <v>142</v>
      </c>
      <c r="D60" s="122" vm="66">
        <v>0.219</v>
      </c>
    </row>
    <row r="61" spans="2:4">
      <c r="C61" s="121" t="s">
        <v>2631</v>
      </c>
      <c r="D61" s="122" vm="67">
        <v>0.37669999999999998</v>
      </c>
    </row>
    <row r="62" spans="2:4">
      <c r="C62" s="121" t="s">
        <v>2632</v>
      </c>
      <c r="D62" s="122">
        <v>4.3362502427760637E-2</v>
      </c>
    </row>
    <row r="63" spans="2:4">
      <c r="C63" s="121" t="s">
        <v>2633</v>
      </c>
      <c r="D63" s="122">
        <v>0.49255423458757203</v>
      </c>
    </row>
    <row r="64" spans="2:4">
      <c r="C64" s="121" t="s">
        <v>131</v>
      </c>
      <c r="D64" s="122">
        <v>1</v>
      </c>
    </row>
    <row r="65" spans="3:4">
      <c r="C65" s="123"/>
      <c r="D65" s="123"/>
    </row>
    <row r="66" spans="3:4">
      <c r="C66" s="123"/>
      <c r="D66" s="123"/>
    </row>
    <row r="67" spans="3:4">
      <c r="C67" s="124"/>
      <c r="D67" s="12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140625" style="2" bestFit="1" customWidth="1"/>
    <col min="3" max="3" width="62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144</v>
      </c>
      <c r="C1" s="67" t="s" vm="1">
        <v>228</v>
      </c>
    </row>
    <row r="2" spans="2:13">
      <c r="B2" s="46" t="s">
        <v>143</v>
      </c>
      <c r="C2" s="67" t="s">
        <v>229</v>
      </c>
    </row>
    <row r="3" spans="2:13">
      <c r="B3" s="46" t="s">
        <v>145</v>
      </c>
      <c r="C3" s="67" t="s">
        <v>230</v>
      </c>
    </row>
    <row r="4" spans="2:13">
      <c r="B4" s="46" t="s">
        <v>146</v>
      </c>
      <c r="C4" s="67">
        <v>12145</v>
      </c>
    </row>
    <row r="6" spans="2:13" ht="26.25" customHeight="1">
      <c r="B6" s="139" t="s">
        <v>172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13" ht="26.25" customHeight="1">
      <c r="B7" s="139" t="s">
        <v>93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  <c r="M7" s="3"/>
    </row>
    <row r="8" spans="2:13" s="3" customFormat="1" ht="78.75">
      <c r="B8" s="21" t="s">
        <v>114</v>
      </c>
      <c r="C8" s="29" t="s">
        <v>44</v>
      </c>
      <c r="D8" s="29" t="s">
        <v>117</v>
      </c>
      <c r="E8" s="29" t="s">
        <v>65</v>
      </c>
      <c r="F8" s="29" t="s">
        <v>101</v>
      </c>
      <c r="G8" s="29" t="s">
        <v>204</v>
      </c>
      <c r="H8" s="29" t="s">
        <v>203</v>
      </c>
      <c r="I8" s="29" t="s">
        <v>61</v>
      </c>
      <c r="J8" s="29" t="s">
        <v>58</v>
      </c>
      <c r="K8" s="29" t="s">
        <v>147</v>
      </c>
      <c r="L8" s="30" t="s">
        <v>149</v>
      </c>
    </row>
    <row r="9" spans="2:13" s="3" customFormat="1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49</v>
      </c>
      <c r="C11" s="71"/>
      <c r="D11" s="71"/>
      <c r="E11" s="71"/>
      <c r="F11" s="71"/>
      <c r="G11" s="80"/>
      <c r="H11" s="82"/>
      <c r="I11" s="80">
        <v>300.884151143</v>
      </c>
      <c r="J11" s="71"/>
      <c r="K11" s="81">
        <f>IFERROR(I11/$I$11,0)</f>
        <v>1</v>
      </c>
      <c r="L11" s="81">
        <f>I11/'סכום נכסי הקרן'!$C$42</f>
        <v>9.9895727527900992E-5</v>
      </c>
    </row>
    <row r="12" spans="2:13">
      <c r="B12" s="92" t="s">
        <v>197</v>
      </c>
      <c r="C12" s="73"/>
      <c r="D12" s="73"/>
      <c r="E12" s="73"/>
      <c r="F12" s="73"/>
      <c r="G12" s="83"/>
      <c r="H12" s="85"/>
      <c r="I12" s="83">
        <v>247.56813121000002</v>
      </c>
      <c r="J12" s="73"/>
      <c r="K12" s="84">
        <f t="shared" ref="K12:K24" si="0">IFERROR(I12/$I$11,0)</f>
        <v>0.82280216578220267</v>
      </c>
      <c r="L12" s="84">
        <f>I12/'סכום נכסי הקרן'!$C$42</f>
        <v>8.2194420962345744E-5</v>
      </c>
    </row>
    <row r="13" spans="2:13">
      <c r="B13" s="89" t="s">
        <v>190</v>
      </c>
      <c r="C13" s="71"/>
      <c r="D13" s="71"/>
      <c r="E13" s="71"/>
      <c r="F13" s="71"/>
      <c r="G13" s="80"/>
      <c r="H13" s="82"/>
      <c r="I13" s="80">
        <v>247.56813121000002</v>
      </c>
      <c r="J13" s="71"/>
      <c r="K13" s="81">
        <f t="shared" si="0"/>
        <v>0.82280216578220267</v>
      </c>
      <c r="L13" s="81">
        <f>I13/'סכום נכסי הקרן'!$C$42</f>
        <v>8.2194420962345744E-5</v>
      </c>
    </row>
    <row r="14" spans="2:13">
      <c r="B14" s="76" t="s">
        <v>1928</v>
      </c>
      <c r="C14" s="73" t="s">
        <v>1929</v>
      </c>
      <c r="D14" s="86" t="s">
        <v>118</v>
      </c>
      <c r="E14" s="86" t="s">
        <v>632</v>
      </c>
      <c r="F14" s="86" t="s">
        <v>131</v>
      </c>
      <c r="G14" s="83">
        <v>15.193374999999998</v>
      </c>
      <c r="H14" s="85">
        <v>397000</v>
      </c>
      <c r="I14" s="83">
        <v>60.317699544</v>
      </c>
      <c r="J14" s="73"/>
      <c r="K14" s="84">
        <f t="shared" si="0"/>
        <v>0.20046818456493926</v>
      </c>
      <c r="L14" s="84">
        <f>I14/'סכום נכסי הקרן'!$C$42</f>
        <v>2.0025915143312139E-5</v>
      </c>
    </row>
    <row r="15" spans="2:13">
      <c r="B15" s="76" t="s">
        <v>1930</v>
      </c>
      <c r="C15" s="73" t="s">
        <v>1931</v>
      </c>
      <c r="D15" s="86" t="s">
        <v>118</v>
      </c>
      <c r="E15" s="86" t="s">
        <v>632</v>
      </c>
      <c r="F15" s="86" t="s">
        <v>131</v>
      </c>
      <c r="G15" s="83">
        <v>-15.193374999999998</v>
      </c>
      <c r="H15" s="85">
        <v>454000</v>
      </c>
      <c r="I15" s="83">
        <v>-68.977923408000009</v>
      </c>
      <c r="J15" s="73"/>
      <c r="K15" s="84">
        <f t="shared" si="0"/>
        <v>-0.22925077025814214</v>
      </c>
      <c r="L15" s="84">
        <f>I15/'סכום נכסי הקרן'!$C$42</f>
        <v>-2.2901172481268796E-5</v>
      </c>
    </row>
    <row r="16" spans="2:13">
      <c r="B16" s="76" t="s">
        <v>1932</v>
      </c>
      <c r="C16" s="73" t="s">
        <v>1933</v>
      </c>
      <c r="D16" s="86" t="s">
        <v>118</v>
      </c>
      <c r="E16" s="86" t="s">
        <v>632</v>
      </c>
      <c r="F16" s="86" t="s">
        <v>131</v>
      </c>
      <c r="G16" s="83">
        <v>50.073940999999998</v>
      </c>
      <c r="H16" s="85">
        <v>512000</v>
      </c>
      <c r="I16" s="83">
        <v>256.37857689600003</v>
      </c>
      <c r="J16" s="73"/>
      <c r="K16" s="84">
        <f t="shared" si="0"/>
        <v>0.85208401945422518</v>
      </c>
      <c r="L16" s="84">
        <f>I16/'סכום נכסי הקרן'!$C$42</f>
        <v>8.511955303827797E-5</v>
      </c>
    </row>
    <row r="17" spans="2:12">
      <c r="B17" s="76" t="s">
        <v>1934</v>
      </c>
      <c r="C17" s="73" t="s">
        <v>1935</v>
      </c>
      <c r="D17" s="86" t="s">
        <v>118</v>
      </c>
      <c r="E17" s="86" t="s">
        <v>632</v>
      </c>
      <c r="F17" s="86" t="s">
        <v>131</v>
      </c>
      <c r="G17" s="83">
        <v>-50.073940999999998</v>
      </c>
      <c r="H17" s="85">
        <v>300</v>
      </c>
      <c r="I17" s="83">
        <v>-0.150221822</v>
      </c>
      <c r="J17" s="73"/>
      <c r="K17" s="84">
        <f t="shared" si="0"/>
        <v>-4.9926797881954469E-4</v>
      </c>
      <c r="L17" s="84">
        <f>I17/'סכום נכסי הקרן'!$C$42</f>
        <v>-4.9874737975563077E-8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 t="s">
        <v>196</v>
      </c>
      <c r="C19" s="73"/>
      <c r="D19" s="73"/>
      <c r="E19" s="73"/>
      <c r="F19" s="73"/>
      <c r="G19" s="83"/>
      <c r="H19" s="85"/>
      <c r="I19" s="83">
        <v>53.316019933</v>
      </c>
      <c r="J19" s="73"/>
      <c r="K19" s="84">
        <f t="shared" si="0"/>
        <v>0.17719783421779736</v>
      </c>
      <c r="L19" s="84">
        <f>I19/'סכום נכסי הקרן'!$C$42</f>
        <v>1.7701306565555258E-5</v>
      </c>
    </row>
    <row r="20" spans="2:12">
      <c r="B20" s="89" t="s">
        <v>190</v>
      </c>
      <c r="C20" s="71"/>
      <c r="D20" s="71"/>
      <c r="E20" s="71"/>
      <c r="F20" s="71"/>
      <c r="G20" s="80"/>
      <c r="H20" s="82"/>
      <c r="I20" s="80">
        <v>53.316019933</v>
      </c>
      <c r="J20" s="71"/>
      <c r="K20" s="81">
        <f t="shared" si="0"/>
        <v>0.17719783421779736</v>
      </c>
      <c r="L20" s="81">
        <f>I20/'סכום נכסי הקרן'!$C$42</f>
        <v>1.7701306565555258E-5</v>
      </c>
    </row>
    <row r="21" spans="2:12">
      <c r="B21" s="76" t="s">
        <v>1936</v>
      </c>
      <c r="C21" s="73" t="s">
        <v>1937</v>
      </c>
      <c r="D21" s="86" t="s">
        <v>27</v>
      </c>
      <c r="E21" s="86" t="s">
        <v>632</v>
      </c>
      <c r="F21" s="86" t="s">
        <v>130</v>
      </c>
      <c r="G21" s="83">
        <v>-10.663304</v>
      </c>
      <c r="H21" s="85">
        <v>290</v>
      </c>
      <c r="I21" s="83">
        <v>-9.9419312699999995</v>
      </c>
      <c r="J21" s="73"/>
      <c r="K21" s="84">
        <f t="shared" si="0"/>
        <v>-3.3042389345642E-2</v>
      </c>
      <c r="L21" s="84">
        <f>I21/'סכום נכסי הקרן'!$C$42</f>
        <v>-3.3007935229430719E-6</v>
      </c>
    </row>
    <row r="22" spans="2:12">
      <c r="B22" s="76" t="s">
        <v>1938</v>
      </c>
      <c r="C22" s="73" t="s">
        <v>1939</v>
      </c>
      <c r="D22" s="86" t="s">
        <v>27</v>
      </c>
      <c r="E22" s="86" t="s">
        <v>632</v>
      </c>
      <c r="F22" s="86" t="s">
        <v>130</v>
      </c>
      <c r="G22" s="83">
        <v>10.663304</v>
      </c>
      <c r="H22" s="85">
        <v>1280</v>
      </c>
      <c r="I22" s="83">
        <v>43.881627674000001</v>
      </c>
      <c r="J22" s="73"/>
      <c r="K22" s="84">
        <f t="shared" si="0"/>
        <v>0.14584227021364299</v>
      </c>
      <c r="L22" s="84">
        <f>I22/'סכום נכסי הקרן'!$C$42</f>
        <v>1.456901968731259E-5</v>
      </c>
    </row>
    <row r="23" spans="2:12">
      <c r="B23" s="76" t="s">
        <v>1940</v>
      </c>
      <c r="C23" s="73" t="s">
        <v>1941</v>
      </c>
      <c r="D23" s="86" t="s">
        <v>27</v>
      </c>
      <c r="E23" s="86" t="s">
        <v>632</v>
      </c>
      <c r="F23" s="86" t="s">
        <v>132</v>
      </c>
      <c r="G23" s="83">
        <v>-22.849937000000001</v>
      </c>
      <c r="H23" s="85">
        <v>490</v>
      </c>
      <c r="I23" s="83">
        <v>-4.4159993480000006</v>
      </c>
      <c r="J23" s="73"/>
      <c r="K23" s="84">
        <f t="shared" si="0"/>
        <v>-1.4676742963112159E-2</v>
      </c>
      <c r="L23" s="84">
        <f>I23/'סכום נכסי הקרן'!$C$42</f>
        <v>-1.4661439160400906E-6</v>
      </c>
    </row>
    <row r="24" spans="2:12">
      <c r="B24" s="76" t="s">
        <v>1942</v>
      </c>
      <c r="C24" s="73" t="s">
        <v>1943</v>
      </c>
      <c r="D24" s="86" t="s">
        <v>27</v>
      </c>
      <c r="E24" s="86" t="s">
        <v>632</v>
      </c>
      <c r="F24" s="86" t="s">
        <v>132</v>
      </c>
      <c r="G24" s="83">
        <v>22.849937000000001</v>
      </c>
      <c r="H24" s="85">
        <v>2640</v>
      </c>
      <c r="I24" s="83">
        <v>23.792322877</v>
      </c>
      <c r="J24" s="73"/>
      <c r="K24" s="84">
        <f t="shared" si="0"/>
        <v>7.9074696312908546E-2</v>
      </c>
      <c r="L24" s="84">
        <f>I24/'סכום נכסי הקרן'!$C$42</f>
        <v>7.8992243172258288E-6</v>
      </c>
    </row>
    <row r="25" spans="2:12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27" t="s">
        <v>219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27" t="s">
        <v>110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127" t="s">
        <v>202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127" t="s">
        <v>210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</row>
    <row r="126" spans="2:12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</row>
    <row r="127" spans="2:12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</row>
    <row r="128" spans="2:12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2:12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2:12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</row>
    <row r="131" spans="2:12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</row>
    <row r="132" spans="2:12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</row>
    <row r="133" spans="2:12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</row>
    <row r="134" spans="2:12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</row>
    <row r="135" spans="2:12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</row>
    <row r="136" spans="2:12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</row>
    <row r="137" spans="2:12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</row>
    <row r="138" spans="2:12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</row>
    <row r="139" spans="2:12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2:12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</row>
    <row r="141" spans="2:12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</row>
    <row r="142" spans="2:12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2:12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2:12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2:12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2:12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2:12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2:12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</row>
    <row r="149" spans="2:12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</row>
    <row r="150" spans="2:12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2:12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</row>
    <row r="152" spans="2:12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2:12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2:12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2:12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2:12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2:12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</row>
    <row r="158" spans="2:12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spans="2:12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</row>
    <row r="160" spans="2:12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</row>
    <row r="161" spans="2:12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2:12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</row>
    <row r="163" spans="2:12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</row>
    <row r="164" spans="2:12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</row>
    <row r="165" spans="2:12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2:12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2:12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</row>
    <row r="256" spans="2:12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</row>
    <row r="257" spans="2:12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</row>
    <row r="258" spans="2:12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</row>
    <row r="259" spans="2:12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</row>
    <row r="260" spans="2:12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2:12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</row>
    <row r="262" spans="2:12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</row>
    <row r="263" spans="2:12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</row>
    <row r="264" spans="2:12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</row>
    <row r="265" spans="2:12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2:12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2:12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2:12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2:12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</row>
    <row r="270" spans="2:12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</row>
    <row r="271" spans="2:12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2:12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</row>
    <row r="273" spans="2:12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</row>
    <row r="274" spans="2:12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</row>
    <row r="275" spans="2:12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2:12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2:12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2:12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2:12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</row>
    <row r="280" spans="2:12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</row>
    <row r="281" spans="2:12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</row>
    <row r="282" spans="2:12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2:12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</row>
    <row r="284" spans="2:12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</row>
    <row r="285" spans="2:12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</row>
    <row r="286" spans="2:12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</row>
    <row r="287" spans="2:12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</row>
    <row r="288" spans="2:12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</row>
    <row r="289" spans="2:12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</row>
    <row r="290" spans="2:12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</row>
    <row r="291" spans="2:12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</row>
    <row r="292" spans="2:12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</row>
    <row r="293" spans="2:12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2:12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2:12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2:12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2:12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</row>
    <row r="298" spans="2:12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</row>
    <row r="299" spans="2:12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</row>
    <row r="300" spans="2:12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</row>
    <row r="301" spans="2:12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</row>
    <row r="302" spans="2:12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</row>
    <row r="303" spans="2:12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2:12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2:12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</row>
    <row r="306" spans="2:12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</row>
    <row r="307" spans="2:12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</row>
    <row r="308" spans="2:12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</row>
    <row r="309" spans="2:12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</row>
    <row r="310" spans="2:12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</row>
    <row r="311" spans="2:12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2:12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2:12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2:12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2:12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2:12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</row>
    <row r="317" spans="2:12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</row>
    <row r="318" spans="2:12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</row>
    <row r="319" spans="2:12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</row>
    <row r="320" spans="2:12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</row>
    <row r="321" spans="2:12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</row>
    <row r="322" spans="2:12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</row>
    <row r="323" spans="2:12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</row>
    <row r="324" spans="2:12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</row>
    <row r="325" spans="2:12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</row>
    <row r="326" spans="2:12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2:12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</row>
    <row r="328" spans="2:12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</row>
    <row r="329" spans="2:12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</row>
    <row r="330" spans="2:12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</row>
    <row r="331" spans="2:12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</row>
    <row r="332" spans="2:12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</row>
    <row r="333" spans="2:12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</row>
    <row r="334" spans="2:12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</row>
    <row r="335" spans="2:12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</row>
    <row r="336" spans="2:12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</row>
    <row r="337" spans="2:12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2:12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</row>
    <row r="339" spans="2:12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</row>
    <row r="340" spans="2:12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</row>
    <row r="341" spans="2:12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</row>
    <row r="342" spans="2:12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</row>
    <row r="343" spans="2:12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</row>
    <row r="344" spans="2:12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</row>
    <row r="345" spans="2:12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</row>
    <row r="346" spans="2:12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</row>
    <row r="347" spans="2:12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</row>
    <row r="348" spans="2:12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2:12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</row>
    <row r="350" spans="2:12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</row>
    <row r="351" spans="2:12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</row>
    <row r="352" spans="2:12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</row>
    <row r="353" spans="2:12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</row>
    <row r="354" spans="2:12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</row>
    <row r="355" spans="2:12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</row>
    <row r="356" spans="2:12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</row>
    <row r="357" spans="2:12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</row>
    <row r="358" spans="2:12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</row>
    <row r="359" spans="2:12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2:12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</row>
    <row r="361" spans="2:12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</row>
    <row r="362" spans="2:12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</row>
    <row r="363" spans="2:12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</row>
    <row r="364" spans="2:12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</row>
    <row r="365" spans="2:12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</row>
    <row r="366" spans="2:12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</row>
    <row r="367" spans="2:12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</row>
    <row r="368" spans="2:12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</row>
    <row r="369" spans="2:12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</row>
    <row r="370" spans="2:12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2:12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</row>
    <row r="372" spans="2:12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</row>
    <row r="373" spans="2:12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2:12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2:12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</row>
    <row r="376" spans="2:12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</row>
    <row r="377" spans="2:12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</row>
    <row r="378" spans="2:12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</row>
    <row r="379" spans="2:12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</row>
    <row r="380" spans="2:12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</row>
    <row r="381" spans="2:12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2:12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</row>
    <row r="383" spans="2:12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</row>
    <row r="384" spans="2:12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</row>
    <row r="385" spans="2:12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</row>
    <row r="386" spans="2:12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</row>
    <row r="387" spans="2:12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</row>
    <row r="388" spans="2:12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</row>
    <row r="389" spans="2:12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</row>
    <row r="390" spans="2:12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</row>
    <row r="391" spans="2:12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</row>
    <row r="392" spans="2:12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2:12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</row>
    <row r="394" spans="2:12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</row>
    <row r="395" spans="2:12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</row>
    <row r="396" spans="2:12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</row>
    <row r="397" spans="2:12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</row>
    <row r="398" spans="2:12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</row>
    <row r="399" spans="2:12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</row>
    <row r="400" spans="2:12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</row>
    <row r="401" spans="2:12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</row>
    <row r="402" spans="2:12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</row>
    <row r="403" spans="2:12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2:12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</row>
    <row r="405" spans="2:12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</row>
    <row r="406" spans="2:12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</row>
    <row r="407" spans="2:12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</row>
    <row r="408" spans="2:12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</row>
    <row r="409" spans="2:12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</row>
    <row r="410" spans="2:12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</row>
    <row r="411" spans="2:12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</row>
    <row r="412" spans="2:12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</row>
    <row r="413" spans="2:12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</row>
    <row r="414" spans="2:12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2:12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</row>
    <row r="416" spans="2:12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</row>
    <row r="417" spans="2:12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</row>
    <row r="418" spans="2:12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</row>
    <row r="419" spans="2:12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</row>
    <row r="420" spans="2:12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</row>
    <row r="421" spans="2:12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</row>
    <row r="422" spans="2:12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</row>
    <row r="423" spans="2:12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</row>
    <row r="424" spans="2:12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</row>
    <row r="425" spans="2:12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2:12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</row>
    <row r="427" spans="2:12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</row>
    <row r="428" spans="2:12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</row>
    <row r="429" spans="2:12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</row>
    <row r="430" spans="2:12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</row>
    <row r="431" spans="2:12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</row>
    <row r="432" spans="2:12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</row>
    <row r="433" spans="2:12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</row>
    <row r="434" spans="2:12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</row>
    <row r="435" spans="2:12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</row>
    <row r="436" spans="2:12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</row>
    <row r="437" spans="2:12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</row>
    <row r="438" spans="2:12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</row>
    <row r="439" spans="2:12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</row>
    <row r="440" spans="2:12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</row>
    <row r="441" spans="2:12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</row>
    <row r="442" spans="2:12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</row>
    <row r="443" spans="2:12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</row>
    <row r="444" spans="2:12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</row>
    <row r="445" spans="2:12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</row>
    <row r="446" spans="2:12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</row>
    <row r="447" spans="2:12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</row>
    <row r="448" spans="2:12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</row>
    <row r="449" spans="2:12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</row>
    <row r="450" spans="2:12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</row>
    <row r="451" spans="2:12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</row>
    <row r="452" spans="2:12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</row>
    <row r="453" spans="2:12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</row>
    <row r="454" spans="2:12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</row>
    <row r="455" spans="2:12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</row>
    <row r="456" spans="2:12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</row>
    <row r="457" spans="2:12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</row>
    <row r="458" spans="2:12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</row>
    <row r="459" spans="2:12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</row>
    <row r="460" spans="2:12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</row>
    <row r="461" spans="2:12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</row>
    <row r="462" spans="2:12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</row>
    <row r="463" spans="2:12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</row>
    <row r="464" spans="2:12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</row>
    <row r="465" spans="2:12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</row>
    <row r="466" spans="2:12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</row>
    <row r="467" spans="2:12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</row>
    <row r="468" spans="2:12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</row>
    <row r="469" spans="2:12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</row>
    <row r="470" spans="2:12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</row>
    <row r="471" spans="2:12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</row>
    <row r="472" spans="2:12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</row>
    <row r="473" spans="2:12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</row>
    <row r="474" spans="2:12">
      <c r="B474" s="125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</row>
    <row r="475" spans="2:12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</row>
    <row r="476" spans="2:12">
      <c r="B476" s="125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</row>
    <row r="477" spans="2:12">
      <c r="B477" s="125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</row>
    <row r="478" spans="2:12">
      <c r="B478" s="125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</row>
    <row r="479" spans="2:12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</row>
    <row r="480" spans="2:12">
      <c r="B480" s="125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</row>
    <row r="481" spans="2:12">
      <c r="B481" s="125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</row>
    <row r="482" spans="2:12">
      <c r="B482" s="125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</row>
    <row r="483" spans="2:12">
      <c r="B483" s="125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</row>
    <row r="484" spans="2:12">
      <c r="B484" s="125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</row>
    <row r="485" spans="2:12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</row>
    <row r="486" spans="2:12">
      <c r="B486" s="125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</row>
    <row r="487" spans="2:12">
      <c r="B487" s="125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</row>
    <row r="488" spans="2:12">
      <c r="B488" s="125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</row>
    <row r="489" spans="2:12">
      <c r="B489" s="125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</row>
    <row r="490" spans="2:12">
      <c r="B490" s="125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</row>
    <row r="491" spans="2:12">
      <c r="B491" s="125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</row>
    <row r="492" spans="2:12">
      <c r="B492" s="125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</row>
    <row r="493" spans="2:12">
      <c r="B493" s="125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</row>
    <row r="494" spans="2:12"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</row>
    <row r="495" spans="2:12">
      <c r="B495" s="125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</row>
    <row r="496" spans="2:12">
      <c r="B496" s="125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</row>
    <row r="497" spans="2:12">
      <c r="B497" s="125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</row>
    <row r="498" spans="2:12">
      <c r="B498" s="125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</row>
    <row r="499" spans="2:12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</row>
    <row r="500" spans="2:12">
      <c r="B500" s="125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</row>
    <row r="501" spans="2:12">
      <c r="B501" s="125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</row>
    <row r="502" spans="2:12">
      <c r="B502" s="125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</row>
    <row r="503" spans="2:12">
      <c r="B503" s="125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</row>
    <row r="504" spans="2:12">
      <c r="B504" s="125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</row>
    <row r="505" spans="2:12">
      <c r="B505" s="125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</row>
    <row r="506" spans="2:12">
      <c r="B506" s="125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</row>
    <row r="507" spans="2:12">
      <c r="B507" s="125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</row>
    <row r="508" spans="2:12">
      <c r="B508" s="125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</row>
    <row r="509" spans="2:12">
      <c r="B509" s="125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</row>
    <row r="510" spans="2:12">
      <c r="B510" s="125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</row>
    <row r="511" spans="2:12">
      <c r="B511" s="125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</row>
    <row r="512" spans="2:12">
      <c r="B512" s="125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</row>
    <row r="513" spans="2:12">
      <c r="B513" s="125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</row>
    <row r="514" spans="2:12">
      <c r="B514" s="125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</row>
    <row r="515" spans="2:12">
      <c r="B515" s="125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</row>
    <row r="516" spans="2:12">
      <c r="B516" s="125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</row>
    <row r="517" spans="2:12">
      <c r="B517" s="125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</row>
    <row r="518" spans="2:12">
      <c r="B518" s="125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</row>
    <row r="519" spans="2:12">
      <c r="B519" s="125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</row>
    <row r="520" spans="2:12">
      <c r="B520" s="125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</row>
    <row r="521" spans="2:12">
      <c r="B521" s="125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</row>
    <row r="522" spans="2:12">
      <c r="B522" s="125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</row>
    <row r="523" spans="2:12">
      <c r="B523" s="125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</row>
    <row r="524" spans="2:12">
      <c r="B524" s="125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</row>
    <row r="525" spans="2:12">
      <c r="B525" s="125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</row>
    <row r="526" spans="2:12">
      <c r="B526" s="125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</row>
    <row r="527" spans="2:12">
      <c r="B527" s="125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</row>
    <row r="528" spans="2:12">
      <c r="B528" s="125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</row>
    <row r="529" spans="2:12">
      <c r="B529" s="125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</row>
    <row r="530" spans="2:12">
      <c r="B530" s="125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</row>
    <row r="531" spans="2:12">
      <c r="B531" s="125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</row>
    <row r="532" spans="2:12">
      <c r="B532" s="125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</row>
    <row r="533" spans="2:12">
      <c r="B533" s="125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</row>
    <row r="534" spans="2:12">
      <c r="B534" s="125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</row>
    <row r="535" spans="2:12">
      <c r="B535" s="125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</row>
    <row r="536" spans="2:12">
      <c r="B536" s="125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</row>
    <row r="537" spans="2:12">
      <c r="B537" s="125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</row>
    <row r="538" spans="2:12">
      <c r="B538" s="125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</row>
    <row r="539" spans="2:12">
      <c r="B539" s="125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</row>
    <row r="540" spans="2:12">
      <c r="B540" s="125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</row>
    <row r="541" spans="2:12">
      <c r="B541" s="125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</row>
    <row r="542" spans="2:12">
      <c r="B542" s="125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</row>
    <row r="543" spans="2:12">
      <c r="B543" s="125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</row>
    <row r="544" spans="2:12">
      <c r="B544" s="125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</row>
    <row r="545" spans="2:12">
      <c r="B545" s="125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</row>
    <row r="546" spans="2:12">
      <c r="B546" s="125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</row>
    <row r="547" spans="2:12">
      <c r="B547" s="125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</row>
    <row r="548" spans="2:12">
      <c r="B548" s="125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</row>
    <row r="549" spans="2:12">
      <c r="B549" s="125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</row>
    <row r="550" spans="2:12">
      <c r="B550" s="125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</row>
    <row r="551" spans="2:12">
      <c r="B551" s="125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</row>
    <row r="552" spans="2:12">
      <c r="B552" s="125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</row>
    <row r="553" spans="2:12">
      <c r="B553" s="125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</row>
    <row r="554" spans="2:12">
      <c r="B554" s="125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</row>
    <row r="555" spans="2:12">
      <c r="B555" s="125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</row>
    <row r="556" spans="2:12">
      <c r="B556" s="125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</row>
    <row r="557" spans="2:12">
      <c r="B557" s="125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</row>
    <row r="558" spans="2:12">
      <c r="B558" s="125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</row>
    <row r="559" spans="2:12">
      <c r="B559" s="125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</row>
    <row r="560" spans="2:12">
      <c r="B560" s="125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</row>
    <row r="561" spans="2:12">
      <c r="B561" s="125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</row>
    <row r="562" spans="2:12">
      <c r="B562" s="125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</row>
    <row r="563" spans="2:12">
      <c r="B563" s="125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</row>
    <row r="564" spans="2:12">
      <c r="B564" s="125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</row>
    <row r="565" spans="2:12">
      <c r="B565" s="125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</row>
    <row r="566" spans="2:12">
      <c r="B566" s="125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</row>
    <row r="567" spans="2:12">
      <c r="B567" s="125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</row>
    <row r="568" spans="2:12">
      <c r="B568" s="125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</row>
    <row r="569" spans="2:12">
      <c r="B569" s="125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</row>
    <row r="570" spans="2:12">
      <c r="B570" s="125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</row>
    <row r="571" spans="2:12">
      <c r="B571" s="125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</row>
    <row r="572" spans="2:12">
      <c r="B572" s="125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</row>
    <row r="573" spans="2:12">
      <c r="B573" s="125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</row>
    <row r="574" spans="2:12">
      <c r="B574" s="125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</row>
    <row r="575" spans="2:12">
      <c r="B575" s="125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</row>
    <row r="576" spans="2:12">
      <c r="B576" s="125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</row>
    <row r="577" spans="2:12">
      <c r="B577" s="125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</row>
    <row r="578" spans="2:12">
      <c r="B578" s="125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</row>
    <row r="579" spans="2:12">
      <c r="B579" s="125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</row>
    <row r="580" spans="2:12">
      <c r="B580" s="125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</row>
    <row r="581" spans="2:12">
      <c r="B581" s="125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</row>
    <row r="582" spans="2:12">
      <c r="B582" s="125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</row>
    <row r="583" spans="2:12">
      <c r="B583" s="125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</row>
    <row r="584" spans="2:12">
      <c r="B584" s="125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</row>
    <row r="585" spans="2:12">
      <c r="B585" s="125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</row>
    <row r="586" spans="2:12">
      <c r="B586" s="125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62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144</v>
      </c>
      <c r="C1" s="67" t="s" vm="1">
        <v>228</v>
      </c>
    </row>
    <row r="2" spans="1:11">
      <c r="B2" s="46" t="s">
        <v>143</v>
      </c>
      <c r="C2" s="67" t="s">
        <v>229</v>
      </c>
    </row>
    <row r="3" spans="1:11">
      <c r="B3" s="46" t="s">
        <v>145</v>
      </c>
      <c r="C3" s="67" t="s">
        <v>230</v>
      </c>
    </row>
    <row r="4" spans="1:11">
      <c r="B4" s="46" t="s">
        <v>146</v>
      </c>
      <c r="C4" s="67">
        <v>12145</v>
      </c>
    </row>
    <row r="6" spans="1:11" ht="26.25" customHeight="1">
      <c r="B6" s="139" t="s">
        <v>172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1:11" ht="26.25" customHeight="1">
      <c r="B7" s="139" t="s">
        <v>94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1:11" s="3" customFormat="1" ht="78.75">
      <c r="A8" s="2"/>
      <c r="B8" s="21" t="s">
        <v>114</v>
      </c>
      <c r="C8" s="29" t="s">
        <v>44</v>
      </c>
      <c r="D8" s="29" t="s">
        <v>117</v>
      </c>
      <c r="E8" s="29" t="s">
        <v>65</v>
      </c>
      <c r="F8" s="29" t="s">
        <v>101</v>
      </c>
      <c r="G8" s="29" t="s">
        <v>204</v>
      </c>
      <c r="H8" s="29" t="s">
        <v>203</v>
      </c>
      <c r="I8" s="29" t="s">
        <v>61</v>
      </c>
      <c r="J8" s="29" t="s">
        <v>147</v>
      </c>
      <c r="K8" s="30" t="s">
        <v>149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48</v>
      </c>
      <c r="C11" s="73"/>
      <c r="D11" s="73"/>
      <c r="E11" s="73"/>
      <c r="F11" s="73"/>
      <c r="G11" s="83"/>
      <c r="H11" s="85"/>
      <c r="I11" s="83">
        <v>1379.0615461829998</v>
      </c>
      <c r="J11" s="84">
        <f>IFERROR(I11/$I$11,0)</f>
        <v>1</v>
      </c>
      <c r="K11" s="84">
        <f>I11/'סכום נכסי הקרן'!$C$42</f>
        <v>4.5785846791321702E-4</v>
      </c>
    </row>
    <row r="12" spans="1:11">
      <c r="B12" s="92" t="s">
        <v>199</v>
      </c>
      <c r="C12" s="73"/>
      <c r="D12" s="73"/>
      <c r="E12" s="73"/>
      <c r="F12" s="73"/>
      <c r="G12" s="83"/>
      <c r="H12" s="85"/>
      <c r="I12" s="83">
        <v>1379.0615461829998</v>
      </c>
      <c r="J12" s="84">
        <f t="shared" ref="J12:J14" si="0">IFERROR(I12/$I$11,0)</f>
        <v>1</v>
      </c>
      <c r="K12" s="84">
        <f>I12/'סכום נכסי הקרן'!$C$42</f>
        <v>4.5785846791321702E-4</v>
      </c>
    </row>
    <row r="13" spans="1:11">
      <c r="B13" s="72" t="s">
        <v>1944</v>
      </c>
      <c r="C13" s="73" t="s">
        <v>1945</v>
      </c>
      <c r="D13" s="86" t="s">
        <v>27</v>
      </c>
      <c r="E13" s="86" t="s">
        <v>632</v>
      </c>
      <c r="F13" s="86" t="s">
        <v>130</v>
      </c>
      <c r="G13" s="83">
        <v>98.722232000000005</v>
      </c>
      <c r="H13" s="85">
        <v>374875</v>
      </c>
      <c r="I13" s="83">
        <v>1355.094282194</v>
      </c>
      <c r="J13" s="84">
        <f t="shared" si="0"/>
        <v>0.98262059872865215</v>
      </c>
      <c r="K13" s="84">
        <f>I13/'סכום נכסי הקרן'!$C$42</f>
        <v>4.4990116187386864E-4</v>
      </c>
    </row>
    <row r="14" spans="1:11">
      <c r="B14" s="72" t="s">
        <v>1946</v>
      </c>
      <c r="C14" s="73" t="s">
        <v>1947</v>
      </c>
      <c r="D14" s="86" t="s">
        <v>27</v>
      </c>
      <c r="E14" s="86" t="s">
        <v>632</v>
      </c>
      <c r="F14" s="86" t="s">
        <v>132</v>
      </c>
      <c r="G14" s="83">
        <v>25.056137999999997</v>
      </c>
      <c r="H14" s="85">
        <v>39850</v>
      </c>
      <c r="I14" s="83">
        <v>23.967263988999999</v>
      </c>
      <c r="J14" s="84">
        <f t="shared" si="0"/>
        <v>1.7379401271348023E-2</v>
      </c>
      <c r="K14" s="84">
        <f>I14/'סכום נכסי הקרן'!$C$42</f>
        <v>7.9573060393484215E-6</v>
      </c>
    </row>
    <row r="15" spans="1:11">
      <c r="B15" s="92"/>
      <c r="C15" s="73"/>
      <c r="D15" s="73"/>
      <c r="E15" s="73"/>
      <c r="F15" s="73"/>
      <c r="G15" s="83"/>
      <c r="H15" s="85"/>
      <c r="I15" s="73"/>
      <c r="J15" s="84"/>
      <c r="K15" s="73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27" t="s">
        <v>219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27" t="s">
        <v>110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27" t="s">
        <v>202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27" t="s">
        <v>210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25"/>
      <c r="C115" s="134"/>
      <c r="D115" s="134"/>
      <c r="E115" s="134"/>
      <c r="F115" s="134"/>
      <c r="G115" s="134"/>
      <c r="H115" s="134"/>
      <c r="I115" s="126"/>
      <c r="J115" s="126"/>
      <c r="K115" s="134"/>
    </row>
    <row r="116" spans="2:11">
      <c r="B116" s="125"/>
      <c r="C116" s="134"/>
      <c r="D116" s="134"/>
      <c r="E116" s="134"/>
      <c r="F116" s="134"/>
      <c r="G116" s="134"/>
      <c r="H116" s="134"/>
      <c r="I116" s="126"/>
      <c r="J116" s="126"/>
      <c r="K116" s="134"/>
    </row>
    <row r="117" spans="2:11">
      <c r="B117" s="125"/>
      <c r="C117" s="134"/>
      <c r="D117" s="134"/>
      <c r="E117" s="134"/>
      <c r="F117" s="134"/>
      <c r="G117" s="134"/>
      <c r="H117" s="134"/>
      <c r="I117" s="126"/>
      <c r="J117" s="126"/>
      <c r="K117" s="134"/>
    </row>
    <row r="118" spans="2:11">
      <c r="B118" s="125"/>
      <c r="C118" s="134"/>
      <c r="D118" s="134"/>
      <c r="E118" s="134"/>
      <c r="F118" s="134"/>
      <c r="G118" s="134"/>
      <c r="H118" s="134"/>
      <c r="I118" s="126"/>
      <c r="J118" s="126"/>
      <c r="K118" s="134"/>
    </row>
    <row r="119" spans="2:11">
      <c r="B119" s="125"/>
      <c r="C119" s="134"/>
      <c r="D119" s="134"/>
      <c r="E119" s="134"/>
      <c r="F119" s="134"/>
      <c r="G119" s="134"/>
      <c r="H119" s="134"/>
      <c r="I119" s="126"/>
      <c r="J119" s="126"/>
      <c r="K119" s="134"/>
    </row>
    <row r="120" spans="2:11">
      <c r="B120" s="125"/>
      <c r="C120" s="134"/>
      <c r="D120" s="134"/>
      <c r="E120" s="134"/>
      <c r="F120" s="134"/>
      <c r="G120" s="134"/>
      <c r="H120" s="134"/>
      <c r="I120" s="126"/>
      <c r="J120" s="126"/>
      <c r="K120" s="134"/>
    </row>
    <row r="121" spans="2:11">
      <c r="B121" s="125"/>
      <c r="C121" s="134"/>
      <c r="D121" s="134"/>
      <c r="E121" s="134"/>
      <c r="F121" s="134"/>
      <c r="G121" s="134"/>
      <c r="H121" s="134"/>
      <c r="I121" s="126"/>
      <c r="J121" s="126"/>
      <c r="K121" s="134"/>
    </row>
    <row r="122" spans="2:11">
      <c r="B122" s="125"/>
      <c r="C122" s="134"/>
      <c r="D122" s="134"/>
      <c r="E122" s="134"/>
      <c r="F122" s="134"/>
      <c r="G122" s="134"/>
      <c r="H122" s="134"/>
      <c r="I122" s="126"/>
      <c r="J122" s="126"/>
      <c r="K122" s="134"/>
    </row>
    <row r="123" spans="2:11">
      <c r="B123" s="125"/>
      <c r="C123" s="134"/>
      <c r="D123" s="134"/>
      <c r="E123" s="134"/>
      <c r="F123" s="134"/>
      <c r="G123" s="134"/>
      <c r="H123" s="134"/>
      <c r="I123" s="126"/>
      <c r="J123" s="126"/>
      <c r="K123" s="134"/>
    </row>
    <row r="124" spans="2:11">
      <c r="B124" s="125"/>
      <c r="C124" s="134"/>
      <c r="D124" s="134"/>
      <c r="E124" s="134"/>
      <c r="F124" s="134"/>
      <c r="G124" s="134"/>
      <c r="H124" s="134"/>
      <c r="I124" s="126"/>
      <c r="J124" s="126"/>
      <c r="K124" s="134"/>
    </row>
    <row r="125" spans="2:11">
      <c r="B125" s="125"/>
      <c r="C125" s="134"/>
      <c r="D125" s="134"/>
      <c r="E125" s="134"/>
      <c r="F125" s="134"/>
      <c r="G125" s="134"/>
      <c r="H125" s="134"/>
      <c r="I125" s="126"/>
      <c r="J125" s="126"/>
      <c r="K125" s="134"/>
    </row>
    <row r="126" spans="2:11">
      <c r="B126" s="125"/>
      <c r="C126" s="134"/>
      <c r="D126" s="134"/>
      <c r="E126" s="134"/>
      <c r="F126" s="134"/>
      <c r="G126" s="134"/>
      <c r="H126" s="134"/>
      <c r="I126" s="126"/>
      <c r="J126" s="126"/>
      <c r="K126" s="134"/>
    </row>
    <row r="127" spans="2:11">
      <c r="B127" s="125"/>
      <c r="C127" s="134"/>
      <c r="D127" s="134"/>
      <c r="E127" s="134"/>
      <c r="F127" s="134"/>
      <c r="G127" s="134"/>
      <c r="H127" s="134"/>
      <c r="I127" s="126"/>
      <c r="J127" s="126"/>
      <c r="K127" s="134"/>
    </row>
    <row r="128" spans="2:11">
      <c r="B128" s="125"/>
      <c r="C128" s="134"/>
      <c r="D128" s="134"/>
      <c r="E128" s="134"/>
      <c r="F128" s="134"/>
      <c r="G128" s="134"/>
      <c r="H128" s="134"/>
      <c r="I128" s="126"/>
      <c r="J128" s="126"/>
      <c r="K128" s="134"/>
    </row>
    <row r="129" spans="2:11">
      <c r="B129" s="125"/>
      <c r="C129" s="134"/>
      <c r="D129" s="134"/>
      <c r="E129" s="134"/>
      <c r="F129" s="134"/>
      <c r="G129" s="134"/>
      <c r="H129" s="134"/>
      <c r="I129" s="126"/>
      <c r="J129" s="126"/>
      <c r="K129" s="134"/>
    </row>
    <row r="130" spans="2:11">
      <c r="B130" s="125"/>
      <c r="C130" s="134"/>
      <c r="D130" s="134"/>
      <c r="E130" s="134"/>
      <c r="F130" s="134"/>
      <c r="G130" s="134"/>
      <c r="H130" s="134"/>
      <c r="I130" s="126"/>
      <c r="J130" s="126"/>
      <c r="K130" s="134"/>
    </row>
    <row r="131" spans="2:11">
      <c r="B131" s="125"/>
      <c r="C131" s="134"/>
      <c r="D131" s="134"/>
      <c r="E131" s="134"/>
      <c r="F131" s="134"/>
      <c r="G131" s="134"/>
      <c r="H131" s="134"/>
      <c r="I131" s="126"/>
      <c r="J131" s="126"/>
      <c r="K131" s="134"/>
    </row>
    <row r="132" spans="2:11">
      <c r="B132" s="125"/>
      <c r="C132" s="134"/>
      <c r="D132" s="134"/>
      <c r="E132" s="134"/>
      <c r="F132" s="134"/>
      <c r="G132" s="134"/>
      <c r="H132" s="134"/>
      <c r="I132" s="126"/>
      <c r="J132" s="126"/>
      <c r="K132" s="134"/>
    </row>
    <row r="133" spans="2:11">
      <c r="B133" s="125"/>
      <c r="C133" s="134"/>
      <c r="D133" s="134"/>
      <c r="E133" s="134"/>
      <c r="F133" s="134"/>
      <c r="G133" s="134"/>
      <c r="H133" s="134"/>
      <c r="I133" s="126"/>
      <c r="J133" s="126"/>
      <c r="K133" s="134"/>
    </row>
    <row r="134" spans="2:11">
      <c r="B134" s="125"/>
      <c r="C134" s="134"/>
      <c r="D134" s="134"/>
      <c r="E134" s="134"/>
      <c r="F134" s="134"/>
      <c r="G134" s="134"/>
      <c r="H134" s="134"/>
      <c r="I134" s="126"/>
      <c r="J134" s="126"/>
      <c r="K134" s="134"/>
    </row>
    <row r="135" spans="2:11">
      <c r="B135" s="125"/>
      <c r="C135" s="134"/>
      <c r="D135" s="134"/>
      <c r="E135" s="134"/>
      <c r="F135" s="134"/>
      <c r="G135" s="134"/>
      <c r="H135" s="134"/>
      <c r="I135" s="126"/>
      <c r="J135" s="126"/>
      <c r="K135" s="134"/>
    </row>
    <row r="136" spans="2:11">
      <c r="B136" s="125"/>
      <c r="C136" s="134"/>
      <c r="D136" s="134"/>
      <c r="E136" s="134"/>
      <c r="F136" s="134"/>
      <c r="G136" s="134"/>
      <c r="H136" s="134"/>
      <c r="I136" s="126"/>
      <c r="J136" s="126"/>
      <c r="K136" s="134"/>
    </row>
    <row r="137" spans="2:11">
      <c r="B137" s="125"/>
      <c r="C137" s="134"/>
      <c r="D137" s="134"/>
      <c r="E137" s="134"/>
      <c r="F137" s="134"/>
      <c r="G137" s="134"/>
      <c r="H137" s="134"/>
      <c r="I137" s="126"/>
      <c r="J137" s="126"/>
      <c r="K137" s="134"/>
    </row>
    <row r="138" spans="2:11">
      <c r="B138" s="125"/>
      <c r="C138" s="134"/>
      <c r="D138" s="134"/>
      <c r="E138" s="134"/>
      <c r="F138" s="134"/>
      <c r="G138" s="134"/>
      <c r="H138" s="134"/>
      <c r="I138" s="126"/>
      <c r="J138" s="126"/>
      <c r="K138" s="134"/>
    </row>
    <row r="139" spans="2:11">
      <c r="B139" s="125"/>
      <c r="C139" s="134"/>
      <c r="D139" s="134"/>
      <c r="E139" s="134"/>
      <c r="F139" s="134"/>
      <c r="G139" s="134"/>
      <c r="H139" s="134"/>
      <c r="I139" s="126"/>
      <c r="J139" s="126"/>
      <c r="K139" s="134"/>
    </row>
    <row r="140" spans="2:11">
      <c r="B140" s="125"/>
      <c r="C140" s="134"/>
      <c r="D140" s="134"/>
      <c r="E140" s="134"/>
      <c r="F140" s="134"/>
      <c r="G140" s="134"/>
      <c r="H140" s="134"/>
      <c r="I140" s="126"/>
      <c r="J140" s="126"/>
      <c r="K140" s="134"/>
    </row>
    <row r="141" spans="2:11">
      <c r="B141" s="125"/>
      <c r="C141" s="134"/>
      <c r="D141" s="134"/>
      <c r="E141" s="134"/>
      <c r="F141" s="134"/>
      <c r="G141" s="134"/>
      <c r="H141" s="134"/>
      <c r="I141" s="126"/>
      <c r="J141" s="126"/>
      <c r="K141" s="134"/>
    </row>
    <row r="142" spans="2:11">
      <c r="B142" s="125"/>
      <c r="C142" s="134"/>
      <c r="D142" s="134"/>
      <c r="E142" s="134"/>
      <c r="F142" s="134"/>
      <c r="G142" s="134"/>
      <c r="H142" s="134"/>
      <c r="I142" s="126"/>
      <c r="J142" s="126"/>
      <c r="K142" s="134"/>
    </row>
    <row r="143" spans="2:11">
      <c r="B143" s="125"/>
      <c r="C143" s="134"/>
      <c r="D143" s="134"/>
      <c r="E143" s="134"/>
      <c r="F143" s="134"/>
      <c r="G143" s="134"/>
      <c r="H143" s="134"/>
      <c r="I143" s="126"/>
      <c r="J143" s="126"/>
      <c r="K143" s="134"/>
    </row>
    <row r="144" spans="2:11">
      <c r="B144" s="125"/>
      <c r="C144" s="134"/>
      <c r="D144" s="134"/>
      <c r="E144" s="134"/>
      <c r="F144" s="134"/>
      <c r="G144" s="134"/>
      <c r="H144" s="134"/>
      <c r="I144" s="126"/>
      <c r="J144" s="126"/>
      <c r="K144" s="134"/>
    </row>
    <row r="145" spans="2:11">
      <c r="B145" s="125"/>
      <c r="C145" s="134"/>
      <c r="D145" s="134"/>
      <c r="E145" s="134"/>
      <c r="F145" s="134"/>
      <c r="G145" s="134"/>
      <c r="H145" s="134"/>
      <c r="I145" s="126"/>
      <c r="J145" s="126"/>
      <c r="K145" s="134"/>
    </row>
    <row r="146" spans="2:11">
      <c r="B146" s="125"/>
      <c r="C146" s="134"/>
      <c r="D146" s="134"/>
      <c r="E146" s="134"/>
      <c r="F146" s="134"/>
      <c r="G146" s="134"/>
      <c r="H146" s="134"/>
      <c r="I146" s="126"/>
      <c r="J146" s="126"/>
      <c r="K146" s="134"/>
    </row>
    <row r="147" spans="2:11">
      <c r="B147" s="125"/>
      <c r="C147" s="134"/>
      <c r="D147" s="134"/>
      <c r="E147" s="134"/>
      <c r="F147" s="134"/>
      <c r="G147" s="134"/>
      <c r="H147" s="134"/>
      <c r="I147" s="126"/>
      <c r="J147" s="126"/>
      <c r="K147" s="134"/>
    </row>
    <row r="148" spans="2:11">
      <c r="B148" s="125"/>
      <c r="C148" s="134"/>
      <c r="D148" s="134"/>
      <c r="E148" s="134"/>
      <c r="F148" s="134"/>
      <c r="G148" s="134"/>
      <c r="H148" s="134"/>
      <c r="I148" s="126"/>
      <c r="J148" s="126"/>
      <c r="K148" s="134"/>
    </row>
    <row r="149" spans="2:11">
      <c r="B149" s="125"/>
      <c r="C149" s="134"/>
      <c r="D149" s="134"/>
      <c r="E149" s="134"/>
      <c r="F149" s="134"/>
      <c r="G149" s="134"/>
      <c r="H149" s="134"/>
      <c r="I149" s="126"/>
      <c r="J149" s="126"/>
      <c r="K149" s="134"/>
    </row>
    <row r="150" spans="2:11">
      <c r="B150" s="125"/>
      <c r="C150" s="134"/>
      <c r="D150" s="134"/>
      <c r="E150" s="134"/>
      <c r="F150" s="134"/>
      <c r="G150" s="134"/>
      <c r="H150" s="134"/>
      <c r="I150" s="126"/>
      <c r="J150" s="126"/>
      <c r="K150" s="134"/>
    </row>
    <row r="151" spans="2:11">
      <c r="B151" s="125"/>
      <c r="C151" s="134"/>
      <c r="D151" s="134"/>
      <c r="E151" s="134"/>
      <c r="F151" s="134"/>
      <c r="G151" s="134"/>
      <c r="H151" s="134"/>
      <c r="I151" s="126"/>
      <c r="J151" s="126"/>
      <c r="K151" s="134"/>
    </row>
    <row r="152" spans="2:11">
      <c r="B152" s="125"/>
      <c r="C152" s="134"/>
      <c r="D152" s="134"/>
      <c r="E152" s="134"/>
      <c r="F152" s="134"/>
      <c r="G152" s="134"/>
      <c r="H152" s="134"/>
      <c r="I152" s="126"/>
      <c r="J152" s="126"/>
      <c r="K152" s="134"/>
    </row>
    <row r="153" spans="2:11">
      <c r="B153" s="125"/>
      <c r="C153" s="134"/>
      <c r="D153" s="134"/>
      <c r="E153" s="134"/>
      <c r="F153" s="134"/>
      <c r="G153" s="134"/>
      <c r="H153" s="134"/>
      <c r="I153" s="126"/>
      <c r="J153" s="126"/>
      <c r="K153" s="134"/>
    </row>
    <row r="154" spans="2:11">
      <c r="B154" s="125"/>
      <c r="C154" s="134"/>
      <c r="D154" s="134"/>
      <c r="E154" s="134"/>
      <c r="F154" s="134"/>
      <c r="G154" s="134"/>
      <c r="H154" s="134"/>
      <c r="I154" s="126"/>
      <c r="J154" s="126"/>
      <c r="K154" s="134"/>
    </row>
    <row r="155" spans="2:11">
      <c r="B155" s="125"/>
      <c r="C155" s="134"/>
      <c r="D155" s="134"/>
      <c r="E155" s="134"/>
      <c r="F155" s="134"/>
      <c r="G155" s="134"/>
      <c r="H155" s="134"/>
      <c r="I155" s="126"/>
      <c r="J155" s="126"/>
      <c r="K155" s="134"/>
    </row>
    <row r="156" spans="2:11">
      <c r="B156" s="125"/>
      <c r="C156" s="134"/>
      <c r="D156" s="134"/>
      <c r="E156" s="134"/>
      <c r="F156" s="134"/>
      <c r="G156" s="134"/>
      <c r="H156" s="134"/>
      <c r="I156" s="126"/>
      <c r="J156" s="126"/>
      <c r="K156" s="134"/>
    </row>
    <row r="157" spans="2:11">
      <c r="B157" s="125"/>
      <c r="C157" s="134"/>
      <c r="D157" s="134"/>
      <c r="E157" s="134"/>
      <c r="F157" s="134"/>
      <c r="G157" s="134"/>
      <c r="H157" s="134"/>
      <c r="I157" s="126"/>
      <c r="J157" s="126"/>
      <c r="K157" s="134"/>
    </row>
    <row r="158" spans="2:11">
      <c r="B158" s="125"/>
      <c r="C158" s="134"/>
      <c r="D158" s="134"/>
      <c r="E158" s="134"/>
      <c r="F158" s="134"/>
      <c r="G158" s="134"/>
      <c r="H158" s="134"/>
      <c r="I158" s="126"/>
      <c r="J158" s="126"/>
      <c r="K158" s="134"/>
    </row>
    <row r="159" spans="2:11">
      <c r="B159" s="125"/>
      <c r="C159" s="134"/>
      <c r="D159" s="134"/>
      <c r="E159" s="134"/>
      <c r="F159" s="134"/>
      <c r="G159" s="134"/>
      <c r="H159" s="134"/>
      <c r="I159" s="126"/>
      <c r="J159" s="126"/>
      <c r="K159" s="134"/>
    </row>
    <row r="160" spans="2:11">
      <c r="B160" s="125"/>
      <c r="C160" s="134"/>
      <c r="D160" s="134"/>
      <c r="E160" s="134"/>
      <c r="F160" s="134"/>
      <c r="G160" s="134"/>
      <c r="H160" s="134"/>
      <c r="I160" s="126"/>
      <c r="J160" s="126"/>
      <c r="K160" s="134"/>
    </row>
    <row r="161" spans="2:11">
      <c r="B161" s="125"/>
      <c r="C161" s="134"/>
      <c r="D161" s="134"/>
      <c r="E161" s="134"/>
      <c r="F161" s="134"/>
      <c r="G161" s="134"/>
      <c r="H161" s="134"/>
      <c r="I161" s="126"/>
      <c r="J161" s="126"/>
      <c r="K161" s="134"/>
    </row>
    <row r="162" spans="2:11">
      <c r="B162" s="125"/>
      <c r="C162" s="134"/>
      <c r="D162" s="134"/>
      <c r="E162" s="134"/>
      <c r="F162" s="134"/>
      <c r="G162" s="134"/>
      <c r="H162" s="134"/>
      <c r="I162" s="126"/>
      <c r="J162" s="126"/>
      <c r="K162" s="134"/>
    </row>
    <row r="163" spans="2:11">
      <c r="B163" s="125"/>
      <c r="C163" s="134"/>
      <c r="D163" s="134"/>
      <c r="E163" s="134"/>
      <c r="F163" s="134"/>
      <c r="G163" s="134"/>
      <c r="H163" s="134"/>
      <c r="I163" s="126"/>
      <c r="J163" s="126"/>
      <c r="K163" s="134"/>
    </row>
    <row r="164" spans="2:11">
      <c r="B164" s="125"/>
      <c r="C164" s="134"/>
      <c r="D164" s="134"/>
      <c r="E164" s="134"/>
      <c r="F164" s="134"/>
      <c r="G164" s="134"/>
      <c r="H164" s="134"/>
      <c r="I164" s="126"/>
      <c r="J164" s="126"/>
      <c r="K164" s="134"/>
    </row>
    <row r="165" spans="2:11">
      <c r="B165" s="125"/>
      <c r="C165" s="134"/>
      <c r="D165" s="134"/>
      <c r="E165" s="134"/>
      <c r="F165" s="134"/>
      <c r="G165" s="134"/>
      <c r="H165" s="134"/>
      <c r="I165" s="126"/>
      <c r="J165" s="126"/>
      <c r="K165" s="134"/>
    </row>
    <row r="166" spans="2:11">
      <c r="B166" s="125"/>
      <c r="C166" s="134"/>
      <c r="D166" s="134"/>
      <c r="E166" s="134"/>
      <c r="F166" s="134"/>
      <c r="G166" s="134"/>
      <c r="H166" s="134"/>
      <c r="I166" s="126"/>
      <c r="J166" s="126"/>
      <c r="K166" s="134"/>
    </row>
    <row r="167" spans="2:11">
      <c r="B167" s="125"/>
      <c r="C167" s="134"/>
      <c r="D167" s="134"/>
      <c r="E167" s="134"/>
      <c r="F167" s="134"/>
      <c r="G167" s="134"/>
      <c r="H167" s="134"/>
      <c r="I167" s="126"/>
      <c r="J167" s="126"/>
      <c r="K167" s="134"/>
    </row>
    <row r="168" spans="2:11">
      <c r="B168" s="125"/>
      <c r="C168" s="134"/>
      <c r="D168" s="134"/>
      <c r="E168" s="134"/>
      <c r="F168" s="134"/>
      <c r="G168" s="134"/>
      <c r="H168" s="134"/>
      <c r="I168" s="126"/>
      <c r="J168" s="126"/>
      <c r="K168" s="134"/>
    </row>
    <row r="169" spans="2:11">
      <c r="B169" s="125"/>
      <c r="C169" s="134"/>
      <c r="D169" s="134"/>
      <c r="E169" s="134"/>
      <c r="F169" s="134"/>
      <c r="G169" s="134"/>
      <c r="H169" s="134"/>
      <c r="I169" s="126"/>
      <c r="J169" s="126"/>
      <c r="K169" s="134"/>
    </row>
    <row r="170" spans="2:11">
      <c r="B170" s="125"/>
      <c r="C170" s="134"/>
      <c r="D170" s="134"/>
      <c r="E170" s="134"/>
      <c r="F170" s="134"/>
      <c r="G170" s="134"/>
      <c r="H170" s="134"/>
      <c r="I170" s="126"/>
      <c r="J170" s="126"/>
      <c r="K170" s="134"/>
    </row>
    <row r="171" spans="2:11">
      <c r="B171" s="125"/>
      <c r="C171" s="134"/>
      <c r="D171" s="134"/>
      <c r="E171" s="134"/>
      <c r="F171" s="134"/>
      <c r="G171" s="134"/>
      <c r="H171" s="134"/>
      <c r="I171" s="126"/>
      <c r="J171" s="126"/>
      <c r="K171" s="134"/>
    </row>
    <row r="172" spans="2:11">
      <c r="B172" s="125"/>
      <c r="C172" s="134"/>
      <c r="D172" s="134"/>
      <c r="E172" s="134"/>
      <c r="F172" s="134"/>
      <c r="G172" s="134"/>
      <c r="H172" s="134"/>
      <c r="I172" s="126"/>
      <c r="J172" s="126"/>
      <c r="K172" s="134"/>
    </row>
    <row r="173" spans="2:11">
      <c r="B173" s="125"/>
      <c r="C173" s="134"/>
      <c r="D173" s="134"/>
      <c r="E173" s="134"/>
      <c r="F173" s="134"/>
      <c r="G173" s="134"/>
      <c r="H173" s="134"/>
      <c r="I173" s="126"/>
      <c r="J173" s="126"/>
      <c r="K173" s="134"/>
    </row>
    <row r="174" spans="2:11">
      <c r="B174" s="125"/>
      <c r="C174" s="134"/>
      <c r="D174" s="134"/>
      <c r="E174" s="134"/>
      <c r="F174" s="134"/>
      <c r="G174" s="134"/>
      <c r="H174" s="134"/>
      <c r="I174" s="126"/>
      <c r="J174" s="126"/>
      <c r="K174" s="134"/>
    </row>
    <row r="175" spans="2:11">
      <c r="B175" s="125"/>
      <c r="C175" s="134"/>
      <c r="D175" s="134"/>
      <c r="E175" s="134"/>
      <c r="F175" s="134"/>
      <c r="G175" s="134"/>
      <c r="H175" s="134"/>
      <c r="I175" s="126"/>
      <c r="J175" s="126"/>
      <c r="K175" s="134"/>
    </row>
    <row r="176" spans="2:11">
      <c r="B176" s="125"/>
      <c r="C176" s="134"/>
      <c r="D176" s="134"/>
      <c r="E176" s="134"/>
      <c r="F176" s="134"/>
      <c r="G176" s="134"/>
      <c r="H176" s="134"/>
      <c r="I176" s="126"/>
      <c r="J176" s="126"/>
      <c r="K176" s="134"/>
    </row>
    <row r="177" spans="2:11">
      <c r="B177" s="125"/>
      <c r="C177" s="134"/>
      <c r="D177" s="134"/>
      <c r="E177" s="134"/>
      <c r="F177" s="134"/>
      <c r="G177" s="134"/>
      <c r="H177" s="134"/>
      <c r="I177" s="126"/>
      <c r="J177" s="126"/>
      <c r="K177" s="134"/>
    </row>
    <row r="178" spans="2:11">
      <c r="B178" s="125"/>
      <c r="C178" s="134"/>
      <c r="D178" s="134"/>
      <c r="E178" s="134"/>
      <c r="F178" s="134"/>
      <c r="G178" s="134"/>
      <c r="H178" s="134"/>
      <c r="I178" s="126"/>
      <c r="J178" s="126"/>
      <c r="K178" s="134"/>
    </row>
    <row r="179" spans="2:11">
      <c r="B179" s="125"/>
      <c r="C179" s="134"/>
      <c r="D179" s="134"/>
      <c r="E179" s="134"/>
      <c r="F179" s="134"/>
      <c r="G179" s="134"/>
      <c r="H179" s="134"/>
      <c r="I179" s="126"/>
      <c r="J179" s="126"/>
      <c r="K179" s="134"/>
    </row>
    <row r="180" spans="2:11">
      <c r="B180" s="125"/>
      <c r="C180" s="134"/>
      <c r="D180" s="134"/>
      <c r="E180" s="134"/>
      <c r="F180" s="134"/>
      <c r="G180" s="134"/>
      <c r="H180" s="134"/>
      <c r="I180" s="126"/>
      <c r="J180" s="126"/>
      <c r="K180" s="134"/>
    </row>
    <row r="181" spans="2:11">
      <c r="B181" s="125"/>
      <c r="C181" s="134"/>
      <c r="D181" s="134"/>
      <c r="E181" s="134"/>
      <c r="F181" s="134"/>
      <c r="G181" s="134"/>
      <c r="H181" s="134"/>
      <c r="I181" s="126"/>
      <c r="J181" s="126"/>
      <c r="K181" s="134"/>
    </row>
    <row r="182" spans="2:11">
      <c r="B182" s="125"/>
      <c r="C182" s="134"/>
      <c r="D182" s="134"/>
      <c r="E182" s="134"/>
      <c r="F182" s="134"/>
      <c r="G182" s="134"/>
      <c r="H182" s="134"/>
      <c r="I182" s="126"/>
      <c r="J182" s="126"/>
      <c r="K182" s="134"/>
    </row>
    <row r="183" spans="2:11">
      <c r="B183" s="125"/>
      <c r="C183" s="134"/>
      <c r="D183" s="134"/>
      <c r="E183" s="134"/>
      <c r="F183" s="134"/>
      <c r="G183" s="134"/>
      <c r="H183" s="134"/>
      <c r="I183" s="126"/>
      <c r="J183" s="126"/>
      <c r="K183" s="134"/>
    </row>
    <row r="184" spans="2:11">
      <c r="B184" s="125"/>
      <c r="C184" s="134"/>
      <c r="D184" s="134"/>
      <c r="E184" s="134"/>
      <c r="F184" s="134"/>
      <c r="G184" s="134"/>
      <c r="H184" s="134"/>
      <c r="I184" s="126"/>
      <c r="J184" s="126"/>
      <c r="K184" s="134"/>
    </row>
    <row r="185" spans="2:11">
      <c r="B185" s="125"/>
      <c r="C185" s="134"/>
      <c r="D185" s="134"/>
      <c r="E185" s="134"/>
      <c r="F185" s="134"/>
      <c r="G185" s="134"/>
      <c r="H185" s="134"/>
      <c r="I185" s="126"/>
      <c r="J185" s="126"/>
      <c r="K185" s="134"/>
    </row>
    <row r="186" spans="2:11">
      <c r="B186" s="125"/>
      <c r="C186" s="134"/>
      <c r="D186" s="134"/>
      <c r="E186" s="134"/>
      <c r="F186" s="134"/>
      <c r="G186" s="134"/>
      <c r="H186" s="134"/>
      <c r="I186" s="126"/>
      <c r="J186" s="126"/>
      <c r="K186" s="134"/>
    </row>
    <row r="187" spans="2:11">
      <c r="B187" s="125"/>
      <c r="C187" s="134"/>
      <c r="D187" s="134"/>
      <c r="E187" s="134"/>
      <c r="F187" s="134"/>
      <c r="G187" s="134"/>
      <c r="H187" s="134"/>
      <c r="I187" s="126"/>
      <c r="J187" s="126"/>
      <c r="K187" s="134"/>
    </row>
    <row r="188" spans="2:11">
      <c r="B188" s="125"/>
      <c r="C188" s="134"/>
      <c r="D188" s="134"/>
      <c r="E188" s="134"/>
      <c r="F188" s="134"/>
      <c r="G188" s="134"/>
      <c r="H188" s="134"/>
      <c r="I188" s="126"/>
      <c r="J188" s="126"/>
      <c r="K188" s="134"/>
    </row>
    <row r="189" spans="2:11">
      <c r="B189" s="125"/>
      <c r="C189" s="134"/>
      <c r="D189" s="134"/>
      <c r="E189" s="134"/>
      <c r="F189" s="134"/>
      <c r="G189" s="134"/>
      <c r="H189" s="134"/>
      <c r="I189" s="126"/>
      <c r="J189" s="126"/>
      <c r="K189" s="134"/>
    </row>
    <row r="190" spans="2:11">
      <c r="B190" s="125"/>
      <c r="C190" s="134"/>
      <c r="D190" s="134"/>
      <c r="E190" s="134"/>
      <c r="F190" s="134"/>
      <c r="G190" s="134"/>
      <c r="H190" s="134"/>
      <c r="I190" s="126"/>
      <c r="J190" s="126"/>
      <c r="K190" s="134"/>
    </row>
    <row r="191" spans="2:11">
      <c r="B191" s="125"/>
      <c r="C191" s="134"/>
      <c r="D191" s="134"/>
      <c r="E191" s="134"/>
      <c r="F191" s="134"/>
      <c r="G191" s="134"/>
      <c r="H191" s="134"/>
      <c r="I191" s="126"/>
      <c r="J191" s="126"/>
      <c r="K191" s="134"/>
    </row>
    <row r="192" spans="2:11">
      <c r="B192" s="125"/>
      <c r="C192" s="134"/>
      <c r="D192" s="134"/>
      <c r="E192" s="134"/>
      <c r="F192" s="134"/>
      <c r="G192" s="134"/>
      <c r="H192" s="134"/>
      <c r="I192" s="126"/>
      <c r="J192" s="126"/>
      <c r="K192" s="134"/>
    </row>
    <row r="193" spans="2:11">
      <c r="B193" s="125"/>
      <c r="C193" s="134"/>
      <c r="D193" s="134"/>
      <c r="E193" s="134"/>
      <c r="F193" s="134"/>
      <c r="G193" s="134"/>
      <c r="H193" s="134"/>
      <c r="I193" s="126"/>
      <c r="J193" s="126"/>
      <c r="K193" s="134"/>
    </row>
    <row r="194" spans="2:11">
      <c r="B194" s="125"/>
      <c r="C194" s="134"/>
      <c r="D194" s="134"/>
      <c r="E194" s="134"/>
      <c r="F194" s="134"/>
      <c r="G194" s="134"/>
      <c r="H194" s="134"/>
      <c r="I194" s="126"/>
      <c r="J194" s="126"/>
      <c r="K194" s="134"/>
    </row>
    <row r="195" spans="2:11">
      <c r="B195" s="125"/>
      <c r="C195" s="134"/>
      <c r="D195" s="134"/>
      <c r="E195" s="134"/>
      <c r="F195" s="134"/>
      <c r="G195" s="134"/>
      <c r="H195" s="134"/>
      <c r="I195" s="126"/>
      <c r="J195" s="126"/>
      <c r="K195" s="134"/>
    </row>
    <row r="196" spans="2:11">
      <c r="B196" s="125"/>
      <c r="C196" s="134"/>
      <c r="D196" s="134"/>
      <c r="E196" s="134"/>
      <c r="F196" s="134"/>
      <c r="G196" s="134"/>
      <c r="H196" s="134"/>
      <c r="I196" s="126"/>
      <c r="J196" s="126"/>
      <c r="K196" s="134"/>
    </row>
    <row r="197" spans="2:11">
      <c r="B197" s="125"/>
      <c r="C197" s="134"/>
      <c r="D197" s="134"/>
      <c r="E197" s="134"/>
      <c r="F197" s="134"/>
      <c r="G197" s="134"/>
      <c r="H197" s="134"/>
      <c r="I197" s="126"/>
      <c r="J197" s="126"/>
      <c r="K197" s="134"/>
    </row>
    <row r="198" spans="2:11">
      <c r="B198" s="125"/>
      <c r="C198" s="134"/>
      <c r="D198" s="134"/>
      <c r="E198" s="134"/>
      <c r="F198" s="134"/>
      <c r="G198" s="134"/>
      <c r="H198" s="134"/>
      <c r="I198" s="126"/>
      <c r="J198" s="126"/>
      <c r="K198" s="134"/>
    </row>
    <row r="199" spans="2:11">
      <c r="B199" s="125"/>
      <c r="C199" s="134"/>
      <c r="D199" s="134"/>
      <c r="E199" s="134"/>
      <c r="F199" s="134"/>
      <c r="G199" s="134"/>
      <c r="H199" s="134"/>
      <c r="I199" s="126"/>
      <c r="J199" s="126"/>
      <c r="K199" s="134"/>
    </row>
    <row r="200" spans="2:11">
      <c r="B200" s="125"/>
      <c r="C200" s="134"/>
      <c r="D200" s="134"/>
      <c r="E200" s="134"/>
      <c r="F200" s="134"/>
      <c r="G200" s="134"/>
      <c r="H200" s="134"/>
      <c r="I200" s="126"/>
      <c r="J200" s="126"/>
      <c r="K200" s="134"/>
    </row>
    <row r="201" spans="2:11">
      <c r="B201" s="125"/>
      <c r="C201" s="134"/>
      <c r="D201" s="134"/>
      <c r="E201" s="134"/>
      <c r="F201" s="134"/>
      <c r="G201" s="134"/>
      <c r="H201" s="134"/>
      <c r="I201" s="126"/>
      <c r="J201" s="126"/>
      <c r="K201" s="134"/>
    </row>
    <row r="202" spans="2:11">
      <c r="B202" s="125"/>
      <c r="C202" s="134"/>
      <c r="D202" s="134"/>
      <c r="E202" s="134"/>
      <c r="F202" s="134"/>
      <c r="G202" s="134"/>
      <c r="H202" s="134"/>
      <c r="I202" s="126"/>
      <c r="J202" s="126"/>
      <c r="K202" s="134"/>
    </row>
    <row r="203" spans="2:11">
      <c r="B203" s="125"/>
      <c r="C203" s="134"/>
      <c r="D203" s="134"/>
      <c r="E203" s="134"/>
      <c r="F203" s="134"/>
      <c r="G203" s="134"/>
      <c r="H203" s="134"/>
      <c r="I203" s="126"/>
      <c r="J203" s="126"/>
      <c r="K203" s="134"/>
    </row>
    <row r="204" spans="2:11">
      <c r="B204" s="125"/>
      <c r="C204" s="134"/>
      <c r="D204" s="134"/>
      <c r="E204" s="134"/>
      <c r="F204" s="134"/>
      <c r="G204" s="134"/>
      <c r="H204" s="134"/>
      <c r="I204" s="126"/>
      <c r="J204" s="126"/>
      <c r="K204" s="134"/>
    </row>
    <row r="205" spans="2:11">
      <c r="B205" s="125"/>
      <c r="C205" s="134"/>
      <c r="D205" s="134"/>
      <c r="E205" s="134"/>
      <c r="F205" s="134"/>
      <c r="G205" s="134"/>
      <c r="H205" s="134"/>
      <c r="I205" s="126"/>
      <c r="J205" s="126"/>
      <c r="K205" s="134"/>
    </row>
    <row r="206" spans="2:11">
      <c r="B206" s="125"/>
      <c r="C206" s="134"/>
      <c r="D206" s="134"/>
      <c r="E206" s="134"/>
      <c r="F206" s="134"/>
      <c r="G206" s="134"/>
      <c r="H206" s="134"/>
      <c r="I206" s="126"/>
      <c r="J206" s="126"/>
      <c r="K206" s="134"/>
    </row>
    <row r="207" spans="2:11">
      <c r="B207" s="125"/>
      <c r="C207" s="134"/>
      <c r="D207" s="134"/>
      <c r="E207" s="134"/>
      <c r="F207" s="134"/>
      <c r="G207" s="134"/>
      <c r="H207" s="134"/>
      <c r="I207" s="126"/>
      <c r="J207" s="126"/>
      <c r="K207" s="134"/>
    </row>
    <row r="208" spans="2:11">
      <c r="B208" s="125"/>
      <c r="C208" s="134"/>
      <c r="D208" s="134"/>
      <c r="E208" s="134"/>
      <c r="F208" s="134"/>
      <c r="G208" s="134"/>
      <c r="H208" s="134"/>
      <c r="I208" s="126"/>
      <c r="J208" s="126"/>
      <c r="K208" s="134"/>
    </row>
    <row r="209" spans="2:11">
      <c r="B209" s="125"/>
      <c r="C209" s="134"/>
      <c r="D209" s="134"/>
      <c r="E209" s="134"/>
      <c r="F209" s="134"/>
      <c r="G209" s="134"/>
      <c r="H209" s="134"/>
      <c r="I209" s="126"/>
      <c r="J209" s="126"/>
      <c r="K209" s="134"/>
    </row>
    <row r="210" spans="2:11">
      <c r="B210" s="125"/>
      <c r="C210" s="134"/>
      <c r="D210" s="134"/>
      <c r="E210" s="134"/>
      <c r="F210" s="134"/>
      <c r="G210" s="134"/>
      <c r="H210" s="134"/>
      <c r="I210" s="126"/>
      <c r="J210" s="126"/>
      <c r="K210" s="134"/>
    </row>
    <row r="211" spans="2:11">
      <c r="B211" s="125"/>
      <c r="C211" s="134"/>
      <c r="D211" s="134"/>
      <c r="E211" s="134"/>
      <c r="F211" s="134"/>
      <c r="G211" s="134"/>
      <c r="H211" s="134"/>
      <c r="I211" s="126"/>
      <c r="J211" s="126"/>
      <c r="K211" s="134"/>
    </row>
    <row r="212" spans="2:11">
      <c r="B212" s="125"/>
      <c r="C212" s="134"/>
      <c r="D212" s="134"/>
      <c r="E212" s="134"/>
      <c r="F212" s="134"/>
      <c r="G212" s="134"/>
      <c r="H212" s="134"/>
      <c r="I212" s="126"/>
      <c r="J212" s="126"/>
      <c r="K212" s="134"/>
    </row>
    <row r="213" spans="2:11">
      <c r="B213" s="125"/>
      <c r="C213" s="134"/>
      <c r="D213" s="134"/>
      <c r="E213" s="134"/>
      <c r="F213" s="134"/>
      <c r="G213" s="134"/>
      <c r="H213" s="134"/>
      <c r="I213" s="126"/>
      <c r="J213" s="126"/>
      <c r="K213" s="134"/>
    </row>
    <row r="214" spans="2:11">
      <c r="B214" s="125"/>
      <c r="C214" s="134"/>
      <c r="D214" s="134"/>
      <c r="E214" s="134"/>
      <c r="F214" s="134"/>
      <c r="G214" s="134"/>
      <c r="H214" s="134"/>
      <c r="I214" s="126"/>
      <c r="J214" s="126"/>
      <c r="K214" s="134"/>
    </row>
    <row r="215" spans="2:11">
      <c r="B215" s="125"/>
      <c r="C215" s="134"/>
      <c r="D215" s="134"/>
      <c r="E215" s="134"/>
      <c r="F215" s="134"/>
      <c r="G215" s="134"/>
      <c r="H215" s="134"/>
      <c r="I215" s="126"/>
      <c r="J215" s="126"/>
      <c r="K215" s="134"/>
    </row>
    <row r="216" spans="2:11">
      <c r="B216" s="125"/>
      <c r="C216" s="134"/>
      <c r="D216" s="134"/>
      <c r="E216" s="134"/>
      <c r="F216" s="134"/>
      <c r="G216" s="134"/>
      <c r="H216" s="134"/>
      <c r="I216" s="126"/>
      <c r="J216" s="126"/>
      <c r="K216" s="134"/>
    </row>
    <row r="217" spans="2:11">
      <c r="B217" s="125"/>
      <c r="C217" s="134"/>
      <c r="D217" s="134"/>
      <c r="E217" s="134"/>
      <c r="F217" s="134"/>
      <c r="G217" s="134"/>
      <c r="H217" s="134"/>
      <c r="I217" s="126"/>
      <c r="J217" s="126"/>
      <c r="K217" s="134"/>
    </row>
    <row r="218" spans="2:11">
      <c r="B218" s="125"/>
      <c r="C218" s="134"/>
      <c r="D218" s="134"/>
      <c r="E218" s="134"/>
      <c r="F218" s="134"/>
      <c r="G218" s="134"/>
      <c r="H218" s="134"/>
      <c r="I218" s="126"/>
      <c r="J218" s="126"/>
      <c r="K218" s="134"/>
    </row>
    <row r="219" spans="2:11">
      <c r="B219" s="125"/>
      <c r="C219" s="134"/>
      <c r="D219" s="134"/>
      <c r="E219" s="134"/>
      <c r="F219" s="134"/>
      <c r="G219" s="134"/>
      <c r="H219" s="134"/>
      <c r="I219" s="126"/>
      <c r="J219" s="126"/>
      <c r="K219" s="134"/>
    </row>
    <row r="220" spans="2:11">
      <c r="B220" s="125"/>
      <c r="C220" s="134"/>
      <c r="D220" s="134"/>
      <c r="E220" s="134"/>
      <c r="F220" s="134"/>
      <c r="G220" s="134"/>
      <c r="H220" s="134"/>
      <c r="I220" s="126"/>
      <c r="J220" s="126"/>
      <c r="K220" s="134"/>
    </row>
    <row r="221" spans="2:11">
      <c r="B221" s="125"/>
      <c r="C221" s="134"/>
      <c r="D221" s="134"/>
      <c r="E221" s="134"/>
      <c r="F221" s="134"/>
      <c r="G221" s="134"/>
      <c r="H221" s="134"/>
      <c r="I221" s="126"/>
      <c r="J221" s="126"/>
      <c r="K221" s="134"/>
    </row>
    <row r="222" spans="2:11">
      <c r="B222" s="125"/>
      <c r="C222" s="134"/>
      <c r="D222" s="134"/>
      <c r="E222" s="134"/>
      <c r="F222" s="134"/>
      <c r="G222" s="134"/>
      <c r="H222" s="134"/>
      <c r="I222" s="126"/>
      <c r="J222" s="126"/>
      <c r="K222" s="134"/>
    </row>
    <row r="223" spans="2:11">
      <c r="B223" s="125"/>
      <c r="C223" s="134"/>
      <c r="D223" s="134"/>
      <c r="E223" s="134"/>
      <c r="F223" s="134"/>
      <c r="G223" s="134"/>
      <c r="H223" s="134"/>
      <c r="I223" s="126"/>
      <c r="J223" s="126"/>
      <c r="K223" s="134"/>
    </row>
    <row r="224" spans="2:11">
      <c r="B224" s="125"/>
      <c r="C224" s="134"/>
      <c r="D224" s="134"/>
      <c r="E224" s="134"/>
      <c r="F224" s="134"/>
      <c r="G224" s="134"/>
      <c r="H224" s="134"/>
      <c r="I224" s="126"/>
      <c r="J224" s="126"/>
      <c r="K224" s="134"/>
    </row>
    <row r="225" spans="2:11">
      <c r="B225" s="125"/>
      <c r="C225" s="134"/>
      <c r="D225" s="134"/>
      <c r="E225" s="134"/>
      <c r="F225" s="134"/>
      <c r="G225" s="134"/>
      <c r="H225" s="134"/>
      <c r="I225" s="126"/>
      <c r="J225" s="126"/>
      <c r="K225" s="134"/>
    </row>
    <row r="226" spans="2:11">
      <c r="B226" s="125"/>
      <c r="C226" s="134"/>
      <c r="D226" s="134"/>
      <c r="E226" s="134"/>
      <c r="F226" s="134"/>
      <c r="G226" s="134"/>
      <c r="H226" s="134"/>
      <c r="I226" s="126"/>
      <c r="J226" s="126"/>
      <c r="K226" s="134"/>
    </row>
    <row r="227" spans="2:11">
      <c r="B227" s="125"/>
      <c r="C227" s="134"/>
      <c r="D227" s="134"/>
      <c r="E227" s="134"/>
      <c r="F227" s="134"/>
      <c r="G227" s="134"/>
      <c r="H227" s="134"/>
      <c r="I227" s="126"/>
      <c r="J227" s="126"/>
      <c r="K227" s="134"/>
    </row>
    <row r="228" spans="2:11">
      <c r="B228" s="125"/>
      <c r="C228" s="134"/>
      <c r="D228" s="134"/>
      <c r="E228" s="134"/>
      <c r="F228" s="134"/>
      <c r="G228" s="134"/>
      <c r="H228" s="134"/>
      <c r="I228" s="126"/>
      <c r="J228" s="126"/>
      <c r="K228" s="134"/>
    </row>
    <row r="229" spans="2:11">
      <c r="B229" s="125"/>
      <c r="C229" s="134"/>
      <c r="D229" s="134"/>
      <c r="E229" s="134"/>
      <c r="F229" s="134"/>
      <c r="G229" s="134"/>
      <c r="H229" s="134"/>
      <c r="I229" s="126"/>
      <c r="J229" s="126"/>
      <c r="K229" s="134"/>
    </row>
    <row r="230" spans="2:11">
      <c r="B230" s="125"/>
      <c r="C230" s="134"/>
      <c r="D230" s="134"/>
      <c r="E230" s="134"/>
      <c r="F230" s="134"/>
      <c r="G230" s="134"/>
      <c r="H230" s="134"/>
      <c r="I230" s="126"/>
      <c r="J230" s="126"/>
      <c r="K230" s="134"/>
    </row>
    <row r="231" spans="2:11">
      <c r="B231" s="125"/>
      <c r="C231" s="134"/>
      <c r="D231" s="134"/>
      <c r="E231" s="134"/>
      <c r="F231" s="134"/>
      <c r="G231" s="134"/>
      <c r="H231" s="134"/>
      <c r="I231" s="126"/>
      <c r="J231" s="126"/>
      <c r="K231" s="134"/>
    </row>
    <row r="232" spans="2:11">
      <c r="B232" s="125"/>
      <c r="C232" s="134"/>
      <c r="D232" s="134"/>
      <c r="E232" s="134"/>
      <c r="F232" s="134"/>
      <c r="G232" s="134"/>
      <c r="H232" s="134"/>
      <c r="I232" s="126"/>
      <c r="J232" s="126"/>
      <c r="K232" s="134"/>
    </row>
    <row r="233" spans="2:11">
      <c r="B233" s="125"/>
      <c r="C233" s="134"/>
      <c r="D233" s="134"/>
      <c r="E233" s="134"/>
      <c r="F233" s="134"/>
      <c r="G233" s="134"/>
      <c r="H233" s="134"/>
      <c r="I233" s="126"/>
      <c r="J233" s="126"/>
      <c r="K233" s="134"/>
    </row>
    <row r="234" spans="2:11">
      <c r="B234" s="125"/>
      <c r="C234" s="134"/>
      <c r="D234" s="134"/>
      <c r="E234" s="134"/>
      <c r="F234" s="134"/>
      <c r="G234" s="134"/>
      <c r="H234" s="134"/>
      <c r="I234" s="126"/>
      <c r="J234" s="126"/>
      <c r="K234" s="134"/>
    </row>
    <row r="235" spans="2:11">
      <c r="B235" s="125"/>
      <c r="C235" s="134"/>
      <c r="D235" s="134"/>
      <c r="E235" s="134"/>
      <c r="F235" s="134"/>
      <c r="G235" s="134"/>
      <c r="H235" s="134"/>
      <c r="I235" s="126"/>
      <c r="J235" s="126"/>
      <c r="K235" s="134"/>
    </row>
    <row r="236" spans="2:11">
      <c r="B236" s="125"/>
      <c r="C236" s="134"/>
      <c r="D236" s="134"/>
      <c r="E236" s="134"/>
      <c r="F236" s="134"/>
      <c r="G236" s="134"/>
      <c r="H236" s="134"/>
      <c r="I236" s="126"/>
      <c r="J236" s="126"/>
      <c r="K236" s="134"/>
    </row>
    <row r="237" spans="2:11">
      <c r="B237" s="125"/>
      <c r="C237" s="134"/>
      <c r="D237" s="134"/>
      <c r="E237" s="134"/>
      <c r="F237" s="134"/>
      <c r="G237" s="134"/>
      <c r="H237" s="134"/>
      <c r="I237" s="126"/>
      <c r="J237" s="126"/>
      <c r="K237" s="134"/>
    </row>
    <row r="238" spans="2:11">
      <c r="B238" s="125"/>
      <c r="C238" s="134"/>
      <c r="D238" s="134"/>
      <c r="E238" s="134"/>
      <c r="F238" s="134"/>
      <c r="G238" s="134"/>
      <c r="H238" s="134"/>
      <c r="I238" s="126"/>
      <c r="J238" s="126"/>
      <c r="K238" s="134"/>
    </row>
    <row r="239" spans="2:11">
      <c r="B239" s="125"/>
      <c r="C239" s="134"/>
      <c r="D239" s="134"/>
      <c r="E239" s="134"/>
      <c r="F239" s="134"/>
      <c r="G239" s="134"/>
      <c r="H239" s="134"/>
      <c r="I239" s="126"/>
      <c r="J239" s="126"/>
      <c r="K239" s="134"/>
    </row>
    <row r="240" spans="2:11">
      <c r="B240" s="125"/>
      <c r="C240" s="134"/>
      <c r="D240" s="134"/>
      <c r="E240" s="134"/>
      <c r="F240" s="134"/>
      <c r="G240" s="134"/>
      <c r="H240" s="134"/>
      <c r="I240" s="126"/>
      <c r="J240" s="126"/>
      <c r="K240" s="134"/>
    </row>
    <row r="241" spans="2:11">
      <c r="B241" s="125"/>
      <c r="C241" s="134"/>
      <c r="D241" s="134"/>
      <c r="E241" s="134"/>
      <c r="F241" s="134"/>
      <c r="G241" s="134"/>
      <c r="H241" s="134"/>
      <c r="I241" s="126"/>
      <c r="J241" s="126"/>
      <c r="K241" s="134"/>
    </row>
    <row r="242" spans="2:11">
      <c r="B242" s="125"/>
      <c r="C242" s="134"/>
      <c r="D242" s="134"/>
      <c r="E242" s="134"/>
      <c r="F242" s="134"/>
      <c r="G242" s="134"/>
      <c r="H242" s="134"/>
      <c r="I242" s="126"/>
      <c r="J242" s="126"/>
      <c r="K242" s="134"/>
    </row>
    <row r="243" spans="2:11">
      <c r="B243" s="125"/>
      <c r="C243" s="134"/>
      <c r="D243" s="134"/>
      <c r="E243" s="134"/>
      <c r="F243" s="134"/>
      <c r="G243" s="134"/>
      <c r="H243" s="134"/>
      <c r="I243" s="126"/>
      <c r="J243" s="126"/>
      <c r="K243" s="134"/>
    </row>
    <row r="244" spans="2:11">
      <c r="B244" s="125"/>
      <c r="C244" s="134"/>
      <c r="D244" s="134"/>
      <c r="E244" s="134"/>
      <c r="F244" s="134"/>
      <c r="G244" s="134"/>
      <c r="H244" s="134"/>
      <c r="I244" s="126"/>
      <c r="J244" s="126"/>
      <c r="K244" s="134"/>
    </row>
    <row r="245" spans="2:11">
      <c r="B245" s="125"/>
      <c r="C245" s="134"/>
      <c r="D245" s="134"/>
      <c r="E245" s="134"/>
      <c r="F245" s="134"/>
      <c r="G245" s="134"/>
      <c r="H245" s="134"/>
      <c r="I245" s="126"/>
      <c r="J245" s="126"/>
      <c r="K245" s="134"/>
    </row>
    <row r="246" spans="2:11">
      <c r="B246" s="125"/>
      <c r="C246" s="134"/>
      <c r="D246" s="134"/>
      <c r="E246" s="134"/>
      <c r="F246" s="134"/>
      <c r="G246" s="134"/>
      <c r="H246" s="134"/>
      <c r="I246" s="126"/>
      <c r="J246" s="126"/>
      <c r="K246" s="134"/>
    </row>
    <row r="247" spans="2:11">
      <c r="B247" s="125"/>
      <c r="C247" s="134"/>
      <c r="D247" s="134"/>
      <c r="E247" s="134"/>
      <c r="F247" s="134"/>
      <c r="G247" s="134"/>
      <c r="H247" s="134"/>
      <c r="I247" s="126"/>
      <c r="J247" s="126"/>
      <c r="K247" s="134"/>
    </row>
    <row r="248" spans="2:11">
      <c r="B248" s="125"/>
      <c r="C248" s="134"/>
      <c r="D248" s="134"/>
      <c r="E248" s="134"/>
      <c r="F248" s="134"/>
      <c r="G248" s="134"/>
      <c r="H248" s="134"/>
      <c r="I248" s="126"/>
      <c r="J248" s="126"/>
      <c r="K248" s="134"/>
    </row>
    <row r="249" spans="2:11">
      <c r="B249" s="125"/>
      <c r="C249" s="134"/>
      <c r="D249" s="134"/>
      <c r="E249" s="134"/>
      <c r="F249" s="134"/>
      <c r="G249" s="134"/>
      <c r="H249" s="134"/>
      <c r="I249" s="126"/>
      <c r="J249" s="126"/>
      <c r="K249" s="134"/>
    </row>
    <row r="250" spans="2:11">
      <c r="B250" s="125"/>
      <c r="C250" s="134"/>
      <c r="D250" s="134"/>
      <c r="E250" s="134"/>
      <c r="F250" s="134"/>
      <c r="G250" s="134"/>
      <c r="H250" s="134"/>
      <c r="I250" s="126"/>
      <c r="J250" s="126"/>
      <c r="K250" s="134"/>
    </row>
    <row r="251" spans="2:11">
      <c r="B251" s="125"/>
      <c r="C251" s="134"/>
      <c r="D251" s="134"/>
      <c r="E251" s="134"/>
      <c r="F251" s="134"/>
      <c r="G251" s="134"/>
      <c r="H251" s="134"/>
      <c r="I251" s="126"/>
      <c r="J251" s="126"/>
      <c r="K251" s="134"/>
    </row>
    <row r="252" spans="2:11">
      <c r="B252" s="125"/>
      <c r="C252" s="134"/>
      <c r="D252" s="134"/>
      <c r="E252" s="134"/>
      <c r="F252" s="134"/>
      <c r="G252" s="134"/>
      <c r="H252" s="134"/>
      <c r="I252" s="126"/>
      <c r="J252" s="126"/>
      <c r="K252" s="134"/>
    </row>
    <row r="253" spans="2:11">
      <c r="B253" s="125"/>
      <c r="C253" s="134"/>
      <c r="D253" s="134"/>
      <c r="E253" s="134"/>
      <c r="F253" s="134"/>
      <c r="G253" s="134"/>
      <c r="H253" s="134"/>
      <c r="I253" s="126"/>
      <c r="J253" s="126"/>
      <c r="K253" s="134"/>
    </row>
    <row r="254" spans="2:11">
      <c r="B254" s="125"/>
      <c r="C254" s="134"/>
      <c r="D254" s="134"/>
      <c r="E254" s="134"/>
      <c r="F254" s="134"/>
      <c r="G254" s="134"/>
      <c r="H254" s="134"/>
      <c r="I254" s="126"/>
      <c r="J254" s="126"/>
      <c r="K254" s="134"/>
    </row>
    <row r="255" spans="2:11">
      <c r="B255" s="125"/>
      <c r="C255" s="134"/>
      <c r="D255" s="134"/>
      <c r="E255" s="134"/>
      <c r="F255" s="134"/>
      <c r="G255" s="134"/>
      <c r="H255" s="134"/>
      <c r="I255" s="126"/>
      <c r="J255" s="126"/>
      <c r="K255" s="134"/>
    </row>
    <row r="256" spans="2:11">
      <c r="B256" s="125"/>
      <c r="C256" s="134"/>
      <c r="D256" s="134"/>
      <c r="E256" s="134"/>
      <c r="F256" s="134"/>
      <c r="G256" s="134"/>
      <c r="H256" s="134"/>
      <c r="I256" s="126"/>
      <c r="J256" s="126"/>
      <c r="K256" s="134"/>
    </row>
    <row r="257" spans="2:11">
      <c r="B257" s="125"/>
      <c r="C257" s="134"/>
      <c r="D257" s="134"/>
      <c r="E257" s="134"/>
      <c r="F257" s="134"/>
      <c r="G257" s="134"/>
      <c r="H257" s="134"/>
      <c r="I257" s="126"/>
      <c r="J257" s="126"/>
      <c r="K257" s="134"/>
    </row>
    <row r="258" spans="2:11">
      <c r="B258" s="125"/>
      <c r="C258" s="134"/>
      <c r="D258" s="134"/>
      <c r="E258" s="134"/>
      <c r="F258" s="134"/>
      <c r="G258" s="134"/>
      <c r="H258" s="134"/>
      <c r="I258" s="126"/>
      <c r="J258" s="126"/>
      <c r="K258" s="134"/>
    </row>
    <row r="259" spans="2:11">
      <c r="B259" s="125"/>
      <c r="C259" s="134"/>
      <c r="D259" s="134"/>
      <c r="E259" s="134"/>
      <c r="F259" s="134"/>
      <c r="G259" s="134"/>
      <c r="H259" s="134"/>
      <c r="I259" s="126"/>
      <c r="J259" s="126"/>
      <c r="K259" s="134"/>
    </row>
    <row r="260" spans="2:11">
      <c r="B260" s="125"/>
      <c r="C260" s="134"/>
      <c r="D260" s="134"/>
      <c r="E260" s="134"/>
      <c r="F260" s="134"/>
      <c r="G260" s="134"/>
      <c r="H260" s="134"/>
      <c r="I260" s="126"/>
      <c r="J260" s="126"/>
      <c r="K260" s="134"/>
    </row>
    <row r="261" spans="2:11">
      <c r="B261" s="125"/>
      <c r="C261" s="134"/>
      <c r="D261" s="134"/>
      <c r="E261" s="134"/>
      <c r="F261" s="134"/>
      <c r="G261" s="134"/>
      <c r="H261" s="134"/>
      <c r="I261" s="126"/>
      <c r="J261" s="126"/>
      <c r="K261" s="134"/>
    </row>
    <row r="262" spans="2:11">
      <c r="B262" s="125"/>
      <c r="C262" s="134"/>
      <c r="D262" s="134"/>
      <c r="E262" s="134"/>
      <c r="F262" s="134"/>
      <c r="G262" s="134"/>
      <c r="H262" s="134"/>
      <c r="I262" s="126"/>
      <c r="J262" s="126"/>
      <c r="K262" s="134"/>
    </row>
    <row r="263" spans="2:11">
      <c r="B263" s="125"/>
      <c r="C263" s="134"/>
      <c r="D263" s="134"/>
      <c r="E263" s="134"/>
      <c r="F263" s="134"/>
      <c r="G263" s="134"/>
      <c r="H263" s="134"/>
      <c r="I263" s="126"/>
      <c r="J263" s="126"/>
      <c r="K263" s="134"/>
    </row>
    <row r="264" spans="2:11">
      <c r="B264" s="125"/>
      <c r="C264" s="134"/>
      <c r="D264" s="134"/>
      <c r="E264" s="134"/>
      <c r="F264" s="134"/>
      <c r="G264" s="134"/>
      <c r="H264" s="134"/>
      <c r="I264" s="126"/>
      <c r="J264" s="126"/>
      <c r="K264" s="134"/>
    </row>
    <row r="265" spans="2:11">
      <c r="B265" s="125"/>
      <c r="C265" s="134"/>
      <c r="D265" s="134"/>
      <c r="E265" s="134"/>
      <c r="F265" s="134"/>
      <c r="G265" s="134"/>
      <c r="H265" s="134"/>
      <c r="I265" s="126"/>
      <c r="J265" s="126"/>
      <c r="K265" s="134"/>
    </row>
    <row r="266" spans="2:11">
      <c r="B266" s="125"/>
      <c r="C266" s="134"/>
      <c r="D266" s="134"/>
      <c r="E266" s="134"/>
      <c r="F266" s="134"/>
      <c r="G266" s="134"/>
      <c r="H266" s="134"/>
      <c r="I266" s="126"/>
      <c r="J266" s="126"/>
      <c r="K266" s="134"/>
    </row>
    <row r="267" spans="2:11">
      <c r="B267" s="125"/>
      <c r="C267" s="134"/>
      <c r="D267" s="134"/>
      <c r="E267" s="134"/>
      <c r="F267" s="134"/>
      <c r="G267" s="134"/>
      <c r="H267" s="134"/>
      <c r="I267" s="126"/>
      <c r="J267" s="126"/>
      <c r="K267" s="134"/>
    </row>
    <row r="268" spans="2:11">
      <c r="B268" s="125"/>
      <c r="C268" s="134"/>
      <c r="D268" s="134"/>
      <c r="E268" s="134"/>
      <c r="F268" s="134"/>
      <c r="G268" s="134"/>
      <c r="H268" s="134"/>
      <c r="I268" s="126"/>
      <c r="J268" s="126"/>
      <c r="K268" s="134"/>
    </row>
    <row r="269" spans="2:11">
      <c r="B269" s="125"/>
      <c r="C269" s="134"/>
      <c r="D269" s="134"/>
      <c r="E269" s="134"/>
      <c r="F269" s="134"/>
      <c r="G269" s="134"/>
      <c r="H269" s="134"/>
      <c r="I269" s="126"/>
      <c r="J269" s="126"/>
      <c r="K269" s="134"/>
    </row>
    <row r="270" spans="2:11">
      <c r="B270" s="125"/>
      <c r="C270" s="134"/>
      <c r="D270" s="134"/>
      <c r="E270" s="134"/>
      <c r="F270" s="134"/>
      <c r="G270" s="134"/>
      <c r="H270" s="134"/>
      <c r="I270" s="126"/>
      <c r="J270" s="126"/>
      <c r="K270" s="134"/>
    </row>
    <row r="271" spans="2:11">
      <c r="B271" s="125"/>
      <c r="C271" s="134"/>
      <c r="D271" s="134"/>
      <c r="E271" s="134"/>
      <c r="F271" s="134"/>
      <c r="G271" s="134"/>
      <c r="H271" s="134"/>
      <c r="I271" s="126"/>
      <c r="J271" s="126"/>
      <c r="K271" s="134"/>
    </row>
    <row r="272" spans="2:11">
      <c r="B272" s="125"/>
      <c r="C272" s="134"/>
      <c r="D272" s="134"/>
      <c r="E272" s="134"/>
      <c r="F272" s="134"/>
      <c r="G272" s="134"/>
      <c r="H272" s="134"/>
      <c r="I272" s="126"/>
      <c r="J272" s="126"/>
      <c r="K272" s="134"/>
    </row>
    <row r="273" spans="2:11">
      <c r="B273" s="125"/>
      <c r="C273" s="134"/>
      <c r="D273" s="134"/>
      <c r="E273" s="134"/>
      <c r="F273" s="134"/>
      <c r="G273" s="134"/>
      <c r="H273" s="134"/>
      <c r="I273" s="126"/>
      <c r="J273" s="126"/>
      <c r="K273" s="134"/>
    </row>
    <row r="274" spans="2:11">
      <c r="B274" s="125"/>
      <c r="C274" s="134"/>
      <c r="D274" s="134"/>
      <c r="E274" s="134"/>
      <c r="F274" s="134"/>
      <c r="G274" s="134"/>
      <c r="H274" s="134"/>
      <c r="I274" s="126"/>
      <c r="J274" s="126"/>
      <c r="K274" s="134"/>
    </row>
    <row r="275" spans="2:11">
      <c r="B275" s="125"/>
      <c r="C275" s="134"/>
      <c r="D275" s="134"/>
      <c r="E275" s="134"/>
      <c r="F275" s="134"/>
      <c r="G275" s="134"/>
      <c r="H275" s="134"/>
      <c r="I275" s="126"/>
      <c r="J275" s="126"/>
      <c r="K275" s="134"/>
    </row>
    <row r="276" spans="2:11">
      <c r="B276" s="125"/>
      <c r="C276" s="134"/>
      <c r="D276" s="134"/>
      <c r="E276" s="134"/>
      <c r="F276" s="134"/>
      <c r="G276" s="134"/>
      <c r="H276" s="134"/>
      <c r="I276" s="126"/>
      <c r="J276" s="126"/>
      <c r="K276" s="134"/>
    </row>
    <row r="277" spans="2:11">
      <c r="B277" s="125"/>
      <c r="C277" s="134"/>
      <c r="D277" s="134"/>
      <c r="E277" s="134"/>
      <c r="F277" s="134"/>
      <c r="G277" s="134"/>
      <c r="H277" s="134"/>
      <c r="I277" s="126"/>
      <c r="J277" s="126"/>
      <c r="K277" s="134"/>
    </row>
    <row r="278" spans="2:11">
      <c r="B278" s="125"/>
      <c r="C278" s="134"/>
      <c r="D278" s="134"/>
      <c r="E278" s="134"/>
      <c r="F278" s="134"/>
      <c r="G278" s="134"/>
      <c r="H278" s="134"/>
      <c r="I278" s="126"/>
      <c r="J278" s="126"/>
      <c r="K278" s="134"/>
    </row>
    <row r="279" spans="2:11">
      <c r="B279" s="125"/>
      <c r="C279" s="134"/>
      <c r="D279" s="134"/>
      <c r="E279" s="134"/>
      <c r="F279" s="134"/>
      <c r="G279" s="134"/>
      <c r="H279" s="134"/>
      <c r="I279" s="126"/>
      <c r="J279" s="126"/>
      <c r="K279" s="134"/>
    </row>
    <row r="280" spans="2:11">
      <c r="B280" s="125"/>
      <c r="C280" s="134"/>
      <c r="D280" s="134"/>
      <c r="E280" s="134"/>
      <c r="F280" s="134"/>
      <c r="G280" s="134"/>
      <c r="H280" s="134"/>
      <c r="I280" s="126"/>
      <c r="J280" s="126"/>
      <c r="K280" s="134"/>
    </row>
    <row r="281" spans="2:11">
      <c r="B281" s="125"/>
      <c r="C281" s="134"/>
      <c r="D281" s="134"/>
      <c r="E281" s="134"/>
      <c r="F281" s="134"/>
      <c r="G281" s="134"/>
      <c r="H281" s="134"/>
      <c r="I281" s="126"/>
      <c r="J281" s="126"/>
      <c r="K281" s="134"/>
    </row>
    <row r="282" spans="2:11">
      <c r="B282" s="125"/>
      <c r="C282" s="134"/>
      <c r="D282" s="134"/>
      <c r="E282" s="134"/>
      <c r="F282" s="134"/>
      <c r="G282" s="134"/>
      <c r="H282" s="134"/>
      <c r="I282" s="126"/>
      <c r="J282" s="126"/>
      <c r="K282" s="134"/>
    </row>
    <row r="283" spans="2:11">
      <c r="B283" s="125"/>
      <c r="C283" s="134"/>
      <c r="D283" s="134"/>
      <c r="E283" s="134"/>
      <c r="F283" s="134"/>
      <c r="G283" s="134"/>
      <c r="H283" s="134"/>
      <c r="I283" s="126"/>
      <c r="J283" s="126"/>
      <c r="K283" s="134"/>
    </row>
    <row r="284" spans="2:11">
      <c r="B284" s="125"/>
      <c r="C284" s="134"/>
      <c r="D284" s="134"/>
      <c r="E284" s="134"/>
      <c r="F284" s="134"/>
      <c r="G284" s="134"/>
      <c r="H284" s="134"/>
      <c r="I284" s="126"/>
      <c r="J284" s="126"/>
      <c r="K284" s="134"/>
    </row>
    <row r="285" spans="2:11">
      <c r="B285" s="125"/>
      <c r="C285" s="134"/>
      <c r="D285" s="134"/>
      <c r="E285" s="134"/>
      <c r="F285" s="134"/>
      <c r="G285" s="134"/>
      <c r="H285" s="134"/>
      <c r="I285" s="126"/>
      <c r="J285" s="126"/>
      <c r="K285" s="134"/>
    </row>
    <row r="286" spans="2:11">
      <c r="B286" s="125"/>
      <c r="C286" s="134"/>
      <c r="D286" s="134"/>
      <c r="E286" s="134"/>
      <c r="F286" s="134"/>
      <c r="G286" s="134"/>
      <c r="H286" s="134"/>
      <c r="I286" s="126"/>
      <c r="J286" s="126"/>
      <c r="K286" s="134"/>
    </row>
    <row r="287" spans="2:11">
      <c r="B287" s="125"/>
      <c r="C287" s="134"/>
      <c r="D287" s="134"/>
      <c r="E287" s="134"/>
      <c r="F287" s="134"/>
      <c r="G287" s="134"/>
      <c r="H287" s="134"/>
      <c r="I287" s="126"/>
      <c r="J287" s="126"/>
      <c r="K287" s="134"/>
    </row>
    <row r="288" spans="2:11">
      <c r="B288" s="125"/>
      <c r="C288" s="134"/>
      <c r="D288" s="134"/>
      <c r="E288" s="134"/>
      <c r="F288" s="134"/>
      <c r="G288" s="134"/>
      <c r="H288" s="134"/>
      <c r="I288" s="126"/>
      <c r="J288" s="126"/>
      <c r="K288" s="134"/>
    </row>
    <row r="289" spans="2:11">
      <c r="B289" s="125"/>
      <c r="C289" s="134"/>
      <c r="D289" s="134"/>
      <c r="E289" s="134"/>
      <c r="F289" s="134"/>
      <c r="G289" s="134"/>
      <c r="H289" s="134"/>
      <c r="I289" s="126"/>
      <c r="J289" s="126"/>
      <c r="K289" s="134"/>
    </row>
    <row r="290" spans="2:11">
      <c r="B290" s="125"/>
      <c r="C290" s="134"/>
      <c r="D290" s="134"/>
      <c r="E290" s="134"/>
      <c r="F290" s="134"/>
      <c r="G290" s="134"/>
      <c r="H290" s="134"/>
      <c r="I290" s="126"/>
      <c r="J290" s="126"/>
      <c r="K290" s="134"/>
    </row>
    <row r="291" spans="2:11">
      <c r="B291" s="125"/>
      <c r="C291" s="134"/>
      <c r="D291" s="134"/>
      <c r="E291" s="134"/>
      <c r="F291" s="134"/>
      <c r="G291" s="134"/>
      <c r="H291" s="134"/>
      <c r="I291" s="126"/>
      <c r="J291" s="126"/>
      <c r="K291" s="134"/>
    </row>
    <row r="292" spans="2:11">
      <c r="B292" s="125"/>
      <c r="C292" s="134"/>
      <c r="D292" s="134"/>
      <c r="E292" s="134"/>
      <c r="F292" s="134"/>
      <c r="G292" s="134"/>
      <c r="H292" s="134"/>
      <c r="I292" s="126"/>
      <c r="J292" s="126"/>
      <c r="K292" s="134"/>
    </row>
    <row r="293" spans="2:11">
      <c r="B293" s="125"/>
      <c r="C293" s="134"/>
      <c r="D293" s="134"/>
      <c r="E293" s="134"/>
      <c r="F293" s="134"/>
      <c r="G293" s="134"/>
      <c r="H293" s="134"/>
      <c r="I293" s="126"/>
      <c r="J293" s="126"/>
      <c r="K293" s="134"/>
    </row>
    <row r="294" spans="2:11">
      <c r="B294" s="125"/>
      <c r="C294" s="134"/>
      <c r="D294" s="134"/>
      <c r="E294" s="134"/>
      <c r="F294" s="134"/>
      <c r="G294" s="134"/>
      <c r="H294" s="134"/>
      <c r="I294" s="126"/>
      <c r="J294" s="126"/>
      <c r="K294" s="134"/>
    </row>
    <row r="295" spans="2:11">
      <c r="B295" s="125"/>
      <c r="C295" s="134"/>
      <c r="D295" s="134"/>
      <c r="E295" s="134"/>
      <c r="F295" s="134"/>
      <c r="G295" s="134"/>
      <c r="H295" s="134"/>
      <c r="I295" s="126"/>
      <c r="J295" s="126"/>
      <c r="K295" s="134"/>
    </row>
    <row r="296" spans="2:11">
      <c r="B296" s="125"/>
      <c r="C296" s="134"/>
      <c r="D296" s="134"/>
      <c r="E296" s="134"/>
      <c r="F296" s="134"/>
      <c r="G296" s="134"/>
      <c r="H296" s="134"/>
      <c r="I296" s="126"/>
      <c r="J296" s="126"/>
      <c r="K296" s="134"/>
    </row>
    <row r="297" spans="2:11">
      <c r="B297" s="125"/>
      <c r="C297" s="134"/>
      <c r="D297" s="134"/>
      <c r="E297" s="134"/>
      <c r="F297" s="134"/>
      <c r="G297" s="134"/>
      <c r="H297" s="134"/>
      <c r="I297" s="126"/>
      <c r="J297" s="126"/>
      <c r="K297" s="134"/>
    </row>
    <row r="298" spans="2:11">
      <c r="B298" s="125"/>
      <c r="C298" s="134"/>
      <c r="D298" s="134"/>
      <c r="E298" s="134"/>
      <c r="F298" s="134"/>
      <c r="G298" s="134"/>
      <c r="H298" s="134"/>
      <c r="I298" s="126"/>
      <c r="J298" s="126"/>
      <c r="K298" s="134"/>
    </row>
    <row r="299" spans="2:11">
      <c r="B299" s="125"/>
      <c r="C299" s="134"/>
      <c r="D299" s="134"/>
      <c r="E299" s="134"/>
      <c r="F299" s="134"/>
      <c r="G299" s="134"/>
      <c r="H299" s="134"/>
      <c r="I299" s="126"/>
      <c r="J299" s="126"/>
      <c r="K299" s="134"/>
    </row>
    <row r="300" spans="2:11">
      <c r="B300" s="125"/>
      <c r="C300" s="134"/>
      <c r="D300" s="134"/>
      <c r="E300" s="134"/>
      <c r="F300" s="134"/>
      <c r="G300" s="134"/>
      <c r="H300" s="134"/>
      <c r="I300" s="126"/>
      <c r="J300" s="126"/>
      <c r="K300" s="134"/>
    </row>
    <row r="301" spans="2:11">
      <c r="B301" s="125"/>
      <c r="C301" s="134"/>
      <c r="D301" s="134"/>
      <c r="E301" s="134"/>
      <c r="F301" s="134"/>
      <c r="G301" s="134"/>
      <c r="H301" s="134"/>
      <c r="I301" s="126"/>
      <c r="J301" s="126"/>
      <c r="K301" s="134"/>
    </row>
    <row r="302" spans="2:11">
      <c r="B302" s="125"/>
      <c r="C302" s="134"/>
      <c r="D302" s="134"/>
      <c r="E302" s="134"/>
      <c r="F302" s="134"/>
      <c r="G302" s="134"/>
      <c r="H302" s="134"/>
      <c r="I302" s="126"/>
      <c r="J302" s="126"/>
      <c r="K302" s="134"/>
    </row>
    <row r="303" spans="2:11">
      <c r="B303" s="125"/>
      <c r="C303" s="134"/>
      <c r="D303" s="134"/>
      <c r="E303" s="134"/>
      <c r="F303" s="134"/>
      <c r="G303" s="134"/>
      <c r="H303" s="134"/>
      <c r="I303" s="126"/>
      <c r="J303" s="126"/>
      <c r="K303" s="134"/>
    </row>
    <row r="304" spans="2:11">
      <c r="B304" s="125"/>
      <c r="C304" s="134"/>
      <c r="D304" s="134"/>
      <c r="E304" s="134"/>
      <c r="F304" s="134"/>
      <c r="G304" s="134"/>
      <c r="H304" s="134"/>
      <c r="I304" s="126"/>
      <c r="J304" s="126"/>
      <c r="K304" s="134"/>
    </row>
    <row r="305" spans="2:11">
      <c r="B305" s="125"/>
      <c r="C305" s="134"/>
      <c r="D305" s="134"/>
      <c r="E305" s="134"/>
      <c r="F305" s="134"/>
      <c r="G305" s="134"/>
      <c r="H305" s="134"/>
      <c r="I305" s="126"/>
      <c r="J305" s="126"/>
      <c r="K305" s="134"/>
    </row>
    <row r="306" spans="2:11">
      <c r="B306" s="125"/>
      <c r="C306" s="134"/>
      <c r="D306" s="134"/>
      <c r="E306" s="134"/>
      <c r="F306" s="134"/>
      <c r="G306" s="134"/>
      <c r="H306" s="134"/>
      <c r="I306" s="126"/>
      <c r="J306" s="126"/>
      <c r="K306" s="134"/>
    </row>
    <row r="307" spans="2:11">
      <c r="B307" s="125"/>
      <c r="C307" s="134"/>
      <c r="D307" s="134"/>
      <c r="E307" s="134"/>
      <c r="F307" s="134"/>
      <c r="G307" s="134"/>
      <c r="H307" s="134"/>
      <c r="I307" s="126"/>
      <c r="J307" s="126"/>
      <c r="K307" s="134"/>
    </row>
    <row r="308" spans="2:11">
      <c r="B308" s="125"/>
      <c r="C308" s="134"/>
      <c r="D308" s="134"/>
      <c r="E308" s="134"/>
      <c r="F308" s="134"/>
      <c r="G308" s="134"/>
      <c r="H308" s="134"/>
      <c r="I308" s="126"/>
      <c r="J308" s="126"/>
      <c r="K308" s="134"/>
    </row>
    <row r="309" spans="2:11">
      <c r="B309" s="125"/>
      <c r="C309" s="134"/>
      <c r="D309" s="134"/>
      <c r="E309" s="134"/>
      <c r="F309" s="134"/>
      <c r="G309" s="134"/>
      <c r="H309" s="134"/>
      <c r="I309" s="126"/>
      <c r="J309" s="126"/>
      <c r="K309" s="134"/>
    </row>
    <row r="310" spans="2:11">
      <c r="B310" s="125"/>
      <c r="C310" s="134"/>
      <c r="D310" s="134"/>
      <c r="E310" s="134"/>
      <c r="F310" s="134"/>
      <c r="G310" s="134"/>
      <c r="H310" s="134"/>
      <c r="I310" s="126"/>
      <c r="J310" s="126"/>
      <c r="K310" s="134"/>
    </row>
    <row r="311" spans="2:11">
      <c r="B311" s="125"/>
      <c r="C311" s="134"/>
      <c r="D311" s="134"/>
      <c r="E311" s="134"/>
      <c r="F311" s="134"/>
      <c r="G311" s="134"/>
      <c r="H311" s="134"/>
      <c r="I311" s="126"/>
      <c r="J311" s="126"/>
      <c r="K311" s="134"/>
    </row>
    <row r="312" spans="2:11">
      <c r="B312" s="125"/>
      <c r="C312" s="134"/>
      <c r="D312" s="134"/>
      <c r="E312" s="134"/>
      <c r="F312" s="134"/>
      <c r="G312" s="134"/>
      <c r="H312" s="134"/>
      <c r="I312" s="126"/>
      <c r="J312" s="126"/>
      <c r="K312" s="134"/>
    </row>
    <row r="313" spans="2:11">
      <c r="B313" s="125"/>
      <c r="C313" s="134"/>
      <c r="D313" s="134"/>
      <c r="E313" s="134"/>
      <c r="F313" s="134"/>
      <c r="G313" s="134"/>
      <c r="H313" s="134"/>
      <c r="I313" s="126"/>
      <c r="J313" s="126"/>
      <c r="K313" s="134"/>
    </row>
    <row r="314" spans="2:11">
      <c r="B314" s="125"/>
      <c r="C314" s="134"/>
      <c r="D314" s="134"/>
      <c r="E314" s="134"/>
      <c r="F314" s="134"/>
      <c r="G314" s="134"/>
      <c r="H314" s="134"/>
      <c r="I314" s="126"/>
      <c r="J314" s="126"/>
      <c r="K314" s="134"/>
    </row>
    <row r="315" spans="2:11">
      <c r="B315" s="125"/>
      <c r="C315" s="134"/>
      <c r="D315" s="134"/>
      <c r="E315" s="134"/>
      <c r="F315" s="134"/>
      <c r="G315" s="134"/>
      <c r="H315" s="134"/>
      <c r="I315" s="126"/>
      <c r="J315" s="126"/>
      <c r="K315" s="134"/>
    </row>
    <row r="316" spans="2:11">
      <c r="B316" s="125"/>
      <c r="C316" s="134"/>
      <c r="D316" s="134"/>
      <c r="E316" s="134"/>
      <c r="F316" s="134"/>
      <c r="G316" s="134"/>
      <c r="H316" s="134"/>
      <c r="I316" s="126"/>
      <c r="J316" s="126"/>
      <c r="K316" s="134"/>
    </row>
    <row r="317" spans="2:11">
      <c r="B317" s="125"/>
      <c r="C317" s="134"/>
      <c r="D317" s="134"/>
      <c r="E317" s="134"/>
      <c r="F317" s="134"/>
      <c r="G317" s="134"/>
      <c r="H317" s="134"/>
      <c r="I317" s="126"/>
      <c r="J317" s="126"/>
      <c r="K317" s="134"/>
    </row>
    <row r="318" spans="2:11">
      <c r="B318" s="125"/>
      <c r="C318" s="134"/>
      <c r="D318" s="134"/>
      <c r="E318" s="134"/>
      <c r="F318" s="134"/>
      <c r="G318" s="134"/>
      <c r="H318" s="134"/>
      <c r="I318" s="126"/>
      <c r="J318" s="126"/>
      <c r="K318" s="134"/>
    </row>
    <row r="319" spans="2:11">
      <c r="B319" s="125"/>
      <c r="C319" s="134"/>
      <c r="D319" s="134"/>
      <c r="E319" s="134"/>
      <c r="F319" s="134"/>
      <c r="G319" s="134"/>
      <c r="H319" s="134"/>
      <c r="I319" s="126"/>
      <c r="J319" s="126"/>
      <c r="K319" s="134"/>
    </row>
    <row r="320" spans="2:11">
      <c r="B320" s="125"/>
      <c r="C320" s="134"/>
      <c r="D320" s="134"/>
      <c r="E320" s="134"/>
      <c r="F320" s="134"/>
      <c r="G320" s="134"/>
      <c r="H320" s="134"/>
      <c r="I320" s="126"/>
      <c r="J320" s="126"/>
      <c r="K320" s="134"/>
    </row>
    <row r="321" spans="2:11">
      <c r="B321" s="125"/>
      <c r="C321" s="134"/>
      <c r="D321" s="134"/>
      <c r="E321" s="134"/>
      <c r="F321" s="134"/>
      <c r="G321" s="134"/>
      <c r="H321" s="134"/>
      <c r="I321" s="126"/>
      <c r="J321" s="126"/>
      <c r="K321" s="134"/>
    </row>
    <row r="322" spans="2:11">
      <c r="B322" s="125"/>
      <c r="C322" s="134"/>
      <c r="D322" s="134"/>
      <c r="E322" s="134"/>
      <c r="F322" s="134"/>
      <c r="G322" s="134"/>
      <c r="H322" s="134"/>
      <c r="I322" s="126"/>
      <c r="J322" s="126"/>
      <c r="K322" s="134"/>
    </row>
    <row r="323" spans="2:11">
      <c r="B323" s="125"/>
      <c r="C323" s="134"/>
      <c r="D323" s="134"/>
      <c r="E323" s="134"/>
      <c r="F323" s="134"/>
      <c r="G323" s="134"/>
      <c r="H323" s="134"/>
      <c r="I323" s="126"/>
      <c r="J323" s="126"/>
      <c r="K323" s="134"/>
    </row>
    <row r="324" spans="2:11">
      <c r="B324" s="125"/>
      <c r="C324" s="134"/>
      <c r="D324" s="134"/>
      <c r="E324" s="134"/>
      <c r="F324" s="134"/>
      <c r="G324" s="134"/>
      <c r="H324" s="134"/>
      <c r="I324" s="126"/>
      <c r="J324" s="126"/>
      <c r="K324" s="134"/>
    </row>
    <row r="325" spans="2:11">
      <c r="B325" s="125"/>
      <c r="C325" s="134"/>
      <c r="D325" s="134"/>
      <c r="E325" s="134"/>
      <c r="F325" s="134"/>
      <c r="G325" s="134"/>
      <c r="H325" s="134"/>
      <c r="I325" s="126"/>
      <c r="J325" s="126"/>
      <c r="K325" s="134"/>
    </row>
    <row r="326" spans="2:11">
      <c r="B326" s="125"/>
      <c r="C326" s="134"/>
      <c r="D326" s="134"/>
      <c r="E326" s="134"/>
      <c r="F326" s="134"/>
      <c r="G326" s="134"/>
      <c r="H326" s="134"/>
      <c r="I326" s="126"/>
      <c r="J326" s="126"/>
      <c r="K326" s="134"/>
    </row>
    <row r="327" spans="2:11">
      <c r="B327" s="125"/>
      <c r="C327" s="134"/>
      <c r="D327" s="134"/>
      <c r="E327" s="134"/>
      <c r="F327" s="134"/>
      <c r="G327" s="134"/>
      <c r="H327" s="134"/>
      <c r="I327" s="126"/>
      <c r="J327" s="126"/>
      <c r="K327" s="134"/>
    </row>
    <row r="328" spans="2:11">
      <c r="B328" s="125"/>
      <c r="C328" s="134"/>
      <c r="D328" s="134"/>
      <c r="E328" s="134"/>
      <c r="F328" s="134"/>
      <c r="G328" s="134"/>
      <c r="H328" s="134"/>
      <c r="I328" s="126"/>
      <c r="J328" s="126"/>
      <c r="K328" s="134"/>
    </row>
    <row r="329" spans="2:11">
      <c r="B329" s="125"/>
      <c r="C329" s="134"/>
      <c r="D329" s="134"/>
      <c r="E329" s="134"/>
      <c r="F329" s="134"/>
      <c r="G329" s="134"/>
      <c r="H329" s="134"/>
      <c r="I329" s="126"/>
      <c r="J329" s="126"/>
      <c r="K329" s="134"/>
    </row>
    <row r="330" spans="2:11">
      <c r="B330" s="125"/>
      <c r="C330" s="134"/>
      <c r="D330" s="134"/>
      <c r="E330" s="134"/>
      <c r="F330" s="134"/>
      <c r="G330" s="134"/>
      <c r="H330" s="134"/>
      <c r="I330" s="126"/>
      <c r="J330" s="126"/>
      <c r="K330" s="134"/>
    </row>
    <row r="331" spans="2:11">
      <c r="B331" s="125"/>
      <c r="C331" s="134"/>
      <c r="D331" s="134"/>
      <c r="E331" s="134"/>
      <c r="F331" s="134"/>
      <c r="G331" s="134"/>
      <c r="H331" s="134"/>
      <c r="I331" s="126"/>
      <c r="J331" s="126"/>
      <c r="K331" s="134"/>
    </row>
    <row r="332" spans="2:11">
      <c r="B332" s="125"/>
      <c r="C332" s="134"/>
      <c r="D332" s="134"/>
      <c r="E332" s="134"/>
      <c r="F332" s="134"/>
      <c r="G332" s="134"/>
      <c r="H332" s="134"/>
      <c r="I332" s="126"/>
      <c r="J332" s="126"/>
      <c r="K332" s="134"/>
    </row>
    <row r="333" spans="2:11">
      <c r="B333" s="125"/>
      <c r="C333" s="134"/>
      <c r="D333" s="134"/>
      <c r="E333" s="134"/>
      <c r="F333" s="134"/>
      <c r="G333" s="134"/>
      <c r="H333" s="134"/>
      <c r="I333" s="126"/>
      <c r="J333" s="126"/>
      <c r="K333" s="134"/>
    </row>
    <row r="334" spans="2:11">
      <c r="B334" s="125"/>
      <c r="C334" s="134"/>
      <c r="D334" s="134"/>
      <c r="E334" s="134"/>
      <c r="F334" s="134"/>
      <c r="G334" s="134"/>
      <c r="H334" s="134"/>
      <c r="I334" s="126"/>
      <c r="J334" s="126"/>
      <c r="K334" s="134"/>
    </row>
    <row r="335" spans="2:11">
      <c r="B335" s="125"/>
      <c r="C335" s="134"/>
      <c r="D335" s="134"/>
      <c r="E335" s="134"/>
      <c r="F335" s="134"/>
      <c r="G335" s="134"/>
      <c r="H335" s="134"/>
      <c r="I335" s="126"/>
      <c r="J335" s="126"/>
      <c r="K335" s="134"/>
    </row>
    <row r="336" spans="2:11">
      <c r="B336" s="125"/>
      <c r="C336" s="134"/>
      <c r="D336" s="134"/>
      <c r="E336" s="134"/>
      <c r="F336" s="134"/>
      <c r="G336" s="134"/>
      <c r="H336" s="134"/>
      <c r="I336" s="126"/>
      <c r="J336" s="126"/>
      <c r="K336" s="134"/>
    </row>
    <row r="337" spans="2:11">
      <c r="B337" s="125"/>
      <c r="C337" s="134"/>
      <c r="D337" s="134"/>
      <c r="E337" s="134"/>
      <c r="F337" s="134"/>
      <c r="G337" s="134"/>
      <c r="H337" s="134"/>
      <c r="I337" s="126"/>
      <c r="J337" s="126"/>
      <c r="K337" s="134"/>
    </row>
    <row r="338" spans="2:11">
      <c r="B338" s="125"/>
      <c r="C338" s="134"/>
      <c r="D338" s="134"/>
      <c r="E338" s="134"/>
      <c r="F338" s="134"/>
      <c r="G338" s="134"/>
      <c r="H338" s="134"/>
      <c r="I338" s="126"/>
      <c r="J338" s="126"/>
      <c r="K338" s="134"/>
    </row>
    <row r="339" spans="2:11">
      <c r="B339" s="125"/>
      <c r="C339" s="134"/>
      <c r="D339" s="134"/>
      <c r="E339" s="134"/>
      <c r="F339" s="134"/>
      <c r="G339" s="134"/>
      <c r="H339" s="134"/>
      <c r="I339" s="126"/>
      <c r="J339" s="126"/>
      <c r="K339" s="134"/>
    </row>
    <row r="340" spans="2:11">
      <c r="B340" s="125"/>
      <c r="C340" s="134"/>
      <c r="D340" s="134"/>
      <c r="E340" s="134"/>
      <c r="F340" s="134"/>
      <c r="G340" s="134"/>
      <c r="H340" s="134"/>
      <c r="I340" s="126"/>
      <c r="J340" s="126"/>
      <c r="K340" s="134"/>
    </row>
    <row r="341" spans="2:11">
      <c r="B341" s="125"/>
      <c r="C341" s="134"/>
      <c r="D341" s="134"/>
      <c r="E341" s="134"/>
      <c r="F341" s="134"/>
      <c r="G341" s="134"/>
      <c r="H341" s="134"/>
      <c r="I341" s="126"/>
      <c r="J341" s="126"/>
      <c r="K341" s="134"/>
    </row>
    <row r="342" spans="2:11">
      <c r="B342" s="125"/>
      <c r="C342" s="134"/>
      <c r="D342" s="134"/>
      <c r="E342" s="134"/>
      <c r="F342" s="134"/>
      <c r="G342" s="134"/>
      <c r="H342" s="134"/>
      <c r="I342" s="126"/>
      <c r="J342" s="126"/>
      <c r="K342" s="134"/>
    </row>
    <row r="343" spans="2:11">
      <c r="B343" s="125"/>
      <c r="C343" s="134"/>
      <c r="D343" s="134"/>
      <c r="E343" s="134"/>
      <c r="F343" s="134"/>
      <c r="G343" s="134"/>
      <c r="H343" s="134"/>
      <c r="I343" s="126"/>
      <c r="J343" s="126"/>
      <c r="K343" s="134"/>
    </row>
    <row r="344" spans="2:11">
      <c r="B344" s="125"/>
      <c r="C344" s="134"/>
      <c r="D344" s="134"/>
      <c r="E344" s="134"/>
      <c r="F344" s="134"/>
      <c r="G344" s="134"/>
      <c r="H344" s="134"/>
      <c r="I344" s="126"/>
      <c r="J344" s="126"/>
      <c r="K344" s="134"/>
    </row>
    <row r="345" spans="2:11">
      <c r="B345" s="125"/>
      <c r="C345" s="134"/>
      <c r="D345" s="134"/>
      <c r="E345" s="134"/>
      <c r="F345" s="134"/>
      <c r="G345" s="134"/>
      <c r="H345" s="134"/>
      <c r="I345" s="126"/>
      <c r="J345" s="126"/>
      <c r="K345" s="134"/>
    </row>
    <row r="346" spans="2:11">
      <c r="B346" s="125"/>
      <c r="C346" s="134"/>
      <c r="D346" s="134"/>
      <c r="E346" s="134"/>
      <c r="F346" s="134"/>
      <c r="G346" s="134"/>
      <c r="H346" s="134"/>
      <c r="I346" s="126"/>
      <c r="J346" s="126"/>
      <c r="K346" s="134"/>
    </row>
    <row r="347" spans="2:11">
      <c r="B347" s="125"/>
      <c r="C347" s="134"/>
      <c r="D347" s="134"/>
      <c r="E347" s="134"/>
      <c r="F347" s="134"/>
      <c r="G347" s="134"/>
      <c r="H347" s="134"/>
      <c r="I347" s="126"/>
      <c r="J347" s="126"/>
      <c r="K347" s="134"/>
    </row>
    <row r="348" spans="2:11">
      <c r="B348" s="125"/>
      <c r="C348" s="134"/>
      <c r="D348" s="134"/>
      <c r="E348" s="134"/>
      <c r="F348" s="134"/>
      <c r="G348" s="134"/>
      <c r="H348" s="134"/>
      <c r="I348" s="126"/>
      <c r="J348" s="126"/>
      <c r="K348" s="134"/>
    </row>
    <row r="349" spans="2:11">
      <c r="B349" s="125"/>
      <c r="C349" s="134"/>
      <c r="D349" s="134"/>
      <c r="E349" s="134"/>
      <c r="F349" s="134"/>
      <c r="G349" s="134"/>
      <c r="H349" s="134"/>
      <c r="I349" s="126"/>
      <c r="J349" s="126"/>
      <c r="K349" s="134"/>
    </row>
    <row r="350" spans="2:11">
      <c r="B350" s="125"/>
      <c r="C350" s="134"/>
      <c r="D350" s="134"/>
      <c r="E350" s="134"/>
      <c r="F350" s="134"/>
      <c r="G350" s="134"/>
      <c r="H350" s="134"/>
      <c r="I350" s="126"/>
      <c r="J350" s="126"/>
      <c r="K350" s="134"/>
    </row>
    <row r="351" spans="2:11">
      <c r="B351" s="125"/>
      <c r="C351" s="134"/>
      <c r="D351" s="134"/>
      <c r="E351" s="134"/>
      <c r="F351" s="134"/>
      <c r="G351" s="134"/>
      <c r="H351" s="134"/>
      <c r="I351" s="126"/>
      <c r="J351" s="126"/>
      <c r="K351" s="134"/>
    </row>
    <row r="352" spans="2:11">
      <c r="B352" s="125"/>
      <c r="C352" s="134"/>
      <c r="D352" s="134"/>
      <c r="E352" s="134"/>
      <c r="F352" s="134"/>
      <c r="G352" s="134"/>
      <c r="H352" s="134"/>
      <c r="I352" s="126"/>
      <c r="J352" s="126"/>
      <c r="K352" s="134"/>
    </row>
    <row r="353" spans="2:11">
      <c r="B353" s="125"/>
      <c r="C353" s="134"/>
      <c r="D353" s="134"/>
      <c r="E353" s="134"/>
      <c r="F353" s="134"/>
      <c r="G353" s="134"/>
      <c r="H353" s="134"/>
      <c r="I353" s="126"/>
      <c r="J353" s="126"/>
      <c r="K353" s="134"/>
    </row>
    <row r="354" spans="2:11">
      <c r="B354" s="125"/>
      <c r="C354" s="134"/>
      <c r="D354" s="134"/>
      <c r="E354" s="134"/>
      <c r="F354" s="134"/>
      <c r="G354" s="134"/>
      <c r="H354" s="134"/>
      <c r="I354" s="126"/>
      <c r="J354" s="126"/>
      <c r="K354" s="134"/>
    </row>
    <row r="355" spans="2:11">
      <c r="B355" s="125"/>
      <c r="C355" s="134"/>
      <c r="D355" s="134"/>
      <c r="E355" s="134"/>
      <c r="F355" s="134"/>
      <c r="G355" s="134"/>
      <c r="H355" s="134"/>
      <c r="I355" s="126"/>
      <c r="J355" s="126"/>
      <c r="K355" s="134"/>
    </row>
    <row r="356" spans="2:11">
      <c r="B356" s="125"/>
      <c r="C356" s="134"/>
      <c r="D356" s="134"/>
      <c r="E356" s="134"/>
      <c r="F356" s="134"/>
      <c r="G356" s="134"/>
      <c r="H356" s="134"/>
      <c r="I356" s="126"/>
      <c r="J356" s="126"/>
      <c r="K356" s="134"/>
    </row>
    <row r="357" spans="2:11">
      <c r="B357" s="125"/>
      <c r="C357" s="134"/>
      <c r="D357" s="134"/>
      <c r="E357" s="134"/>
      <c r="F357" s="134"/>
      <c r="G357" s="134"/>
      <c r="H357" s="134"/>
      <c r="I357" s="126"/>
      <c r="J357" s="126"/>
      <c r="K357" s="134"/>
    </row>
    <row r="358" spans="2:11">
      <c r="B358" s="125"/>
      <c r="C358" s="134"/>
      <c r="D358" s="134"/>
      <c r="E358" s="134"/>
      <c r="F358" s="134"/>
      <c r="G358" s="134"/>
      <c r="H358" s="134"/>
      <c r="I358" s="126"/>
      <c r="J358" s="126"/>
      <c r="K358" s="134"/>
    </row>
    <row r="359" spans="2:11">
      <c r="B359" s="125"/>
      <c r="C359" s="134"/>
      <c r="D359" s="134"/>
      <c r="E359" s="134"/>
      <c r="F359" s="134"/>
      <c r="G359" s="134"/>
      <c r="H359" s="134"/>
      <c r="I359" s="126"/>
      <c r="J359" s="126"/>
      <c r="K359" s="134"/>
    </row>
    <row r="360" spans="2:11">
      <c r="B360" s="125"/>
      <c r="C360" s="134"/>
      <c r="D360" s="134"/>
      <c r="E360" s="134"/>
      <c r="F360" s="134"/>
      <c r="G360" s="134"/>
      <c r="H360" s="134"/>
      <c r="I360" s="126"/>
      <c r="J360" s="126"/>
      <c r="K360" s="134"/>
    </row>
    <row r="361" spans="2:11">
      <c r="B361" s="125"/>
      <c r="C361" s="134"/>
      <c r="D361" s="134"/>
      <c r="E361" s="134"/>
      <c r="F361" s="134"/>
      <c r="G361" s="134"/>
      <c r="H361" s="134"/>
      <c r="I361" s="126"/>
      <c r="J361" s="126"/>
      <c r="K361" s="134"/>
    </row>
    <row r="362" spans="2:11">
      <c r="B362" s="125"/>
      <c r="C362" s="134"/>
      <c r="D362" s="134"/>
      <c r="E362" s="134"/>
      <c r="F362" s="134"/>
      <c r="G362" s="134"/>
      <c r="H362" s="134"/>
      <c r="I362" s="126"/>
      <c r="J362" s="126"/>
      <c r="K362" s="134"/>
    </row>
    <row r="363" spans="2:11">
      <c r="B363" s="125"/>
      <c r="C363" s="134"/>
      <c r="D363" s="134"/>
      <c r="E363" s="134"/>
      <c r="F363" s="134"/>
      <c r="G363" s="134"/>
      <c r="H363" s="134"/>
      <c r="I363" s="126"/>
      <c r="J363" s="126"/>
      <c r="K363" s="134"/>
    </row>
    <row r="364" spans="2:11">
      <c r="B364" s="125"/>
      <c r="C364" s="134"/>
      <c r="D364" s="134"/>
      <c r="E364" s="134"/>
      <c r="F364" s="134"/>
      <c r="G364" s="134"/>
      <c r="H364" s="134"/>
      <c r="I364" s="126"/>
      <c r="J364" s="126"/>
      <c r="K364" s="134"/>
    </row>
    <row r="365" spans="2:11">
      <c r="B365" s="125"/>
      <c r="C365" s="134"/>
      <c r="D365" s="134"/>
      <c r="E365" s="134"/>
      <c r="F365" s="134"/>
      <c r="G365" s="134"/>
      <c r="H365" s="134"/>
      <c r="I365" s="126"/>
      <c r="J365" s="126"/>
      <c r="K365" s="134"/>
    </row>
    <row r="366" spans="2:11">
      <c r="B366" s="125"/>
      <c r="C366" s="134"/>
      <c r="D366" s="134"/>
      <c r="E366" s="134"/>
      <c r="F366" s="134"/>
      <c r="G366" s="134"/>
      <c r="H366" s="134"/>
      <c r="I366" s="126"/>
      <c r="J366" s="126"/>
      <c r="K366" s="134"/>
    </row>
    <row r="367" spans="2:11">
      <c r="B367" s="125"/>
      <c r="C367" s="134"/>
      <c r="D367" s="134"/>
      <c r="E367" s="134"/>
      <c r="F367" s="134"/>
      <c r="G367" s="134"/>
      <c r="H367" s="134"/>
      <c r="I367" s="126"/>
      <c r="J367" s="126"/>
      <c r="K367" s="134"/>
    </row>
    <row r="368" spans="2:11">
      <c r="B368" s="125"/>
      <c r="C368" s="134"/>
      <c r="D368" s="134"/>
      <c r="E368" s="134"/>
      <c r="F368" s="134"/>
      <c r="G368" s="134"/>
      <c r="H368" s="134"/>
      <c r="I368" s="126"/>
      <c r="J368" s="126"/>
      <c r="K368" s="134"/>
    </row>
    <row r="369" spans="2:11">
      <c r="B369" s="125"/>
      <c r="C369" s="134"/>
      <c r="D369" s="134"/>
      <c r="E369" s="134"/>
      <c r="F369" s="134"/>
      <c r="G369" s="134"/>
      <c r="H369" s="134"/>
      <c r="I369" s="126"/>
      <c r="J369" s="126"/>
      <c r="K369" s="134"/>
    </row>
    <row r="370" spans="2:11">
      <c r="B370" s="125"/>
      <c r="C370" s="134"/>
      <c r="D370" s="134"/>
      <c r="E370" s="134"/>
      <c r="F370" s="134"/>
      <c r="G370" s="134"/>
      <c r="H370" s="134"/>
      <c r="I370" s="126"/>
      <c r="J370" s="126"/>
      <c r="K370" s="134"/>
    </row>
    <row r="371" spans="2:11">
      <c r="B371" s="125"/>
      <c r="C371" s="134"/>
      <c r="D371" s="134"/>
      <c r="E371" s="134"/>
      <c r="F371" s="134"/>
      <c r="G371" s="134"/>
      <c r="H371" s="134"/>
      <c r="I371" s="126"/>
      <c r="J371" s="126"/>
      <c r="K371" s="134"/>
    </row>
    <row r="372" spans="2:11">
      <c r="B372" s="125"/>
      <c r="C372" s="134"/>
      <c r="D372" s="134"/>
      <c r="E372" s="134"/>
      <c r="F372" s="134"/>
      <c r="G372" s="134"/>
      <c r="H372" s="134"/>
      <c r="I372" s="126"/>
      <c r="J372" s="126"/>
      <c r="K372" s="134"/>
    </row>
    <row r="373" spans="2:11">
      <c r="B373" s="125"/>
      <c r="C373" s="134"/>
      <c r="D373" s="134"/>
      <c r="E373" s="134"/>
      <c r="F373" s="134"/>
      <c r="G373" s="134"/>
      <c r="H373" s="134"/>
      <c r="I373" s="126"/>
      <c r="J373" s="126"/>
      <c r="K373" s="134"/>
    </row>
    <row r="374" spans="2:11">
      <c r="B374" s="125"/>
      <c r="C374" s="134"/>
      <c r="D374" s="134"/>
      <c r="E374" s="134"/>
      <c r="F374" s="134"/>
      <c r="G374" s="134"/>
      <c r="H374" s="134"/>
      <c r="I374" s="126"/>
      <c r="J374" s="126"/>
      <c r="K374" s="134"/>
    </row>
    <row r="375" spans="2:11">
      <c r="B375" s="125"/>
      <c r="C375" s="134"/>
      <c r="D375" s="134"/>
      <c r="E375" s="134"/>
      <c r="F375" s="134"/>
      <c r="G375" s="134"/>
      <c r="H375" s="134"/>
      <c r="I375" s="126"/>
      <c r="J375" s="126"/>
      <c r="K375" s="134"/>
    </row>
    <row r="376" spans="2:11">
      <c r="B376" s="125"/>
      <c r="C376" s="134"/>
      <c r="D376" s="134"/>
      <c r="E376" s="134"/>
      <c r="F376" s="134"/>
      <c r="G376" s="134"/>
      <c r="H376" s="134"/>
      <c r="I376" s="126"/>
      <c r="J376" s="126"/>
      <c r="K376" s="134"/>
    </row>
    <row r="377" spans="2:11">
      <c r="B377" s="125"/>
      <c r="C377" s="134"/>
      <c r="D377" s="134"/>
      <c r="E377" s="134"/>
      <c r="F377" s="134"/>
      <c r="G377" s="134"/>
      <c r="H377" s="134"/>
      <c r="I377" s="126"/>
      <c r="J377" s="126"/>
      <c r="K377" s="134"/>
    </row>
    <row r="378" spans="2:11">
      <c r="B378" s="125"/>
      <c r="C378" s="134"/>
      <c r="D378" s="134"/>
      <c r="E378" s="134"/>
      <c r="F378" s="134"/>
      <c r="G378" s="134"/>
      <c r="H378" s="134"/>
      <c r="I378" s="126"/>
      <c r="J378" s="126"/>
      <c r="K378" s="134"/>
    </row>
    <row r="379" spans="2:11">
      <c r="B379" s="125"/>
      <c r="C379" s="134"/>
      <c r="D379" s="134"/>
      <c r="E379" s="134"/>
      <c r="F379" s="134"/>
      <c r="G379" s="134"/>
      <c r="H379" s="134"/>
      <c r="I379" s="126"/>
      <c r="J379" s="126"/>
      <c r="K379" s="134"/>
    </row>
    <row r="380" spans="2:11">
      <c r="B380" s="125"/>
      <c r="C380" s="134"/>
      <c r="D380" s="134"/>
      <c r="E380" s="134"/>
      <c r="F380" s="134"/>
      <c r="G380" s="134"/>
      <c r="H380" s="134"/>
      <c r="I380" s="126"/>
      <c r="J380" s="126"/>
      <c r="K380" s="134"/>
    </row>
    <row r="381" spans="2:11">
      <c r="B381" s="125"/>
      <c r="C381" s="134"/>
      <c r="D381" s="134"/>
      <c r="E381" s="134"/>
      <c r="F381" s="134"/>
      <c r="G381" s="134"/>
      <c r="H381" s="134"/>
      <c r="I381" s="126"/>
      <c r="J381" s="126"/>
      <c r="K381" s="134"/>
    </row>
    <row r="382" spans="2:11">
      <c r="B382" s="125"/>
      <c r="C382" s="134"/>
      <c r="D382" s="134"/>
      <c r="E382" s="134"/>
      <c r="F382" s="134"/>
      <c r="G382" s="134"/>
      <c r="H382" s="134"/>
      <c r="I382" s="126"/>
      <c r="J382" s="126"/>
      <c r="K382" s="134"/>
    </row>
    <row r="383" spans="2:11">
      <c r="B383" s="125"/>
      <c r="C383" s="134"/>
      <c r="D383" s="134"/>
      <c r="E383" s="134"/>
      <c r="F383" s="134"/>
      <c r="G383" s="134"/>
      <c r="H383" s="134"/>
      <c r="I383" s="126"/>
      <c r="J383" s="126"/>
      <c r="K383" s="134"/>
    </row>
    <row r="384" spans="2:11">
      <c r="B384" s="125"/>
      <c r="C384" s="134"/>
      <c r="D384" s="134"/>
      <c r="E384" s="134"/>
      <c r="F384" s="134"/>
      <c r="G384" s="134"/>
      <c r="H384" s="134"/>
      <c r="I384" s="126"/>
      <c r="J384" s="126"/>
      <c r="K384" s="134"/>
    </row>
    <row r="385" spans="2:11">
      <c r="B385" s="125"/>
      <c r="C385" s="134"/>
      <c r="D385" s="134"/>
      <c r="E385" s="134"/>
      <c r="F385" s="134"/>
      <c r="G385" s="134"/>
      <c r="H385" s="134"/>
      <c r="I385" s="126"/>
      <c r="J385" s="126"/>
      <c r="K385" s="134"/>
    </row>
    <row r="386" spans="2:11">
      <c r="B386" s="125"/>
      <c r="C386" s="134"/>
      <c r="D386" s="134"/>
      <c r="E386" s="134"/>
      <c r="F386" s="134"/>
      <c r="G386" s="134"/>
      <c r="H386" s="134"/>
      <c r="I386" s="126"/>
      <c r="J386" s="126"/>
      <c r="K386" s="134"/>
    </row>
    <row r="387" spans="2:11">
      <c r="B387" s="125"/>
      <c r="C387" s="134"/>
      <c r="D387" s="134"/>
      <c r="E387" s="134"/>
      <c r="F387" s="134"/>
      <c r="G387" s="134"/>
      <c r="H387" s="134"/>
      <c r="I387" s="126"/>
      <c r="J387" s="126"/>
      <c r="K387" s="134"/>
    </row>
    <row r="388" spans="2:11">
      <c r="B388" s="125"/>
      <c r="C388" s="134"/>
      <c r="D388" s="134"/>
      <c r="E388" s="134"/>
      <c r="F388" s="134"/>
      <c r="G388" s="134"/>
      <c r="H388" s="134"/>
      <c r="I388" s="126"/>
      <c r="J388" s="126"/>
      <c r="K388" s="134"/>
    </row>
    <row r="389" spans="2:11">
      <c r="B389" s="125"/>
      <c r="C389" s="134"/>
      <c r="D389" s="134"/>
      <c r="E389" s="134"/>
      <c r="F389" s="134"/>
      <c r="G389" s="134"/>
      <c r="H389" s="134"/>
      <c r="I389" s="126"/>
      <c r="J389" s="126"/>
      <c r="K389" s="134"/>
    </row>
    <row r="390" spans="2:11">
      <c r="B390" s="125"/>
      <c r="C390" s="134"/>
      <c r="D390" s="134"/>
      <c r="E390" s="134"/>
      <c r="F390" s="134"/>
      <c r="G390" s="134"/>
      <c r="H390" s="134"/>
      <c r="I390" s="126"/>
      <c r="J390" s="126"/>
      <c r="K390" s="134"/>
    </row>
    <row r="391" spans="2:11">
      <c r="B391" s="125"/>
      <c r="C391" s="134"/>
      <c r="D391" s="134"/>
      <c r="E391" s="134"/>
      <c r="F391" s="134"/>
      <c r="G391" s="134"/>
      <c r="H391" s="134"/>
      <c r="I391" s="126"/>
      <c r="J391" s="126"/>
      <c r="K391" s="134"/>
    </row>
    <row r="392" spans="2:11">
      <c r="B392" s="125"/>
      <c r="C392" s="134"/>
      <c r="D392" s="134"/>
      <c r="E392" s="134"/>
      <c r="F392" s="134"/>
      <c r="G392" s="134"/>
      <c r="H392" s="134"/>
      <c r="I392" s="126"/>
      <c r="J392" s="126"/>
      <c r="K392" s="134"/>
    </row>
    <row r="393" spans="2:11">
      <c r="B393" s="125"/>
      <c r="C393" s="134"/>
      <c r="D393" s="134"/>
      <c r="E393" s="134"/>
      <c r="F393" s="134"/>
      <c r="G393" s="134"/>
      <c r="H393" s="134"/>
      <c r="I393" s="126"/>
      <c r="J393" s="126"/>
      <c r="K393" s="134"/>
    </row>
    <row r="394" spans="2:11">
      <c r="B394" s="125"/>
      <c r="C394" s="134"/>
      <c r="D394" s="134"/>
      <c r="E394" s="134"/>
      <c r="F394" s="134"/>
      <c r="G394" s="134"/>
      <c r="H394" s="134"/>
      <c r="I394" s="126"/>
      <c r="J394" s="126"/>
      <c r="K394" s="134"/>
    </row>
    <row r="395" spans="2:11">
      <c r="B395" s="125"/>
      <c r="C395" s="134"/>
      <c r="D395" s="134"/>
      <c r="E395" s="134"/>
      <c r="F395" s="134"/>
      <c r="G395" s="134"/>
      <c r="H395" s="134"/>
      <c r="I395" s="126"/>
      <c r="J395" s="126"/>
      <c r="K395" s="134"/>
    </row>
    <row r="396" spans="2:11">
      <c r="B396" s="125"/>
      <c r="C396" s="134"/>
      <c r="D396" s="134"/>
      <c r="E396" s="134"/>
      <c r="F396" s="134"/>
      <c r="G396" s="134"/>
      <c r="H396" s="134"/>
      <c r="I396" s="126"/>
      <c r="J396" s="126"/>
      <c r="K396" s="134"/>
    </row>
    <row r="397" spans="2:11">
      <c r="B397" s="125"/>
      <c r="C397" s="134"/>
      <c r="D397" s="134"/>
      <c r="E397" s="134"/>
      <c r="F397" s="134"/>
      <c r="G397" s="134"/>
      <c r="H397" s="134"/>
      <c r="I397" s="126"/>
      <c r="J397" s="126"/>
      <c r="K397" s="134"/>
    </row>
    <row r="398" spans="2:11">
      <c r="B398" s="125"/>
      <c r="C398" s="134"/>
      <c r="D398" s="134"/>
      <c r="E398" s="134"/>
      <c r="F398" s="134"/>
      <c r="G398" s="134"/>
      <c r="H398" s="134"/>
      <c r="I398" s="126"/>
      <c r="J398" s="126"/>
      <c r="K398" s="134"/>
    </row>
    <row r="399" spans="2:11">
      <c r="B399" s="125"/>
      <c r="C399" s="134"/>
      <c r="D399" s="134"/>
      <c r="E399" s="134"/>
      <c r="F399" s="134"/>
      <c r="G399" s="134"/>
      <c r="H399" s="134"/>
      <c r="I399" s="126"/>
      <c r="J399" s="126"/>
      <c r="K399" s="134"/>
    </row>
    <row r="400" spans="2:11">
      <c r="B400" s="125"/>
      <c r="C400" s="134"/>
      <c r="D400" s="134"/>
      <c r="E400" s="134"/>
      <c r="F400" s="134"/>
      <c r="G400" s="134"/>
      <c r="H400" s="134"/>
      <c r="I400" s="126"/>
      <c r="J400" s="126"/>
      <c r="K400" s="134"/>
    </row>
    <row r="401" spans="2:11">
      <c r="B401" s="125"/>
      <c r="C401" s="134"/>
      <c r="D401" s="134"/>
      <c r="E401" s="134"/>
      <c r="F401" s="134"/>
      <c r="G401" s="134"/>
      <c r="H401" s="134"/>
      <c r="I401" s="126"/>
      <c r="J401" s="126"/>
      <c r="K401" s="134"/>
    </row>
    <row r="402" spans="2:11">
      <c r="B402" s="125"/>
      <c r="C402" s="134"/>
      <c r="D402" s="134"/>
      <c r="E402" s="134"/>
      <c r="F402" s="134"/>
      <c r="G402" s="134"/>
      <c r="H402" s="134"/>
      <c r="I402" s="126"/>
      <c r="J402" s="126"/>
      <c r="K402" s="134"/>
    </row>
    <row r="403" spans="2:11">
      <c r="B403" s="125"/>
      <c r="C403" s="134"/>
      <c r="D403" s="134"/>
      <c r="E403" s="134"/>
      <c r="F403" s="134"/>
      <c r="G403" s="134"/>
      <c r="H403" s="134"/>
      <c r="I403" s="126"/>
      <c r="J403" s="126"/>
      <c r="K403" s="134"/>
    </row>
    <row r="404" spans="2:11">
      <c r="B404" s="125"/>
      <c r="C404" s="134"/>
      <c r="D404" s="134"/>
      <c r="E404" s="134"/>
      <c r="F404" s="134"/>
      <c r="G404" s="134"/>
      <c r="H404" s="134"/>
      <c r="I404" s="126"/>
      <c r="J404" s="126"/>
      <c r="K404" s="134"/>
    </row>
    <row r="405" spans="2:11">
      <c r="B405" s="125"/>
      <c r="C405" s="134"/>
      <c r="D405" s="134"/>
      <c r="E405" s="134"/>
      <c r="F405" s="134"/>
      <c r="G405" s="134"/>
      <c r="H405" s="134"/>
      <c r="I405" s="126"/>
      <c r="J405" s="126"/>
      <c r="K405" s="134"/>
    </row>
    <row r="406" spans="2:11">
      <c r="B406" s="125"/>
      <c r="C406" s="134"/>
      <c r="D406" s="134"/>
      <c r="E406" s="134"/>
      <c r="F406" s="134"/>
      <c r="G406" s="134"/>
      <c r="H406" s="134"/>
      <c r="I406" s="126"/>
      <c r="J406" s="126"/>
      <c r="K406" s="134"/>
    </row>
    <row r="407" spans="2:11">
      <c r="B407" s="125"/>
      <c r="C407" s="134"/>
      <c r="D407" s="134"/>
      <c r="E407" s="134"/>
      <c r="F407" s="134"/>
      <c r="G407" s="134"/>
      <c r="H407" s="134"/>
      <c r="I407" s="126"/>
      <c r="J407" s="126"/>
      <c r="K407" s="134"/>
    </row>
    <row r="408" spans="2:11">
      <c r="B408" s="125"/>
      <c r="C408" s="134"/>
      <c r="D408" s="134"/>
      <c r="E408" s="134"/>
      <c r="F408" s="134"/>
      <c r="G408" s="134"/>
      <c r="H408" s="134"/>
      <c r="I408" s="126"/>
      <c r="J408" s="126"/>
      <c r="K408" s="134"/>
    </row>
    <row r="409" spans="2:11">
      <c r="B409" s="125"/>
      <c r="C409" s="134"/>
      <c r="D409" s="134"/>
      <c r="E409" s="134"/>
      <c r="F409" s="134"/>
      <c r="G409" s="134"/>
      <c r="H409" s="134"/>
      <c r="I409" s="126"/>
      <c r="J409" s="126"/>
      <c r="K409" s="134"/>
    </row>
    <row r="410" spans="2:11">
      <c r="B410" s="125"/>
      <c r="C410" s="134"/>
      <c r="D410" s="134"/>
      <c r="E410" s="134"/>
      <c r="F410" s="134"/>
      <c r="G410" s="134"/>
      <c r="H410" s="134"/>
      <c r="I410" s="126"/>
      <c r="J410" s="126"/>
      <c r="K410" s="134"/>
    </row>
    <row r="411" spans="2:11">
      <c r="B411" s="125"/>
      <c r="C411" s="134"/>
      <c r="D411" s="134"/>
      <c r="E411" s="134"/>
      <c r="F411" s="134"/>
      <c r="G411" s="134"/>
      <c r="H411" s="134"/>
      <c r="I411" s="126"/>
      <c r="J411" s="126"/>
      <c r="K411" s="134"/>
    </row>
    <row r="412" spans="2:11">
      <c r="B412" s="125"/>
      <c r="C412" s="134"/>
      <c r="D412" s="134"/>
      <c r="E412" s="134"/>
      <c r="F412" s="134"/>
      <c r="G412" s="134"/>
      <c r="H412" s="134"/>
      <c r="I412" s="126"/>
      <c r="J412" s="126"/>
      <c r="K412" s="134"/>
    </row>
    <row r="413" spans="2:11">
      <c r="B413" s="125"/>
      <c r="C413" s="134"/>
      <c r="D413" s="134"/>
      <c r="E413" s="134"/>
      <c r="F413" s="134"/>
      <c r="G413" s="134"/>
      <c r="H413" s="134"/>
      <c r="I413" s="126"/>
      <c r="J413" s="126"/>
      <c r="K413" s="134"/>
    </row>
    <row r="414" spans="2:11">
      <c r="B414" s="125"/>
      <c r="C414" s="134"/>
      <c r="D414" s="134"/>
      <c r="E414" s="134"/>
      <c r="F414" s="134"/>
      <c r="G414" s="134"/>
      <c r="H414" s="134"/>
      <c r="I414" s="126"/>
      <c r="J414" s="126"/>
      <c r="K414" s="134"/>
    </row>
    <row r="415" spans="2:11">
      <c r="B415" s="125"/>
      <c r="C415" s="134"/>
      <c r="D415" s="134"/>
      <c r="E415" s="134"/>
      <c r="F415" s="134"/>
      <c r="G415" s="134"/>
      <c r="H415" s="134"/>
      <c r="I415" s="126"/>
      <c r="J415" s="126"/>
      <c r="K415" s="134"/>
    </row>
    <row r="416" spans="2:11">
      <c r="B416" s="125"/>
      <c r="C416" s="134"/>
      <c r="D416" s="134"/>
      <c r="E416" s="134"/>
      <c r="F416" s="134"/>
      <c r="G416" s="134"/>
      <c r="H416" s="134"/>
      <c r="I416" s="126"/>
      <c r="J416" s="126"/>
      <c r="K416" s="134"/>
    </row>
    <row r="417" spans="2:11">
      <c r="B417" s="125"/>
      <c r="C417" s="134"/>
      <c r="D417" s="134"/>
      <c r="E417" s="134"/>
      <c r="F417" s="134"/>
      <c r="G417" s="134"/>
      <c r="H417" s="134"/>
      <c r="I417" s="126"/>
      <c r="J417" s="126"/>
      <c r="K417" s="134"/>
    </row>
    <row r="418" spans="2:11">
      <c r="B418" s="125"/>
      <c r="C418" s="134"/>
      <c r="D418" s="134"/>
      <c r="E418" s="134"/>
      <c r="F418" s="134"/>
      <c r="G418" s="134"/>
      <c r="H418" s="134"/>
      <c r="I418" s="126"/>
      <c r="J418" s="126"/>
      <c r="K418" s="134"/>
    </row>
    <row r="419" spans="2:11">
      <c r="B419" s="125"/>
      <c r="C419" s="134"/>
      <c r="D419" s="134"/>
      <c r="E419" s="134"/>
      <c r="F419" s="134"/>
      <c r="G419" s="134"/>
      <c r="H419" s="134"/>
      <c r="I419" s="126"/>
      <c r="J419" s="126"/>
      <c r="K419" s="134"/>
    </row>
    <row r="420" spans="2:11">
      <c r="B420" s="125"/>
      <c r="C420" s="134"/>
      <c r="D420" s="134"/>
      <c r="E420" s="134"/>
      <c r="F420" s="134"/>
      <c r="G420" s="134"/>
      <c r="H420" s="134"/>
      <c r="I420" s="126"/>
      <c r="J420" s="126"/>
      <c r="K420" s="134"/>
    </row>
    <row r="421" spans="2:11">
      <c r="B421" s="125"/>
      <c r="C421" s="134"/>
      <c r="D421" s="134"/>
      <c r="E421" s="134"/>
      <c r="F421" s="134"/>
      <c r="G421" s="134"/>
      <c r="H421" s="134"/>
      <c r="I421" s="126"/>
      <c r="J421" s="126"/>
      <c r="K421" s="134"/>
    </row>
    <row r="422" spans="2:11">
      <c r="B422" s="125"/>
      <c r="C422" s="134"/>
      <c r="D422" s="134"/>
      <c r="E422" s="134"/>
      <c r="F422" s="134"/>
      <c r="G422" s="134"/>
      <c r="H422" s="134"/>
      <c r="I422" s="126"/>
      <c r="J422" s="126"/>
      <c r="K422" s="134"/>
    </row>
    <row r="423" spans="2:11">
      <c r="B423" s="125"/>
      <c r="C423" s="134"/>
      <c r="D423" s="134"/>
      <c r="E423" s="134"/>
      <c r="F423" s="134"/>
      <c r="G423" s="134"/>
      <c r="H423" s="134"/>
      <c r="I423" s="126"/>
      <c r="J423" s="126"/>
      <c r="K423" s="134"/>
    </row>
    <row r="424" spans="2:11">
      <c r="B424" s="125"/>
      <c r="C424" s="134"/>
      <c r="D424" s="134"/>
      <c r="E424" s="134"/>
      <c r="F424" s="134"/>
      <c r="G424" s="134"/>
      <c r="H424" s="134"/>
      <c r="I424" s="126"/>
      <c r="J424" s="126"/>
      <c r="K424" s="134"/>
    </row>
    <row r="425" spans="2:11">
      <c r="B425" s="125"/>
      <c r="C425" s="134"/>
      <c r="D425" s="134"/>
      <c r="E425" s="134"/>
      <c r="F425" s="134"/>
      <c r="G425" s="134"/>
      <c r="H425" s="134"/>
      <c r="I425" s="126"/>
      <c r="J425" s="126"/>
      <c r="K425" s="134"/>
    </row>
    <row r="426" spans="2:11">
      <c r="B426" s="125"/>
      <c r="C426" s="134"/>
      <c r="D426" s="134"/>
      <c r="E426" s="134"/>
      <c r="F426" s="134"/>
      <c r="G426" s="134"/>
      <c r="H426" s="134"/>
      <c r="I426" s="126"/>
      <c r="J426" s="126"/>
      <c r="K426" s="134"/>
    </row>
    <row r="427" spans="2:11">
      <c r="B427" s="125"/>
      <c r="C427" s="134"/>
      <c r="D427" s="134"/>
      <c r="E427" s="134"/>
      <c r="F427" s="134"/>
      <c r="G427" s="134"/>
      <c r="H427" s="134"/>
      <c r="I427" s="126"/>
      <c r="J427" s="126"/>
      <c r="K427" s="134"/>
    </row>
    <row r="428" spans="2:11">
      <c r="B428" s="125"/>
      <c r="C428" s="134"/>
      <c r="D428" s="134"/>
      <c r="E428" s="134"/>
      <c r="F428" s="134"/>
      <c r="G428" s="134"/>
      <c r="H428" s="134"/>
      <c r="I428" s="126"/>
      <c r="J428" s="126"/>
      <c r="K428" s="134"/>
    </row>
    <row r="429" spans="2:11">
      <c r="B429" s="125"/>
      <c r="C429" s="134"/>
      <c r="D429" s="134"/>
      <c r="E429" s="134"/>
      <c r="F429" s="134"/>
      <c r="G429" s="134"/>
      <c r="H429" s="134"/>
      <c r="I429" s="126"/>
      <c r="J429" s="126"/>
      <c r="K429" s="134"/>
    </row>
    <row r="430" spans="2:11">
      <c r="B430" s="125"/>
      <c r="C430" s="134"/>
      <c r="D430" s="134"/>
      <c r="E430" s="134"/>
      <c r="F430" s="134"/>
      <c r="G430" s="134"/>
      <c r="H430" s="134"/>
      <c r="I430" s="126"/>
      <c r="J430" s="126"/>
      <c r="K430" s="134"/>
    </row>
    <row r="431" spans="2:11">
      <c r="B431" s="125"/>
      <c r="C431" s="134"/>
      <c r="D431" s="134"/>
      <c r="E431" s="134"/>
      <c r="F431" s="134"/>
      <c r="G431" s="134"/>
      <c r="H431" s="134"/>
      <c r="I431" s="126"/>
      <c r="J431" s="126"/>
      <c r="K431" s="134"/>
    </row>
    <row r="432" spans="2:11">
      <c r="B432" s="125"/>
      <c r="C432" s="134"/>
      <c r="D432" s="134"/>
      <c r="E432" s="134"/>
      <c r="F432" s="134"/>
      <c r="G432" s="134"/>
      <c r="H432" s="134"/>
      <c r="I432" s="126"/>
      <c r="J432" s="126"/>
      <c r="K432" s="134"/>
    </row>
    <row r="433" spans="2:11">
      <c r="B433" s="125"/>
      <c r="C433" s="134"/>
      <c r="D433" s="134"/>
      <c r="E433" s="134"/>
      <c r="F433" s="134"/>
      <c r="G433" s="134"/>
      <c r="H433" s="134"/>
      <c r="I433" s="126"/>
      <c r="J433" s="126"/>
      <c r="K433" s="134"/>
    </row>
    <row r="434" spans="2:11">
      <c r="B434" s="125"/>
      <c r="C434" s="134"/>
      <c r="D434" s="134"/>
      <c r="E434" s="134"/>
      <c r="F434" s="134"/>
      <c r="G434" s="134"/>
      <c r="H434" s="134"/>
      <c r="I434" s="126"/>
      <c r="J434" s="126"/>
      <c r="K434" s="134"/>
    </row>
    <row r="435" spans="2:11">
      <c r="B435" s="125"/>
      <c r="C435" s="134"/>
      <c r="D435" s="134"/>
      <c r="E435" s="134"/>
      <c r="F435" s="134"/>
      <c r="G435" s="134"/>
      <c r="H435" s="134"/>
      <c r="I435" s="126"/>
      <c r="J435" s="126"/>
      <c r="K435" s="134"/>
    </row>
    <row r="436" spans="2:11">
      <c r="B436" s="125"/>
      <c r="C436" s="134"/>
      <c r="D436" s="134"/>
      <c r="E436" s="134"/>
      <c r="F436" s="134"/>
      <c r="G436" s="134"/>
      <c r="H436" s="134"/>
      <c r="I436" s="126"/>
      <c r="J436" s="126"/>
      <c r="K436" s="134"/>
    </row>
    <row r="437" spans="2:11">
      <c r="B437" s="125"/>
      <c r="C437" s="134"/>
      <c r="D437" s="134"/>
      <c r="E437" s="134"/>
      <c r="F437" s="134"/>
      <c r="G437" s="134"/>
      <c r="H437" s="134"/>
      <c r="I437" s="126"/>
      <c r="J437" s="126"/>
      <c r="K437" s="134"/>
    </row>
    <row r="438" spans="2:11">
      <c r="B438" s="125"/>
      <c r="C438" s="134"/>
      <c r="D438" s="134"/>
      <c r="E438" s="134"/>
      <c r="F438" s="134"/>
      <c r="G438" s="134"/>
      <c r="H438" s="134"/>
      <c r="I438" s="126"/>
      <c r="J438" s="126"/>
      <c r="K438" s="134"/>
    </row>
    <row r="439" spans="2:11">
      <c r="B439" s="125"/>
      <c r="C439" s="134"/>
      <c r="D439" s="134"/>
      <c r="E439" s="134"/>
      <c r="F439" s="134"/>
      <c r="G439" s="134"/>
      <c r="H439" s="134"/>
      <c r="I439" s="126"/>
      <c r="J439" s="126"/>
      <c r="K439" s="134"/>
    </row>
    <row r="440" spans="2:11">
      <c r="B440" s="125"/>
      <c r="C440" s="134"/>
      <c r="D440" s="134"/>
      <c r="E440" s="134"/>
      <c r="F440" s="134"/>
      <c r="G440" s="134"/>
      <c r="H440" s="134"/>
      <c r="I440" s="126"/>
      <c r="J440" s="126"/>
      <c r="K440" s="134"/>
    </row>
    <row r="441" spans="2:11">
      <c r="B441" s="125"/>
      <c r="C441" s="134"/>
      <c r="D441" s="134"/>
      <c r="E441" s="134"/>
      <c r="F441" s="134"/>
      <c r="G441" s="134"/>
      <c r="H441" s="134"/>
      <c r="I441" s="126"/>
      <c r="J441" s="126"/>
      <c r="K441" s="134"/>
    </row>
    <row r="442" spans="2:11">
      <c r="B442" s="125"/>
      <c r="C442" s="134"/>
      <c r="D442" s="134"/>
      <c r="E442" s="134"/>
      <c r="F442" s="134"/>
      <c r="G442" s="134"/>
      <c r="H442" s="134"/>
      <c r="I442" s="126"/>
      <c r="J442" s="126"/>
      <c r="K442" s="134"/>
    </row>
    <row r="443" spans="2:11">
      <c r="B443" s="125"/>
      <c r="C443" s="134"/>
      <c r="D443" s="134"/>
      <c r="E443" s="134"/>
      <c r="F443" s="134"/>
      <c r="G443" s="134"/>
      <c r="H443" s="134"/>
      <c r="I443" s="126"/>
      <c r="J443" s="126"/>
      <c r="K443" s="134"/>
    </row>
    <row r="444" spans="2:11">
      <c r="B444" s="125"/>
      <c r="C444" s="134"/>
      <c r="D444" s="134"/>
      <c r="E444" s="134"/>
      <c r="F444" s="134"/>
      <c r="G444" s="134"/>
      <c r="H444" s="134"/>
      <c r="I444" s="126"/>
      <c r="J444" s="126"/>
      <c r="K444" s="134"/>
    </row>
    <row r="445" spans="2:11">
      <c r="B445" s="125"/>
      <c r="C445" s="134"/>
      <c r="D445" s="134"/>
      <c r="E445" s="134"/>
      <c r="F445" s="134"/>
      <c r="G445" s="134"/>
      <c r="H445" s="134"/>
      <c r="I445" s="126"/>
      <c r="J445" s="126"/>
      <c r="K445" s="134"/>
    </row>
    <row r="446" spans="2:11">
      <c r="B446" s="125"/>
      <c r="C446" s="134"/>
      <c r="D446" s="134"/>
      <c r="E446" s="134"/>
      <c r="F446" s="134"/>
      <c r="G446" s="134"/>
      <c r="H446" s="134"/>
      <c r="I446" s="126"/>
      <c r="J446" s="126"/>
      <c r="K446" s="134"/>
    </row>
    <row r="447" spans="2:11">
      <c r="B447" s="125"/>
      <c r="C447" s="134"/>
      <c r="D447" s="134"/>
      <c r="E447" s="134"/>
      <c r="F447" s="134"/>
      <c r="G447" s="134"/>
      <c r="H447" s="134"/>
      <c r="I447" s="126"/>
      <c r="J447" s="126"/>
      <c r="K447" s="134"/>
    </row>
    <row r="448" spans="2:11">
      <c r="B448" s="125"/>
      <c r="C448" s="134"/>
      <c r="D448" s="134"/>
      <c r="E448" s="134"/>
      <c r="F448" s="134"/>
      <c r="G448" s="134"/>
      <c r="H448" s="134"/>
      <c r="I448" s="126"/>
      <c r="J448" s="126"/>
      <c r="K448" s="134"/>
    </row>
    <row r="449" spans="2:11">
      <c r="B449" s="125"/>
      <c r="C449" s="134"/>
      <c r="D449" s="134"/>
      <c r="E449" s="134"/>
      <c r="F449" s="134"/>
      <c r="G449" s="134"/>
      <c r="H449" s="134"/>
      <c r="I449" s="126"/>
      <c r="J449" s="126"/>
      <c r="K449" s="134"/>
    </row>
    <row r="450" spans="2:11">
      <c r="B450" s="125"/>
      <c r="C450" s="134"/>
      <c r="D450" s="134"/>
      <c r="E450" s="134"/>
      <c r="F450" s="134"/>
      <c r="G450" s="134"/>
      <c r="H450" s="134"/>
      <c r="I450" s="126"/>
      <c r="J450" s="126"/>
      <c r="K450" s="134"/>
    </row>
    <row r="451" spans="2:11">
      <c r="B451" s="125"/>
      <c r="C451" s="134"/>
      <c r="D451" s="134"/>
      <c r="E451" s="134"/>
      <c r="F451" s="134"/>
      <c r="G451" s="134"/>
      <c r="H451" s="134"/>
      <c r="I451" s="126"/>
      <c r="J451" s="126"/>
      <c r="K451" s="134"/>
    </row>
    <row r="452" spans="2:11">
      <c r="B452" s="125"/>
      <c r="C452" s="134"/>
      <c r="D452" s="134"/>
      <c r="E452" s="134"/>
      <c r="F452" s="134"/>
      <c r="G452" s="134"/>
      <c r="H452" s="134"/>
      <c r="I452" s="126"/>
      <c r="J452" s="126"/>
      <c r="K452" s="134"/>
    </row>
    <row r="453" spans="2:11">
      <c r="B453" s="125"/>
      <c r="C453" s="134"/>
      <c r="D453" s="134"/>
      <c r="E453" s="134"/>
      <c r="F453" s="134"/>
      <c r="G453" s="134"/>
      <c r="H453" s="134"/>
      <c r="I453" s="126"/>
      <c r="J453" s="126"/>
      <c r="K453" s="134"/>
    </row>
    <row r="454" spans="2:11">
      <c r="B454" s="125"/>
      <c r="C454" s="134"/>
      <c r="D454" s="134"/>
      <c r="E454" s="134"/>
      <c r="F454" s="134"/>
      <c r="G454" s="134"/>
      <c r="H454" s="134"/>
      <c r="I454" s="126"/>
      <c r="J454" s="126"/>
      <c r="K454" s="134"/>
    </row>
    <row r="455" spans="2:11">
      <c r="B455" s="125"/>
      <c r="C455" s="134"/>
      <c r="D455" s="134"/>
      <c r="E455" s="134"/>
      <c r="F455" s="134"/>
      <c r="G455" s="134"/>
      <c r="H455" s="134"/>
      <c r="I455" s="126"/>
      <c r="J455" s="126"/>
      <c r="K455" s="134"/>
    </row>
    <row r="456" spans="2:11">
      <c r="B456" s="125"/>
      <c r="C456" s="134"/>
      <c r="D456" s="134"/>
      <c r="E456" s="134"/>
      <c r="F456" s="134"/>
      <c r="G456" s="134"/>
      <c r="H456" s="134"/>
      <c r="I456" s="126"/>
      <c r="J456" s="126"/>
      <c r="K456" s="134"/>
    </row>
    <row r="457" spans="2:11">
      <c r="B457" s="125"/>
      <c r="C457" s="134"/>
      <c r="D457" s="134"/>
      <c r="E457" s="134"/>
      <c r="F457" s="134"/>
      <c r="G457" s="134"/>
      <c r="H457" s="134"/>
      <c r="I457" s="126"/>
      <c r="J457" s="126"/>
      <c r="K457" s="134"/>
    </row>
    <row r="458" spans="2:11">
      <c r="B458" s="125"/>
      <c r="C458" s="134"/>
      <c r="D458" s="134"/>
      <c r="E458" s="134"/>
      <c r="F458" s="134"/>
      <c r="G458" s="134"/>
      <c r="H458" s="134"/>
      <c r="I458" s="126"/>
      <c r="J458" s="126"/>
      <c r="K458" s="134"/>
    </row>
    <row r="459" spans="2:11">
      <c r="B459" s="125"/>
      <c r="C459" s="134"/>
      <c r="D459" s="134"/>
      <c r="E459" s="134"/>
      <c r="F459" s="134"/>
      <c r="G459" s="134"/>
      <c r="H459" s="134"/>
      <c r="I459" s="126"/>
      <c r="J459" s="126"/>
      <c r="K459" s="134"/>
    </row>
    <row r="460" spans="2:11">
      <c r="B460" s="125"/>
      <c r="C460" s="134"/>
      <c r="D460" s="134"/>
      <c r="E460" s="134"/>
      <c r="F460" s="134"/>
      <c r="G460" s="134"/>
      <c r="H460" s="134"/>
      <c r="I460" s="126"/>
      <c r="J460" s="126"/>
      <c r="K460" s="134"/>
    </row>
    <row r="461" spans="2:11">
      <c r="B461" s="125"/>
      <c r="C461" s="134"/>
      <c r="D461" s="134"/>
      <c r="E461" s="134"/>
      <c r="F461" s="134"/>
      <c r="G461" s="134"/>
      <c r="H461" s="134"/>
      <c r="I461" s="126"/>
      <c r="J461" s="126"/>
      <c r="K461" s="134"/>
    </row>
    <row r="462" spans="2:11">
      <c r="B462" s="125"/>
      <c r="C462" s="134"/>
      <c r="D462" s="134"/>
      <c r="E462" s="134"/>
      <c r="F462" s="134"/>
      <c r="G462" s="134"/>
      <c r="H462" s="134"/>
      <c r="I462" s="126"/>
      <c r="J462" s="126"/>
      <c r="K462" s="134"/>
    </row>
    <row r="463" spans="2:11">
      <c r="B463" s="125"/>
      <c r="C463" s="134"/>
      <c r="D463" s="134"/>
      <c r="E463" s="134"/>
      <c r="F463" s="134"/>
      <c r="G463" s="134"/>
      <c r="H463" s="134"/>
      <c r="I463" s="126"/>
      <c r="J463" s="126"/>
      <c r="K463" s="134"/>
    </row>
    <row r="464" spans="2:11">
      <c r="B464" s="125"/>
      <c r="C464" s="134"/>
      <c r="D464" s="134"/>
      <c r="E464" s="134"/>
      <c r="F464" s="134"/>
      <c r="G464" s="134"/>
      <c r="H464" s="134"/>
      <c r="I464" s="126"/>
      <c r="J464" s="126"/>
      <c r="K464" s="134"/>
    </row>
    <row r="465" spans="2:11">
      <c r="B465" s="125"/>
      <c r="C465" s="134"/>
      <c r="D465" s="134"/>
      <c r="E465" s="134"/>
      <c r="F465" s="134"/>
      <c r="G465" s="134"/>
      <c r="H465" s="134"/>
      <c r="I465" s="126"/>
      <c r="J465" s="126"/>
      <c r="K465" s="134"/>
    </row>
    <row r="466" spans="2:11">
      <c r="B466" s="125"/>
      <c r="C466" s="134"/>
      <c r="D466" s="134"/>
      <c r="E466" s="134"/>
      <c r="F466" s="134"/>
      <c r="G466" s="134"/>
      <c r="H466" s="134"/>
      <c r="I466" s="126"/>
      <c r="J466" s="126"/>
      <c r="K466" s="134"/>
    </row>
    <row r="467" spans="2:11">
      <c r="B467" s="125"/>
      <c r="C467" s="134"/>
      <c r="D467" s="134"/>
      <c r="E467" s="134"/>
      <c r="F467" s="134"/>
      <c r="G467" s="134"/>
      <c r="H467" s="134"/>
      <c r="I467" s="126"/>
      <c r="J467" s="126"/>
      <c r="K467" s="134"/>
    </row>
    <row r="468" spans="2:11">
      <c r="B468" s="125"/>
      <c r="C468" s="134"/>
      <c r="D468" s="134"/>
      <c r="E468" s="134"/>
      <c r="F468" s="134"/>
      <c r="G468" s="134"/>
      <c r="H468" s="134"/>
      <c r="I468" s="126"/>
      <c r="J468" s="126"/>
      <c r="K468" s="134"/>
    </row>
    <row r="469" spans="2:11">
      <c r="B469" s="125"/>
      <c r="C469" s="134"/>
      <c r="D469" s="134"/>
      <c r="E469" s="134"/>
      <c r="F469" s="134"/>
      <c r="G469" s="134"/>
      <c r="H469" s="134"/>
      <c r="I469" s="126"/>
      <c r="J469" s="126"/>
      <c r="K469" s="134"/>
    </row>
    <row r="470" spans="2:11">
      <c r="B470" s="125"/>
      <c r="C470" s="134"/>
      <c r="D470" s="134"/>
      <c r="E470" s="134"/>
      <c r="F470" s="134"/>
      <c r="G470" s="134"/>
      <c r="H470" s="134"/>
      <c r="I470" s="126"/>
      <c r="J470" s="126"/>
      <c r="K470" s="134"/>
    </row>
    <row r="471" spans="2:11">
      <c r="B471" s="125"/>
      <c r="C471" s="134"/>
      <c r="D471" s="134"/>
      <c r="E471" s="134"/>
      <c r="F471" s="134"/>
      <c r="G471" s="134"/>
      <c r="H471" s="134"/>
      <c r="I471" s="126"/>
      <c r="J471" s="126"/>
      <c r="K471" s="134"/>
    </row>
    <row r="472" spans="2:11">
      <c r="B472" s="125"/>
      <c r="C472" s="134"/>
      <c r="D472" s="134"/>
      <c r="E472" s="134"/>
      <c r="F472" s="134"/>
      <c r="G472" s="134"/>
      <c r="H472" s="134"/>
      <c r="I472" s="126"/>
      <c r="J472" s="126"/>
      <c r="K472" s="134"/>
    </row>
    <row r="473" spans="2:11">
      <c r="B473" s="125"/>
      <c r="C473" s="134"/>
      <c r="D473" s="134"/>
      <c r="E473" s="134"/>
      <c r="F473" s="134"/>
      <c r="G473" s="134"/>
      <c r="H473" s="134"/>
      <c r="I473" s="126"/>
      <c r="J473" s="126"/>
      <c r="K473" s="134"/>
    </row>
    <row r="474" spans="2:11">
      <c r="B474" s="125"/>
      <c r="C474" s="134"/>
      <c r="D474" s="134"/>
      <c r="E474" s="134"/>
      <c r="F474" s="134"/>
      <c r="G474" s="134"/>
      <c r="H474" s="134"/>
      <c r="I474" s="126"/>
      <c r="J474" s="126"/>
      <c r="K474" s="134"/>
    </row>
    <row r="475" spans="2:11">
      <c r="B475" s="125"/>
      <c r="C475" s="134"/>
      <c r="D475" s="134"/>
      <c r="E475" s="134"/>
      <c r="F475" s="134"/>
      <c r="G475" s="134"/>
      <c r="H475" s="134"/>
      <c r="I475" s="126"/>
      <c r="J475" s="126"/>
      <c r="K475" s="134"/>
    </row>
    <row r="476" spans="2:11">
      <c r="B476" s="125"/>
      <c r="C476" s="134"/>
      <c r="D476" s="134"/>
      <c r="E476" s="134"/>
      <c r="F476" s="134"/>
      <c r="G476" s="134"/>
      <c r="H476" s="134"/>
      <c r="I476" s="126"/>
      <c r="J476" s="126"/>
      <c r="K476" s="134"/>
    </row>
    <row r="477" spans="2:11">
      <c r="B477" s="125"/>
      <c r="C477" s="134"/>
      <c r="D477" s="134"/>
      <c r="E477" s="134"/>
      <c r="F477" s="134"/>
      <c r="G477" s="134"/>
      <c r="H477" s="134"/>
      <c r="I477" s="126"/>
      <c r="J477" s="126"/>
      <c r="K477" s="134"/>
    </row>
    <row r="478" spans="2:11">
      <c r="B478" s="125"/>
      <c r="C478" s="134"/>
      <c r="D478" s="134"/>
      <c r="E478" s="134"/>
      <c r="F478" s="134"/>
      <c r="G478" s="134"/>
      <c r="H478" s="134"/>
      <c r="I478" s="126"/>
      <c r="J478" s="126"/>
      <c r="K478" s="134"/>
    </row>
    <row r="479" spans="2:11">
      <c r="B479" s="125"/>
      <c r="C479" s="134"/>
      <c r="D479" s="134"/>
      <c r="E479" s="134"/>
      <c r="F479" s="134"/>
      <c r="G479" s="134"/>
      <c r="H479" s="134"/>
      <c r="I479" s="126"/>
      <c r="J479" s="126"/>
      <c r="K479" s="134"/>
    </row>
    <row r="480" spans="2:11">
      <c r="B480" s="125"/>
      <c r="C480" s="134"/>
      <c r="D480" s="134"/>
      <c r="E480" s="134"/>
      <c r="F480" s="134"/>
      <c r="G480" s="134"/>
      <c r="H480" s="134"/>
      <c r="I480" s="126"/>
      <c r="J480" s="126"/>
      <c r="K480" s="134"/>
    </row>
    <row r="481" spans="2:11">
      <c r="B481" s="125"/>
      <c r="C481" s="134"/>
      <c r="D481" s="134"/>
      <c r="E481" s="134"/>
      <c r="F481" s="134"/>
      <c r="G481" s="134"/>
      <c r="H481" s="134"/>
      <c r="I481" s="126"/>
      <c r="J481" s="126"/>
      <c r="K481" s="134"/>
    </row>
    <row r="482" spans="2:11">
      <c r="B482" s="125"/>
      <c r="C482" s="134"/>
      <c r="D482" s="134"/>
      <c r="E482" s="134"/>
      <c r="F482" s="134"/>
      <c r="G482" s="134"/>
      <c r="H482" s="134"/>
      <c r="I482" s="126"/>
      <c r="J482" s="126"/>
      <c r="K482" s="134"/>
    </row>
    <row r="483" spans="2:11">
      <c r="B483" s="125"/>
      <c r="C483" s="134"/>
      <c r="D483" s="134"/>
      <c r="E483" s="134"/>
      <c r="F483" s="134"/>
      <c r="G483" s="134"/>
      <c r="H483" s="134"/>
      <c r="I483" s="126"/>
      <c r="J483" s="126"/>
      <c r="K483" s="134"/>
    </row>
    <row r="484" spans="2:11">
      <c r="B484" s="125"/>
      <c r="C484" s="134"/>
      <c r="D484" s="134"/>
      <c r="E484" s="134"/>
      <c r="F484" s="134"/>
      <c r="G484" s="134"/>
      <c r="H484" s="134"/>
      <c r="I484" s="126"/>
      <c r="J484" s="126"/>
      <c r="K484" s="134"/>
    </row>
    <row r="485" spans="2:11">
      <c r="B485" s="125"/>
      <c r="C485" s="134"/>
      <c r="D485" s="134"/>
      <c r="E485" s="134"/>
      <c r="F485" s="134"/>
      <c r="G485" s="134"/>
      <c r="H485" s="134"/>
      <c r="I485" s="126"/>
      <c r="J485" s="126"/>
      <c r="K485" s="134"/>
    </row>
    <row r="486" spans="2:11">
      <c r="B486" s="125"/>
      <c r="C486" s="134"/>
      <c r="D486" s="134"/>
      <c r="E486" s="134"/>
      <c r="F486" s="134"/>
      <c r="G486" s="134"/>
      <c r="H486" s="134"/>
      <c r="I486" s="126"/>
      <c r="J486" s="126"/>
      <c r="K486" s="134"/>
    </row>
    <row r="487" spans="2:11">
      <c r="B487" s="125"/>
      <c r="C487" s="134"/>
      <c r="D487" s="134"/>
      <c r="E487" s="134"/>
      <c r="F487" s="134"/>
      <c r="G487" s="134"/>
      <c r="H487" s="134"/>
      <c r="I487" s="126"/>
      <c r="J487" s="126"/>
      <c r="K487" s="134"/>
    </row>
    <row r="488" spans="2:11">
      <c r="B488" s="125"/>
      <c r="C488" s="134"/>
      <c r="D488" s="134"/>
      <c r="E488" s="134"/>
      <c r="F488" s="134"/>
      <c r="G488" s="134"/>
      <c r="H488" s="134"/>
      <c r="I488" s="126"/>
      <c r="J488" s="126"/>
      <c r="K488" s="134"/>
    </row>
    <row r="489" spans="2:11">
      <c r="B489" s="125"/>
      <c r="C489" s="134"/>
      <c r="D489" s="134"/>
      <c r="E489" s="134"/>
      <c r="F489" s="134"/>
      <c r="G489" s="134"/>
      <c r="H489" s="134"/>
      <c r="I489" s="126"/>
      <c r="J489" s="126"/>
      <c r="K489" s="134"/>
    </row>
    <row r="490" spans="2:11">
      <c r="B490" s="125"/>
      <c r="C490" s="134"/>
      <c r="D490" s="134"/>
      <c r="E490" s="134"/>
      <c r="F490" s="134"/>
      <c r="G490" s="134"/>
      <c r="H490" s="134"/>
      <c r="I490" s="126"/>
      <c r="J490" s="126"/>
      <c r="K490" s="134"/>
    </row>
    <row r="491" spans="2:11">
      <c r="B491" s="125"/>
      <c r="C491" s="134"/>
      <c r="D491" s="134"/>
      <c r="E491" s="134"/>
      <c r="F491" s="134"/>
      <c r="G491" s="134"/>
      <c r="H491" s="134"/>
      <c r="I491" s="126"/>
      <c r="J491" s="126"/>
      <c r="K491" s="134"/>
    </row>
    <row r="492" spans="2:11">
      <c r="B492" s="125"/>
      <c r="C492" s="134"/>
      <c r="D492" s="134"/>
      <c r="E492" s="134"/>
      <c r="F492" s="134"/>
      <c r="G492" s="134"/>
      <c r="H492" s="134"/>
      <c r="I492" s="126"/>
      <c r="J492" s="126"/>
      <c r="K492" s="134"/>
    </row>
    <row r="493" spans="2:11">
      <c r="B493" s="125"/>
      <c r="C493" s="134"/>
      <c r="D493" s="134"/>
      <c r="E493" s="134"/>
      <c r="F493" s="134"/>
      <c r="G493" s="134"/>
      <c r="H493" s="134"/>
      <c r="I493" s="126"/>
      <c r="J493" s="126"/>
      <c r="K493" s="134"/>
    </row>
    <row r="494" spans="2:11">
      <c r="B494" s="125"/>
      <c r="C494" s="134"/>
      <c r="D494" s="134"/>
      <c r="E494" s="134"/>
      <c r="F494" s="134"/>
      <c r="G494" s="134"/>
      <c r="H494" s="134"/>
      <c r="I494" s="126"/>
      <c r="J494" s="126"/>
      <c r="K494" s="134"/>
    </row>
    <row r="495" spans="2:11">
      <c r="B495" s="125"/>
      <c r="C495" s="134"/>
      <c r="D495" s="134"/>
      <c r="E495" s="134"/>
      <c r="F495" s="134"/>
      <c r="G495" s="134"/>
      <c r="H495" s="134"/>
      <c r="I495" s="126"/>
      <c r="J495" s="126"/>
      <c r="K495" s="134"/>
    </row>
    <row r="496" spans="2:11">
      <c r="B496" s="125"/>
      <c r="C496" s="134"/>
      <c r="D496" s="134"/>
      <c r="E496" s="134"/>
      <c r="F496" s="134"/>
      <c r="G496" s="134"/>
      <c r="H496" s="134"/>
      <c r="I496" s="126"/>
      <c r="J496" s="126"/>
      <c r="K496" s="134"/>
    </row>
    <row r="497" spans="2:11">
      <c r="B497" s="125"/>
      <c r="C497" s="134"/>
      <c r="D497" s="134"/>
      <c r="E497" s="134"/>
      <c r="F497" s="134"/>
      <c r="G497" s="134"/>
      <c r="H497" s="134"/>
      <c r="I497" s="126"/>
      <c r="J497" s="126"/>
      <c r="K497" s="134"/>
    </row>
    <row r="498" spans="2:11">
      <c r="B498" s="125"/>
      <c r="C498" s="134"/>
      <c r="D498" s="134"/>
      <c r="E498" s="134"/>
      <c r="F498" s="134"/>
      <c r="G498" s="134"/>
      <c r="H498" s="134"/>
      <c r="I498" s="126"/>
      <c r="J498" s="126"/>
      <c r="K498" s="134"/>
    </row>
    <row r="499" spans="2:11">
      <c r="B499" s="125"/>
      <c r="C499" s="134"/>
      <c r="D499" s="134"/>
      <c r="E499" s="134"/>
      <c r="F499" s="134"/>
      <c r="G499" s="134"/>
      <c r="H499" s="134"/>
      <c r="I499" s="126"/>
      <c r="J499" s="126"/>
      <c r="K499" s="134"/>
    </row>
    <row r="500" spans="2:11">
      <c r="B500" s="125"/>
      <c r="C500" s="134"/>
      <c r="D500" s="134"/>
      <c r="E500" s="134"/>
      <c r="F500" s="134"/>
      <c r="G500" s="134"/>
      <c r="H500" s="134"/>
      <c r="I500" s="126"/>
      <c r="J500" s="126"/>
      <c r="K500" s="134"/>
    </row>
    <row r="501" spans="2:11">
      <c r="B501" s="125"/>
      <c r="C501" s="134"/>
      <c r="D501" s="134"/>
      <c r="E501" s="134"/>
      <c r="F501" s="134"/>
      <c r="G501" s="134"/>
      <c r="H501" s="134"/>
      <c r="I501" s="126"/>
      <c r="J501" s="126"/>
      <c r="K501" s="134"/>
    </row>
    <row r="502" spans="2:11">
      <c r="B502" s="125"/>
      <c r="C502" s="134"/>
      <c r="D502" s="134"/>
      <c r="E502" s="134"/>
      <c r="F502" s="134"/>
      <c r="G502" s="134"/>
      <c r="H502" s="134"/>
      <c r="I502" s="126"/>
      <c r="J502" s="126"/>
      <c r="K502" s="134"/>
    </row>
    <row r="503" spans="2:11">
      <c r="B503" s="125"/>
      <c r="C503" s="134"/>
      <c r="D503" s="134"/>
      <c r="E503" s="134"/>
      <c r="F503" s="134"/>
      <c r="G503" s="134"/>
      <c r="H503" s="134"/>
      <c r="I503" s="126"/>
      <c r="J503" s="126"/>
      <c r="K503" s="134"/>
    </row>
    <row r="504" spans="2:11">
      <c r="B504" s="125"/>
      <c r="C504" s="134"/>
      <c r="D504" s="134"/>
      <c r="E504" s="134"/>
      <c r="F504" s="134"/>
      <c r="G504" s="134"/>
      <c r="H504" s="134"/>
      <c r="I504" s="126"/>
      <c r="J504" s="126"/>
      <c r="K504" s="134"/>
    </row>
    <row r="505" spans="2:11">
      <c r="B505" s="125"/>
      <c r="C505" s="134"/>
      <c r="D505" s="134"/>
      <c r="E505" s="134"/>
      <c r="F505" s="134"/>
      <c r="G505" s="134"/>
      <c r="H505" s="134"/>
      <c r="I505" s="126"/>
      <c r="J505" s="126"/>
      <c r="K505" s="134"/>
    </row>
    <row r="506" spans="2:11">
      <c r="B506" s="125"/>
      <c r="C506" s="134"/>
      <c r="D506" s="134"/>
      <c r="E506" s="134"/>
      <c r="F506" s="134"/>
      <c r="G506" s="134"/>
      <c r="H506" s="134"/>
      <c r="I506" s="126"/>
      <c r="J506" s="126"/>
      <c r="K506" s="134"/>
    </row>
    <row r="507" spans="2:11">
      <c r="B507" s="125"/>
      <c r="C507" s="134"/>
      <c r="D507" s="134"/>
      <c r="E507" s="134"/>
      <c r="F507" s="134"/>
      <c r="G507" s="134"/>
      <c r="H507" s="134"/>
      <c r="I507" s="126"/>
      <c r="J507" s="126"/>
      <c r="K507" s="134"/>
    </row>
    <row r="508" spans="2:11">
      <c r="B508" s="125"/>
      <c r="C508" s="134"/>
      <c r="D508" s="134"/>
      <c r="E508" s="134"/>
      <c r="F508" s="134"/>
      <c r="G508" s="134"/>
      <c r="H508" s="134"/>
      <c r="I508" s="126"/>
      <c r="J508" s="126"/>
      <c r="K508" s="134"/>
    </row>
    <row r="509" spans="2:11">
      <c r="B509" s="125"/>
      <c r="C509" s="134"/>
      <c r="D509" s="134"/>
      <c r="E509" s="134"/>
      <c r="F509" s="134"/>
      <c r="G509" s="134"/>
      <c r="H509" s="134"/>
      <c r="I509" s="126"/>
      <c r="J509" s="126"/>
      <c r="K509" s="134"/>
    </row>
    <row r="510" spans="2:11">
      <c r="B510" s="125"/>
      <c r="C510" s="134"/>
      <c r="D510" s="134"/>
      <c r="E510" s="134"/>
      <c r="F510" s="134"/>
      <c r="G510" s="134"/>
      <c r="H510" s="134"/>
      <c r="I510" s="126"/>
      <c r="J510" s="126"/>
      <c r="K510" s="134"/>
    </row>
    <row r="511" spans="2:11">
      <c r="B511" s="125"/>
      <c r="C511" s="134"/>
      <c r="D511" s="134"/>
      <c r="E511" s="134"/>
      <c r="F511" s="134"/>
      <c r="G511" s="134"/>
      <c r="H511" s="134"/>
      <c r="I511" s="126"/>
      <c r="J511" s="126"/>
      <c r="K511" s="134"/>
    </row>
    <row r="512" spans="2:11">
      <c r="B512" s="125"/>
      <c r="C512" s="134"/>
      <c r="D512" s="134"/>
      <c r="E512" s="134"/>
      <c r="F512" s="134"/>
      <c r="G512" s="134"/>
      <c r="H512" s="134"/>
      <c r="I512" s="126"/>
      <c r="J512" s="126"/>
      <c r="K512" s="134"/>
    </row>
    <row r="513" spans="2:11">
      <c r="B513" s="125"/>
      <c r="C513" s="134"/>
      <c r="D513" s="134"/>
      <c r="E513" s="134"/>
      <c r="F513" s="134"/>
      <c r="G513" s="134"/>
      <c r="H513" s="134"/>
      <c r="I513" s="126"/>
      <c r="J513" s="126"/>
      <c r="K513" s="134"/>
    </row>
    <row r="514" spans="2:11">
      <c r="B514" s="125"/>
      <c r="C514" s="134"/>
      <c r="D514" s="134"/>
      <c r="E514" s="134"/>
      <c r="F514" s="134"/>
      <c r="G514" s="134"/>
      <c r="H514" s="134"/>
      <c r="I514" s="126"/>
      <c r="J514" s="126"/>
      <c r="K514" s="134"/>
    </row>
    <row r="515" spans="2:11">
      <c r="B515" s="125"/>
      <c r="C515" s="134"/>
      <c r="D515" s="134"/>
      <c r="E515" s="134"/>
      <c r="F515" s="134"/>
      <c r="G515" s="134"/>
      <c r="H515" s="134"/>
      <c r="I515" s="126"/>
      <c r="J515" s="126"/>
      <c r="K515" s="134"/>
    </row>
    <row r="516" spans="2:11">
      <c r="B516" s="125"/>
      <c r="C516" s="134"/>
      <c r="D516" s="134"/>
      <c r="E516" s="134"/>
      <c r="F516" s="134"/>
      <c r="G516" s="134"/>
      <c r="H516" s="134"/>
      <c r="I516" s="126"/>
      <c r="J516" s="126"/>
      <c r="K516" s="134"/>
    </row>
    <row r="517" spans="2:11">
      <c r="B517" s="125"/>
      <c r="C517" s="134"/>
      <c r="D517" s="134"/>
      <c r="E517" s="134"/>
      <c r="F517" s="134"/>
      <c r="G517" s="134"/>
      <c r="H517" s="134"/>
      <c r="I517" s="126"/>
      <c r="J517" s="126"/>
      <c r="K517" s="134"/>
    </row>
    <row r="518" spans="2:11">
      <c r="B518" s="125"/>
      <c r="C518" s="134"/>
      <c r="D518" s="134"/>
      <c r="E518" s="134"/>
      <c r="F518" s="134"/>
      <c r="G518" s="134"/>
      <c r="H518" s="134"/>
      <c r="I518" s="126"/>
      <c r="J518" s="126"/>
      <c r="K518" s="134"/>
    </row>
    <row r="519" spans="2:11">
      <c r="B519" s="125"/>
      <c r="C519" s="134"/>
      <c r="D519" s="134"/>
      <c r="E519" s="134"/>
      <c r="F519" s="134"/>
      <c r="G519" s="134"/>
      <c r="H519" s="134"/>
      <c r="I519" s="126"/>
      <c r="J519" s="126"/>
      <c r="K519" s="134"/>
    </row>
    <row r="520" spans="2:11">
      <c r="B520" s="125"/>
      <c r="C520" s="134"/>
      <c r="D520" s="134"/>
      <c r="E520" s="134"/>
      <c r="F520" s="134"/>
      <c r="G520" s="134"/>
      <c r="H520" s="134"/>
      <c r="I520" s="126"/>
      <c r="J520" s="126"/>
      <c r="K520" s="134"/>
    </row>
    <row r="521" spans="2:11">
      <c r="B521" s="125"/>
      <c r="C521" s="134"/>
      <c r="D521" s="134"/>
      <c r="E521" s="134"/>
      <c r="F521" s="134"/>
      <c r="G521" s="134"/>
      <c r="H521" s="134"/>
      <c r="I521" s="126"/>
      <c r="J521" s="126"/>
      <c r="K521" s="134"/>
    </row>
    <row r="522" spans="2:11">
      <c r="B522" s="125"/>
      <c r="C522" s="134"/>
      <c r="D522" s="134"/>
      <c r="E522" s="134"/>
      <c r="F522" s="134"/>
      <c r="G522" s="134"/>
      <c r="H522" s="134"/>
      <c r="I522" s="126"/>
      <c r="J522" s="126"/>
      <c r="K522" s="134"/>
    </row>
    <row r="523" spans="2:11">
      <c r="B523" s="125"/>
      <c r="C523" s="134"/>
      <c r="D523" s="134"/>
      <c r="E523" s="134"/>
      <c r="F523" s="134"/>
      <c r="G523" s="134"/>
      <c r="H523" s="134"/>
      <c r="I523" s="126"/>
      <c r="J523" s="126"/>
      <c r="K523" s="134"/>
    </row>
    <row r="524" spans="2:11">
      <c r="B524" s="125"/>
      <c r="C524" s="134"/>
      <c r="D524" s="134"/>
      <c r="E524" s="134"/>
      <c r="F524" s="134"/>
      <c r="G524" s="134"/>
      <c r="H524" s="134"/>
      <c r="I524" s="126"/>
      <c r="J524" s="126"/>
      <c r="K524" s="134"/>
    </row>
    <row r="525" spans="2:11">
      <c r="B525" s="125"/>
      <c r="C525" s="134"/>
      <c r="D525" s="134"/>
      <c r="E525" s="134"/>
      <c r="F525" s="134"/>
      <c r="G525" s="134"/>
      <c r="H525" s="134"/>
      <c r="I525" s="126"/>
      <c r="J525" s="126"/>
      <c r="K525" s="134"/>
    </row>
    <row r="526" spans="2:11">
      <c r="B526" s="125"/>
      <c r="C526" s="134"/>
      <c r="D526" s="134"/>
      <c r="E526" s="134"/>
      <c r="F526" s="134"/>
      <c r="G526" s="134"/>
      <c r="H526" s="134"/>
      <c r="I526" s="126"/>
      <c r="J526" s="126"/>
      <c r="K526" s="134"/>
    </row>
    <row r="527" spans="2:11">
      <c r="B527" s="125"/>
      <c r="C527" s="134"/>
      <c r="D527" s="134"/>
      <c r="E527" s="134"/>
      <c r="F527" s="134"/>
      <c r="G527" s="134"/>
      <c r="H527" s="134"/>
      <c r="I527" s="126"/>
      <c r="J527" s="126"/>
      <c r="K527" s="134"/>
    </row>
    <row r="528" spans="2:11">
      <c r="B528" s="125"/>
      <c r="C528" s="134"/>
      <c r="D528" s="134"/>
      <c r="E528" s="134"/>
      <c r="F528" s="134"/>
      <c r="G528" s="134"/>
      <c r="H528" s="134"/>
      <c r="I528" s="126"/>
      <c r="J528" s="126"/>
      <c r="K528" s="134"/>
    </row>
    <row r="529" spans="2:11">
      <c r="B529" s="125"/>
      <c r="C529" s="134"/>
      <c r="D529" s="134"/>
      <c r="E529" s="134"/>
      <c r="F529" s="134"/>
      <c r="G529" s="134"/>
      <c r="H529" s="134"/>
      <c r="I529" s="126"/>
      <c r="J529" s="126"/>
      <c r="K529" s="134"/>
    </row>
    <row r="530" spans="2:11">
      <c r="B530" s="125"/>
      <c r="C530" s="134"/>
      <c r="D530" s="134"/>
      <c r="E530" s="134"/>
      <c r="F530" s="134"/>
      <c r="G530" s="134"/>
      <c r="H530" s="134"/>
      <c r="I530" s="126"/>
      <c r="J530" s="126"/>
      <c r="K530" s="134"/>
    </row>
    <row r="531" spans="2:11">
      <c r="B531" s="125"/>
      <c r="C531" s="134"/>
      <c r="D531" s="134"/>
      <c r="E531" s="134"/>
      <c r="F531" s="134"/>
      <c r="G531" s="134"/>
      <c r="H531" s="134"/>
      <c r="I531" s="126"/>
      <c r="J531" s="126"/>
      <c r="K531" s="134"/>
    </row>
    <row r="532" spans="2:11">
      <c r="B532" s="125"/>
      <c r="C532" s="134"/>
      <c r="D532" s="134"/>
      <c r="E532" s="134"/>
      <c r="F532" s="134"/>
      <c r="G532" s="134"/>
      <c r="H532" s="134"/>
      <c r="I532" s="126"/>
      <c r="J532" s="126"/>
      <c r="K532" s="134"/>
    </row>
    <row r="533" spans="2:11">
      <c r="B533" s="125"/>
      <c r="C533" s="134"/>
      <c r="D533" s="134"/>
      <c r="E533" s="134"/>
      <c r="F533" s="134"/>
      <c r="G533" s="134"/>
      <c r="H533" s="134"/>
      <c r="I533" s="126"/>
      <c r="J533" s="126"/>
      <c r="K533" s="134"/>
    </row>
    <row r="534" spans="2:11">
      <c r="B534" s="125"/>
      <c r="C534" s="134"/>
      <c r="D534" s="134"/>
      <c r="E534" s="134"/>
      <c r="F534" s="134"/>
      <c r="G534" s="134"/>
      <c r="H534" s="134"/>
      <c r="I534" s="126"/>
      <c r="J534" s="126"/>
      <c r="K534" s="134"/>
    </row>
    <row r="535" spans="2:11">
      <c r="B535" s="125"/>
      <c r="C535" s="134"/>
      <c r="D535" s="134"/>
      <c r="E535" s="134"/>
      <c r="F535" s="134"/>
      <c r="G535" s="134"/>
      <c r="H535" s="134"/>
      <c r="I535" s="126"/>
      <c r="J535" s="126"/>
      <c r="K535" s="134"/>
    </row>
    <row r="536" spans="2:11">
      <c r="B536" s="125"/>
      <c r="C536" s="134"/>
      <c r="D536" s="134"/>
      <c r="E536" s="134"/>
      <c r="F536" s="134"/>
      <c r="G536" s="134"/>
      <c r="H536" s="134"/>
      <c r="I536" s="126"/>
      <c r="J536" s="126"/>
      <c r="K536" s="134"/>
    </row>
    <row r="537" spans="2:11">
      <c r="B537" s="125"/>
      <c r="C537" s="134"/>
      <c r="D537" s="134"/>
      <c r="E537" s="134"/>
      <c r="F537" s="134"/>
      <c r="G537" s="134"/>
      <c r="H537" s="134"/>
      <c r="I537" s="126"/>
      <c r="J537" s="126"/>
      <c r="K537" s="134"/>
    </row>
    <row r="538" spans="2:11">
      <c r="B538" s="125"/>
      <c r="C538" s="134"/>
      <c r="D538" s="134"/>
      <c r="E538" s="134"/>
      <c r="F538" s="134"/>
      <c r="G538" s="134"/>
      <c r="H538" s="134"/>
      <c r="I538" s="126"/>
      <c r="J538" s="126"/>
      <c r="K538" s="134"/>
    </row>
    <row r="539" spans="2:11">
      <c r="B539" s="125"/>
      <c r="C539" s="134"/>
      <c r="D539" s="134"/>
      <c r="E539" s="134"/>
      <c r="F539" s="134"/>
      <c r="G539" s="134"/>
      <c r="H539" s="134"/>
      <c r="I539" s="126"/>
      <c r="J539" s="126"/>
      <c r="K539" s="134"/>
    </row>
    <row r="540" spans="2:11">
      <c r="B540" s="125"/>
      <c r="C540" s="134"/>
      <c r="D540" s="134"/>
      <c r="E540" s="134"/>
      <c r="F540" s="134"/>
      <c r="G540" s="134"/>
      <c r="H540" s="134"/>
      <c r="I540" s="126"/>
      <c r="J540" s="126"/>
      <c r="K540" s="134"/>
    </row>
    <row r="541" spans="2:11">
      <c r="B541" s="125"/>
      <c r="C541" s="134"/>
      <c r="D541" s="134"/>
      <c r="E541" s="134"/>
      <c r="F541" s="134"/>
      <c r="G541" s="134"/>
      <c r="H541" s="134"/>
      <c r="I541" s="126"/>
      <c r="J541" s="126"/>
      <c r="K541" s="134"/>
    </row>
    <row r="542" spans="2:11">
      <c r="B542" s="125"/>
      <c r="C542" s="134"/>
      <c r="D542" s="134"/>
      <c r="E542" s="134"/>
      <c r="F542" s="134"/>
      <c r="G542" s="134"/>
      <c r="H542" s="134"/>
      <c r="I542" s="126"/>
      <c r="J542" s="126"/>
      <c r="K542" s="134"/>
    </row>
    <row r="543" spans="2:11">
      <c r="B543" s="125"/>
      <c r="C543" s="134"/>
      <c r="D543" s="134"/>
      <c r="E543" s="134"/>
      <c r="F543" s="134"/>
      <c r="G543" s="134"/>
      <c r="H543" s="134"/>
      <c r="I543" s="126"/>
      <c r="J543" s="126"/>
      <c r="K543" s="134"/>
    </row>
    <row r="544" spans="2:11">
      <c r="B544" s="125"/>
      <c r="C544" s="134"/>
      <c r="D544" s="134"/>
      <c r="E544" s="134"/>
      <c r="F544" s="134"/>
      <c r="G544" s="134"/>
      <c r="H544" s="134"/>
      <c r="I544" s="126"/>
      <c r="J544" s="126"/>
      <c r="K544" s="134"/>
    </row>
    <row r="545" spans="2:11">
      <c r="B545" s="125"/>
      <c r="C545" s="134"/>
      <c r="D545" s="134"/>
      <c r="E545" s="134"/>
      <c r="F545" s="134"/>
      <c r="G545" s="134"/>
      <c r="H545" s="134"/>
      <c r="I545" s="126"/>
      <c r="J545" s="126"/>
      <c r="K545" s="134"/>
    </row>
    <row r="546" spans="2:11">
      <c r="B546" s="125"/>
      <c r="C546" s="134"/>
      <c r="D546" s="134"/>
      <c r="E546" s="134"/>
      <c r="F546" s="134"/>
      <c r="G546" s="134"/>
      <c r="H546" s="134"/>
      <c r="I546" s="126"/>
      <c r="J546" s="126"/>
      <c r="K546" s="134"/>
    </row>
    <row r="547" spans="2:11">
      <c r="B547" s="125"/>
      <c r="C547" s="134"/>
      <c r="D547" s="134"/>
      <c r="E547" s="134"/>
      <c r="F547" s="134"/>
      <c r="G547" s="134"/>
      <c r="H547" s="134"/>
      <c r="I547" s="126"/>
      <c r="J547" s="126"/>
      <c r="K547" s="134"/>
    </row>
    <row r="548" spans="2:11">
      <c r="B548" s="125"/>
      <c r="C548" s="134"/>
      <c r="D548" s="134"/>
      <c r="E548" s="134"/>
      <c r="F548" s="134"/>
      <c r="G548" s="134"/>
      <c r="H548" s="134"/>
      <c r="I548" s="126"/>
      <c r="J548" s="126"/>
      <c r="K548" s="134"/>
    </row>
    <row r="549" spans="2:11">
      <c r="B549" s="125"/>
      <c r="C549" s="134"/>
      <c r="D549" s="134"/>
      <c r="E549" s="134"/>
      <c r="F549" s="134"/>
      <c r="G549" s="134"/>
      <c r="H549" s="134"/>
      <c r="I549" s="126"/>
      <c r="J549" s="126"/>
      <c r="K549" s="134"/>
    </row>
    <row r="550" spans="2:11">
      <c r="B550" s="125"/>
      <c r="C550" s="134"/>
      <c r="D550" s="134"/>
      <c r="E550" s="134"/>
      <c r="F550" s="134"/>
      <c r="G550" s="134"/>
      <c r="H550" s="134"/>
      <c r="I550" s="126"/>
      <c r="J550" s="126"/>
      <c r="K550" s="134"/>
    </row>
    <row r="551" spans="2:11">
      <c r="B551" s="125"/>
      <c r="C551" s="134"/>
      <c r="D551" s="134"/>
      <c r="E551" s="134"/>
      <c r="F551" s="134"/>
      <c r="G551" s="134"/>
      <c r="H551" s="134"/>
      <c r="I551" s="126"/>
      <c r="J551" s="126"/>
      <c r="K551" s="134"/>
    </row>
    <row r="552" spans="2:11">
      <c r="B552" s="125"/>
      <c r="C552" s="134"/>
      <c r="D552" s="134"/>
      <c r="E552" s="134"/>
      <c r="F552" s="134"/>
      <c r="G552" s="134"/>
      <c r="H552" s="134"/>
      <c r="I552" s="126"/>
      <c r="J552" s="126"/>
      <c r="K552" s="134"/>
    </row>
    <row r="553" spans="2:11">
      <c r="B553" s="125"/>
      <c r="C553" s="134"/>
      <c r="D553" s="134"/>
      <c r="E553" s="134"/>
      <c r="F553" s="134"/>
      <c r="G553" s="134"/>
      <c r="H553" s="134"/>
      <c r="I553" s="126"/>
      <c r="J553" s="126"/>
      <c r="K553" s="134"/>
    </row>
    <row r="554" spans="2:11">
      <c r="B554" s="125"/>
      <c r="C554" s="134"/>
      <c r="D554" s="134"/>
      <c r="E554" s="134"/>
      <c r="F554" s="134"/>
      <c r="G554" s="134"/>
      <c r="H554" s="134"/>
      <c r="I554" s="126"/>
      <c r="J554" s="126"/>
      <c r="K554" s="134"/>
    </row>
    <row r="555" spans="2:11">
      <c r="B555" s="125"/>
      <c r="C555" s="134"/>
      <c r="D555" s="134"/>
      <c r="E555" s="134"/>
      <c r="F555" s="134"/>
      <c r="G555" s="134"/>
      <c r="H555" s="134"/>
      <c r="I555" s="126"/>
      <c r="J555" s="126"/>
      <c r="K555" s="134"/>
    </row>
    <row r="556" spans="2:11">
      <c r="B556" s="125"/>
      <c r="C556" s="134"/>
      <c r="D556" s="134"/>
      <c r="E556" s="134"/>
      <c r="F556" s="134"/>
      <c r="G556" s="134"/>
      <c r="H556" s="134"/>
      <c r="I556" s="126"/>
      <c r="J556" s="126"/>
      <c r="K556" s="134"/>
    </row>
    <row r="557" spans="2:11">
      <c r="B557" s="125"/>
      <c r="C557" s="134"/>
      <c r="D557" s="134"/>
      <c r="E557" s="134"/>
      <c r="F557" s="134"/>
      <c r="G557" s="134"/>
      <c r="H557" s="134"/>
      <c r="I557" s="126"/>
      <c r="J557" s="126"/>
      <c r="K557" s="134"/>
    </row>
    <row r="558" spans="2:11">
      <c r="B558" s="125"/>
      <c r="C558" s="134"/>
      <c r="D558" s="134"/>
      <c r="E558" s="134"/>
      <c r="F558" s="134"/>
      <c r="G558" s="134"/>
      <c r="H558" s="134"/>
      <c r="I558" s="126"/>
      <c r="J558" s="126"/>
      <c r="K558" s="134"/>
    </row>
    <row r="559" spans="2:11">
      <c r="B559" s="125"/>
      <c r="C559" s="134"/>
      <c r="D559" s="134"/>
      <c r="E559" s="134"/>
      <c r="F559" s="134"/>
      <c r="G559" s="134"/>
      <c r="H559" s="134"/>
      <c r="I559" s="126"/>
      <c r="J559" s="126"/>
      <c r="K559" s="134"/>
    </row>
    <row r="560" spans="2:11">
      <c r="B560" s="125"/>
      <c r="C560" s="134"/>
      <c r="D560" s="134"/>
      <c r="E560" s="134"/>
      <c r="F560" s="134"/>
      <c r="G560" s="134"/>
      <c r="H560" s="134"/>
      <c r="I560" s="126"/>
      <c r="J560" s="126"/>
      <c r="K560" s="134"/>
    </row>
    <row r="561" spans="2:11">
      <c r="B561" s="125"/>
      <c r="C561" s="134"/>
      <c r="D561" s="134"/>
      <c r="E561" s="134"/>
      <c r="F561" s="134"/>
      <c r="G561" s="134"/>
      <c r="H561" s="134"/>
      <c r="I561" s="126"/>
      <c r="J561" s="126"/>
      <c r="K561" s="134"/>
    </row>
    <row r="562" spans="2:11">
      <c r="B562" s="125"/>
      <c r="C562" s="134"/>
      <c r="D562" s="134"/>
      <c r="E562" s="134"/>
      <c r="F562" s="134"/>
      <c r="G562" s="134"/>
      <c r="H562" s="134"/>
      <c r="I562" s="126"/>
      <c r="J562" s="126"/>
      <c r="K562" s="134"/>
    </row>
    <row r="563" spans="2:11">
      <c r="B563" s="125"/>
      <c r="C563" s="134"/>
      <c r="D563" s="134"/>
      <c r="E563" s="134"/>
      <c r="F563" s="134"/>
      <c r="G563" s="134"/>
      <c r="H563" s="134"/>
      <c r="I563" s="126"/>
      <c r="J563" s="126"/>
      <c r="K563" s="134"/>
    </row>
    <row r="564" spans="2:11">
      <c r="B564" s="125"/>
      <c r="C564" s="134"/>
      <c r="D564" s="134"/>
      <c r="E564" s="134"/>
      <c r="F564" s="134"/>
      <c r="G564" s="134"/>
      <c r="H564" s="134"/>
      <c r="I564" s="126"/>
      <c r="J564" s="126"/>
      <c r="K564" s="134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144</v>
      </c>
      <c r="C1" s="67" t="s" vm="1">
        <v>228</v>
      </c>
    </row>
    <row r="2" spans="2:35">
      <c r="B2" s="46" t="s">
        <v>143</v>
      </c>
      <c r="C2" s="67" t="s">
        <v>229</v>
      </c>
    </row>
    <row r="3" spans="2:35">
      <c r="B3" s="46" t="s">
        <v>145</v>
      </c>
      <c r="C3" s="67" t="s">
        <v>230</v>
      </c>
      <c r="E3" s="2"/>
    </row>
    <row r="4" spans="2:35">
      <c r="B4" s="46" t="s">
        <v>146</v>
      </c>
      <c r="C4" s="67">
        <v>12145</v>
      </c>
    </row>
    <row r="6" spans="2:35" ht="26.25" customHeight="1">
      <c r="B6" s="139" t="s">
        <v>172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35" ht="26.25" customHeight="1">
      <c r="B7" s="139" t="s">
        <v>95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2:35" s="3" customFormat="1" ht="47.25">
      <c r="B8" s="21" t="s">
        <v>114</v>
      </c>
      <c r="C8" s="29" t="s">
        <v>44</v>
      </c>
      <c r="D8" s="12" t="s">
        <v>50</v>
      </c>
      <c r="E8" s="29" t="s">
        <v>14</v>
      </c>
      <c r="F8" s="29" t="s">
        <v>66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61</v>
      </c>
      <c r="O8" s="29" t="s">
        <v>58</v>
      </c>
      <c r="P8" s="29" t="s">
        <v>147</v>
      </c>
      <c r="Q8" s="30" t="s">
        <v>149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35" s="4" customFormat="1" ht="18" customHeight="1">
      <c r="B11" s="130" t="s">
        <v>2728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1">
        <v>0</v>
      </c>
      <c r="O11" s="88"/>
      <c r="P11" s="132">
        <v>0</v>
      </c>
      <c r="Q11" s="132">
        <v>0</v>
      </c>
      <c r="AI11" s="1"/>
    </row>
    <row r="12" spans="2:35" ht="21.75" customHeight="1">
      <c r="B12" s="127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27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27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27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5"/>
      <c r="C111" s="125"/>
      <c r="D111" s="125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</row>
    <row r="112" spans="2:17">
      <c r="B112" s="125"/>
      <c r="C112" s="125"/>
      <c r="D112" s="125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</row>
    <row r="113" spans="2:17">
      <c r="B113" s="125"/>
      <c r="C113" s="125"/>
      <c r="D113" s="125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</row>
    <row r="114" spans="2:17">
      <c r="B114" s="125"/>
      <c r="C114" s="125"/>
      <c r="D114" s="125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</row>
    <row r="115" spans="2:17">
      <c r="B115" s="125"/>
      <c r="C115" s="125"/>
      <c r="D115" s="125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</row>
    <row r="116" spans="2:17">
      <c r="B116" s="125"/>
      <c r="C116" s="125"/>
      <c r="D116" s="125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</row>
    <row r="117" spans="2:17">
      <c r="B117" s="125"/>
      <c r="C117" s="125"/>
      <c r="D117" s="125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</row>
    <row r="118" spans="2:17">
      <c r="B118" s="125"/>
      <c r="C118" s="125"/>
      <c r="D118" s="125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</row>
    <row r="119" spans="2:17">
      <c r="B119" s="125"/>
      <c r="C119" s="125"/>
      <c r="D119" s="125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</row>
    <row r="120" spans="2:17">
      <c r="B120" s="125"/>
      <c r="C120" s="125"/>
      <c r="D120" s="125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</row>
    <row r="121" spans="2:17">
      <c r="B121" s="125"/>
      <c r="C121" s="125"/>
      <c r="D121" s="125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</row>
    <row r="122" spans="2:17">
      <c r="B122" s="125"/>
      <c r="C122" s="125"/>
      <c r="D122" s="125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</row>
    <row r="123" spans="2:17">
      <c r="B123" s="125"/>
      <c r="C123" s="125"/>
      <c r="D123" s="125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</row>
    <row r="124" spans="2:17">
      <c r="B124" s="125"/>
      <c r="C124" s="125"/>
      <c r="D124" s="125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</row>
    <row r="125" spans="2:17">
      <c r="B125" s="125"/>
      <c r="C125" s="125"/>
      <c r="D125" s="125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</row>
    <row r="126" spans="2:17">
      <c r="B126" s="125"/>
      <c r="C126" s="125"/>
      <c r="D126" s="125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</row>
    <row r="127" spans="2:17">
      <c r="B127" s="125"/>
      <c r="C127" s="125"/>
      <c r="D127" s="125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</row>
    <row r="128" spans="2:17">
      <c r="B128" s="125"/>
      <c r="C128" s="125"/>
      <c r="D128" s="125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</row>
    <row r="129" spans="2:17">
      <c r="B129" s="125"/>
      <c r="C129" s="125"/>
      <c r="D129" s="125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</row>
    <row r="130" spans="2:17">
      <c r="B130" s="125"/>
      <c r="C130" s="125"/>
      <c r="D130" s="125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</row>
    <row r="131" spans="2:17">
      <c r="B131" s="125"/>
      <c r="C131" s="125"/>
      <c r="D131" s="125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</row>
    <row r="132" spans="2:17">
      <c r="B132" s="125"/>
      <c r="C132" s="125"/>
      <c r="D132" s="125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</row>
    <row r="133" spans="2:17">
      <c r="B133" s="125"/>
      <c r="C133" s="125"/>
      <c r="D133" s="125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</row>
    <row r="134" spans="2:17">
      <c r="B134" s="125"/>
      <c r="C134" s="125"/>
      <c r="D134" s="125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</row>
    <row r="135" spans="2:17">
      <c r="B135" s="125"/>
      <c r="C135" s="125"/>
      <c r="D135" s="125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</row>
    <row r="136" spans="2:17">
      <c r="B136" s="125"/>
      <c r="C136" s="125"/>
      <c r="D136" s="125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</row>
    <row r="137" spans="2:17">
      <c r="B137" s="125"/>
      <c r="C137" s="125"/>
      <c r="D137" s="125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</row>
    <row r="138" spans="2:17">
      <c r="B138" s="125"/>
      <c r="C138" s="125"/>
      <c r="D138" s="125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</row>
    <row r="139" spans="2:17">
      <c r="B139" s="125"/>
      <c r="C139" s="125"/>
      <c r="D139" s="125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</row>
    <row r="140" spans="2:17">
      <c r="B140" s="125"/>
      <c r="C140" s="125"/>
      <c r="D140" s="125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</row>
    <row r="141" spans="2:17">
      <c r="B141" s="125"/>
      <c r="C141" s="125"/>
      <c r="D141" s="125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2:17">
      <c r="B142" s="125"/>
      <c r="C142" s="125"/>
      <c r="D142" s="125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</row>
    <row r="143" spans="2:17">
      <c r="B143" s="125"/>
      <c r="C143" s="125"/>
      <c r="D143" s="125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</row>
    <row r="144" spans="2:17">
      <c r="B144" s="125"/>
      <c r="C144" s="125"/>
      <c r="D144" s="125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</row>
    <row r="145" spans="2:17">
      <c r="B145" s="125"/>
      <c r="C145" s="125"/>
      <c r="D145" s="125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</row>
    <row r="146" spans="2:17">
      <c r="B146" s="125"/>
      <c r="C146" s="125"/>
      <c r="D146" s="125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</row>
    <row r="147" spans="2:17">
      <c r="B147" s="125"/>
      <c r="C147" s="125"/>
      <c r="D147" s="125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</row>
    <row r="148" spans="2:17">
      <c r="B148" s="125"/>
      <c r="C148" s="125"/>
      <c r="D148" s="125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</row>
    <row r="149" spans="2:17">
      <c r="B149" s="125"/>
      <c r="C149" s="125"/>
      <c r="D149" s="125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</row>
    <row r="150" spans="2:17">
      <c r="B150" s="125"/>
      <c r="C150" s="125"/>
      <c r="D150" s="125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</row>
    <row r="151" spans="2:17">
      <c r="B151" s="125"/>
      <c r="C151" s="125"/>
      <c r="D151" s="125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</row>
    <row r="152" spans="2:17">
      <c r="B152" s="125"/>
      <c r="C152" s="125"/>
      <c r="D152" s="125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</row>
    <row r="153" spans="2:17">
      <c r="B153" s="125"/>
      <c r="C153" s="125"/>
      <c r="D153" s="125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</row>
    <row r="154" spans="2:17">
      <c r="B154" s="125"/>
      <c r="C154" s="125"/>
      <c r="D154" s="125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</row>
    <row r="155" spans="2:17">
      <c r="B155" s="125"/>
      <c r="C155" s="125"/>
      <c r="D155" s="125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</row>
    <row r="156" spans="2:17">
      <c r="B156" s="125"/>
      <c r="C156" s="125"/>
      <c r="D156" s="125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</row>
    <row r="157" spans="2:17">
      <c r="B157" s="125"/>
      <c r="C157" s="125"/>
      <c r="D157" s="125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</row>
    <row r="158" spans="2:17">
      <c r="B158" s="125"/>
      <c r="C158" s="125"/>
      <c r="D158" s="125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</row>
    <row r="159" spans="2:17">
      <c r="B159" s="125"/>
      <c r="C159" s="125"/>
      <c r="D159" s="125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</row>
    <row r="160" spans="2:17">
      <c r="B160" s="125"/>
      <c r="C160" s="125"/>
      <c r="D160" s="125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</row>
    <row r="161" spans="2:17">
      <c r="B161" s="125"/>
      <c r="C161" s="125"/>
      <c r="D161" s="125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</row>
    <row r="162" spans="2:17">
      <c r="B162" s="125"/>
      <c r="C162" s="125"/>
      <c r="D162" s="125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</row>
    <row r="163" spans="2:17">
      <c r="B163" s="125"/>
      <c r="C163" s="125"/>
      <c r="D163" s="125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</row>
    <row r="164" spans="2:17">
      <c r="B164" s="125"/>
      <c r="C164" s="125"/>
      <c r="D164" s="125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</row>
    <row r="165" spans="2:17">
      <c r="B165" s="125"/>
      <c r="C165" s="125"/>
      <c r="D165" s="125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</row>
    <row r="166" spans="2:17">
      <c r="B166" s="125"/>
      <c r="C166" s="125"/>
      <c r="D166" s="125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</row>
    <row r="167" spans="2:17">
      <c r="B167" s="125"/>
      <c r="C167" s="125"/>
      <c r="D167" s="125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</row>
    <row r="168" spans="2:17">
      <c r="B168" s="125"/>
      <c r="C168" s="125"/>
      <c r="D168" s="125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</row>
    <row r="169" spans="2:17">
      <c r="B169" s="125"/>
      <c r="C169" s="125"/>
      <c r="D169" s="125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</row>
    <row r="170" spans="2:17">
      <c r="B170" s="125"/>
      <c r="C170" s="125"/>
      <c r="D170" s="125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</row>
    <row r="171" spans="2:17">
      <c r="B171" s="125"/>
      <c r="C171" s="125"/>
      <c r="D171" s="125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</row>
    <row r="172" spans="2:17">
      <c r="B172" s="125"/>
      <c r="C172" s="125"/>
      <c r="D172" s="125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</row>
    <row r="173" spans="2:17">
      <c r="B173" s="125"/>
      <c r="C173" s="125"/>
      <c r="D173" s="125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</row>
    <row r="174" spans="2:17">
      <c r="B174" s="125"/>
      <c r="C174" s="125"/>
      <c r="D174" s="125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</row>
    <row r="175" spans="2:17">
      <c r="B175" s="125"/>
      <c r="C175" s="125"/>
      <c r="D175" s="125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</row>
    <row r="176" spans="2:17">
      <c r="B176" s="125"/>
      <c r="C176" s="125"/>
      <c r="D176" s="125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6.71093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12145</v>
      </c>
    </row>
    <row r="6" spans="2:16" ht="26.25" customHeight="1">
      <c r="B6" s="139" t="s">
        <v>173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ht="26.25" customHeight="1">
      <c r="B7" s="139" t="s">
        <v>87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</row>
    <row r="8" spans="2:16" s="3" customFormat="1" ht="78.75">
      <c r="B8" s="21" t="s">
        <v>114</v>
      </c>
      <c r="C8" s="29" t="s">
        <v>44</v>
      </c>
      <c r="D8" s="29" t="s">
        <v>14</v>
      </c>
      <c r="E8" s="29" t="s">
        <v>66</v>
      </c>
      <c r="F8" s="29" t="s">
        <v>102</v>
      </c>
      <c r="G8" s="29" t="s">
        <v>17</v>
      </c>
      <c r="H8" s="29" t="s">
        <v>101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109</v>
      </c>
      <c r="N8" s="29" t="s">
        <v>58</v>
      </c>
      <c r="O8" s="29" t="s">
        <v>147</v>
      </c>
      <c r="P8" s="30" t="s">
        <v>149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26</v>
      </c>
      <c r="C11" s="69"/>
      <c r="D11" s="69"/>
      <c r="E11" s="69"/>
      <c r="F11" s="69"/>
      <c r="G11" s="77">
        <v>9.5196692398254719</v>
      </c>
      <c r="H11" s="69"/>
      <c r="I11" s="69"/>
      <c r="J11" s="90">
        <v>4.8565308163874034E-2</v>
      </c>
      <c r="K11" s="77"/>
      <c r="L11" s="79"/>
      <c r="M11" s="77">
        <v>1823665.4958900001</v>
      </c>
      <c r="N11" s="69"/>
      <c r="O11" s="78">
        <f>IFERROR(M11/$M$11,0)</f>
        <v>1</v>
      </c>
      <c r="P11" s="78">
        <f>M11/'סכום נכסי הקרן'!$C$42</f>
        <v>0.60547021432471415</v>
      </c>
    </row>
    <row r="12" spans="2:16" ht="21.75" customHeight="1">
      <c r="B12" s="70" t="s">
        <v>197</v>
      </c>
      <c r="C12" s="71"/>
      <c r="D12" s="71"/>
      <c r="E12" s="71"/>
      <c r="F12" s="71"/>
      <c r="G12" s="80">
        <v>9.5196692398254719</v>
      </c>
      <c r="H12" s="71"/>
      <c r="I12" s="71"/>
      <c r="J12" s="91">
        <v>4.8565308163874034E-2</v>
      </c>
      <c r="K12" s="80"/>
      <c r="L12" s="82"/>
      <c r="M12" s="80">
        <v>1823665.4958900001</v>
      </c>
      <c r="N12" s="71"/>
      <c r="O12" s="81">
        <f t="shared" ref="O12:O52" si="0">IFERROR(M12/$M$11,0)</f>
        <v>1</v>
      </c>
      <c r="P12" s="81">
        <f>M12/'סכום נכסי הקרן'!$C$42</f>
        <v>0.60547021432471415</v>
      </c>
    </row>
    <row r="13" spans="2:16">
      <c r="B13" s="89" t="s">
        <v>67</v>
      </c>
      <c r="C13" s="71"/>
      <c r="D13" s="71"/>
      <c r="E13" s="71"/>
      <c r="F13" s="71"/>
      <c r="G13" s="80">
        <v>9.5196692398254719</v>
      </c>
      <c r="H13" s="71"/>
      <c r="I13" s="71"/>
      <c r="J13" s="91">
        <v>4.8565308163874034E-2</v>
      </c>
      <c r="K13" s="80"/>
      <c r="L13" s="82"/>
      <c r="M13" s="80">
        <v>1823665.4958900001</v>
      </c>
      <c r="N13" s="71"/>
      <c r="O13" s="81">
        <f t="shared" si="0"/>
        <v>1</v>
      </c>
      <c r="P13" s="81">
        <f>M13/'סכום נכסי הקרן'!$C$42</f>
        <v>0.60547021432471415</v>
      </c>
    </row>
    <row r="14" spans="2:16">
      <c r="B14" s="76" t="s">
        <v>1948</v>
      </c>
      <c r="C14" s="73">
        <v>8805</v>
      </c>
      <c r="D14" s="73" t="s">
        <v>233</v>
      </c>
      <c r="E14" s="73"/>
      <c r="F14" s="94">
        <v>41487</v>
      </c>
      <c r="G14" s="83">
        <v>6.33</v>
      </c>
      <c r="H14" s="86" t="s">
        <v>131</v>
      </c>
      <c r="I14" s="87">
        <v>4.8000000000000001E-2</v>
      </c>
      <c r="J14" s="87">
        <v>4.8599999999999983E-2</v>
      </c>
      <c r="K14" s="83">
        <v>5013000</v>
      </c>
      <c r="L14" s="85">
        <v>102.269508</v>
      </c>
      <c r="M14" s="83">
        <v>5126.7704400000002</v>
      </c>
      <c r="N14" s="73"/>
      <c r="O14" s="84">
        <f t="shared" si="0"/>
        <v>2.8112449632644895E-3</v>
      </c>
      <c r="P14" s="84">
        <f>M14/'סכום נכסי הקרן'!$C$42</f>
        <v>1.7021250904270236E-3</v>
      </c>
    </row>
    <row r="15" spans="2:16">
      <c r="B15" s="76" t="s">
        <v>1949</v>
      </c>
      <c r="C15" s="73" t="s">
        <v>1950</v>
      </c>
      <c r="D15" s="73" t="s">
        <v>233</v>
      </c>
      <c r="E15" s="73"/>
      <c r="F15" s="94">
        <v>41579</v>
      </c>
      <c r="G15" s="83">
        <v>6.58</v>
      </c>
      <c r="H15" s="86" t="s">
        <v>131</v>
      </c>
      <c r="I15" s="87">
        <v>4.8000000000000001E-2</v>
      </c>
      <c r="J15" s="87">
        <v>4.8599999999999997E-2</v>
      </c>
      <c r="K15" s="83">
        <v>1217000</v>
      </c>
      <c r="L15" s="85">
        <v>100.772458</v>
      </c>
      <c r="M15" s="83">
        <v>1226.4008100000001</v>
      </c>
      <c r="N15" s="73"/>
      <c r="O15" s="84">
        <f t="shared" si="0"/>
        <v>6.7249219375150921E-4</v>
      </c>
      <c r="P15" s="84">
        <f>M15/'סכום נכסי הקרן'!$C$42</f>
        <v>4.071739926824235E-4</v>
      </c>
    </row>
    <row r="16" spans="2:16">
      <c r="B16" s="76" t="s">
        <v>1951</v>
      </c>
      <c r="C16" s="73" t="s">
        <v>1952</v>
      </c>
      <c r="D16" s="73" t="s">
        <v>233</v>
      </c>
      <c r="E16" s="73"/>
      <c r="F16" s="94">
        <v>41609</v>
      </c>
      <c r="G16" s="83">
        <v>6.6599999999999993</v>
      </c>
      <c r="H16" s="86" t="s">
        <v>131</v>
      </c>
      <c r="I16" s="87">
        <v>4.8000000000000001E-2</v>
      </c>
      <c r="J16" s="87">
        <v>4.8599999999999997E-2</v>
      </c>
      <c r="K16" s="83">
        <v>1269000</v>
      </c>
      <c r="L16" s="85">
        <v>100.374655</v>
      </c>
      <c r="M16" s="83">
        <v>1273.7543700000001</v>
      </c>
      <c r="N16" s="73"/>
      <c r="O16" s="84">
        <f t="shared" si="0"/>
        <v>6.9845833727219368E-4</v>
      </c>
      <c r="P16" s="84">
        <f>M16/'סכום נכסי הקרן'!$C$42</f>
        <v>4.2289571916507863E-4</v>
      </c>
    </row>
    <row r="17" spans="2:16">
      <c r="B17" s="76" t="s">
        <v>1953</v>
      </c>
      <c r="C17" s="73" t="s">
        <v>1954</v>
      </c>
      <c r="D17" s="73" t="s">
        <v>233</v>
      </c>
      <c r="E17" s="73"/>
      <c r="F17" s="94">
        <v>41672</v>
      </c>
      <c r="G17" s="83">
        <v>6.6700000000000008</v>
      </c>
      <c r="H17" s="86" t="s">
        <v>131</v>
      </c>
      <c r="I17" s="87">
        <v>4.8000000000000001E-2</v>
      </c>
      <c r="J17" s="87">
        <v>4.8399999999999999E-2</v>
      </c>
      <c r="K17" s="83">
        <v>129000</v>
      </c>
      <c r="L17" s="85">
        <v>102.068434</v>
      </c>
      <c r="M17" s="83">
        <v>131.66828000000001</v>
      </c>
      <c r="N17" s="73"/>
      <c r="O17" s="84">
        <f t="shared" si="0"/>
        <v>7.2199797768143976E-5</v>
      </c>
      <c r="P17" s="84">
        <f>M17/'סכום נכסי הקרן'!$C$42</f>
        <v>4.3714827028879152E-5</v>
      </c>
    </row>
    <row r="18" spans="2:16">
      <c r="B18" s="76" t="s">
        <v>1955</v>
      </c>
      <c r="C18" s="73" t="s">
        <v>1956</v>
      </c>
      <c r="D18" s="73" t="s">
        <v>233</v>
      </c>
      <c r="E18" s="73"/>
      <c r="F18" s="94">
        <v>41730</v>
      </c>
      <c r="G18" s="83">
        <v>6.8299999999999992</v>
      </c>
      <c r="H18" s="86" t="s">
        <v>131</v>
      </c>
      <c r="I18" s="87">
        <v>4.8000000000000001E-2</v>
      </c>
      <c r="J18" s="87">
        <v>4.8599999999999997E-2</v>
      </c>
      <c r="K18" s="83">
        <v>1468000</v>
      </c>
      <c r="L18" s="85">
        <v>101.760305</v>
      </c>
      <c r="M18" s="83">
        <v>1493.8412800000001</v>
      </c>
      <c r="N18" s="73"/>
      <c r="O18" s="84">
        <f t="shared" si="0"/>
        <v>8.1914215264075249E-4</v>
      </c>
      <c r="P18" s="84">
        <f>M18/'סכום נכסי הקרן'!$C$42</f>
        <v>4.9596617472180411E-4</v>
      </c>
    </row>
    <row r="19" spans="2:16">
      <c r="B19" s="76" t="s">
        <v>1957</v>
      </c>
      <c r="C19" s="73" t="s">
        <v>1958</v>
      </c>
      <c r="D19" s="73" t="s">
        <v>233</v>
      </c>
      <c r="E19" s="73"/>
      <c r="F19" s="94">
        <v>41821</v>
      </c>
      <c r="G19" s="83">
        <v>6.92</v>
      </c>
      <c r="H19" s="86" t="s">
        <v>131</v>
      </c>
      <c r="I19" s="87">
        <v>4.8000000000000001E-2</v>
      </c>
      <c r="J19" s="87">
        <v>4.8599999999999997E-2</v>
      </c>
      <c r="K19" s="83">
        <v>1161000</v>
      </c>
      <c r="L19" s="85">
        <v>102.469297</v>
      </c>
      <c r="M19" s="83">
        <v>1189.6685400000001</v>
      </c>
      <c r="N19" s="73"/>
      <c r="O19" s="84">
        <f t="shared" si="0"/>
        <v>6.523501939808366E-4</v>
      </c>
      <c r="P19" s="84">
        <f>M19/'סכום נכסי הקרן'!$C$42</f>
        <v>3.9497861176434598E-4</v>
      </c>
    </row>
    <row r="20" spans="2:16">
      <c r="B20" s="76" t="s">
        <v>1959</v>
      </c>
      <c r="C20" s="73" t="s">
        <v>1960</v>
      </c>
      <c r="D20" s="73" t="s">
        <v>233</v>
      </c>
      <c r="E20" s="73"/>
      <c r="F20" s="94">
        <v>41852</v>
      </c>
      <c r="G20" s="83">
        <v>7</v>
      </c>
      <c r="H20" s="86" t="s">
        <v>131</v>
      </c>
      <c r="I20" s="87">
        <v>4.8000000000000001E-2</v>
      </c>
      <c r="J20" s="87">
        <v>4.8600000000000011E-2</v>
      </c>
      <c r="K20" s="83">
        <v>1270000</v>
      </c>
      <c r="L20" s="85">
        <v>101.974428</v>
      </c>
      <c r="M20" s="83">
        <v>1295.0752399999999</v>
      </c>
      <c r="N20" s="73"/>
      <c r="O20" s="84">
        <f t="shared" si="0"/>
        <v>7.1014955479429447E-4</v>
      </c>
      <c r="P20" s="84">
        <f>M20/'סכום נכסי הקרן'!$C$42</f>
        <v>4.2997440314390185E-4</v>
      </c>
    </row>
    <row r="21" spans="2:16">
      <c r="B21" s="76" t="s">
        <v>1961</v>
      </c>
      <c r="C21" s="73" t="s">
        <v>1962</v>
      </c>
      <c r="D21" s="73" t="s">
        <v>233</v>
      </c>
      <c r="E21" s="73"/>
      <c r="F21" s="94">
        <v>41883</v>
      </c>
      <c r="G21" s="83">
        <v>7.0799999999999992</v>
      </c>
      <c r="H21" s="86" t="s">
        <v>131</v>
      </c>
      <c r="I21" s="87">
        <v>4.8000000000000001E-2</v>
      </c>
      <c r="J21" s="87">
        <v>4.8600000000000004E-2</v>
      </c>
      <c r="K21" s="83">
        <v>1180000</v>
      </c>
      <c r="L21" s="85">
        <v>101.572107</v>
      </c>
      <c r="M21" s="83">
        <v>1198.5508600000001</v>
      </c>
      <c r="N21" s="73"/>
      <c r="O21" s="84">
        <f t="shared" si="0"/>
        <v>6.5722078018209886E-4</v>
      </c>
      <c r="P21" s="84">
        <f>M21/'סכום נכסי הקרן'!$C$42</f>
        <v>3.9792760663551126E-4</v>
      </c>
    </row>
    <row r="22" spans="2:16">
      <c r="B22" s="76" t="s">
        <v>1963</v>
      </c>
      <c r="C22" s="73" t="s">
        <v>1964</v>
      </c>
      <c r="D22" s="73" t="s">
        <v>233</v>
      </c>
      <c r="E22" s="73"/>
      <c r="F22" s="94">
        <v>41913</v>
      </c>
      <c r="G22" s="83">
        <v>7.17</v>
      </c>
      <c r="H22" s="86" t="s">
        <v>131</v>
      </c>
      <c r="I22" s="87">
        <v>4.8000000000000001E-2</v>
      </c>
      <c r="J22" s="87">
        <v>4.8600000000000004E-2</v>
      </c>
      <c r="K22" s="83">
        <v>2188000</v>
      </c>
      <c r="L22" s="85">
        <v>101.171367</v>
      </c>
      <c r="M22" s="83">
        <v>2213.62952</v>
      </c>
      <c r="N22" s="73"/>
      <c r="O22" s="84">
        <f t="shared" si="0"/>
        <v>1.2138352811899237E-3</v>
      </c>
      <c r="P22" s="84">
        <f>M22/'סכום נכסי הקרן'!$C$42</f>
        <v>7.3494110785696275E-4</v>
      </c>
    </row>
    <row r="23" spans="2:16">
      <c r="B23" s="76" t="s">
        <v>1965</v>
      </c>
      <c r="C23" s="73" t="s">
        <v>1966</v>
      </c>
      <c r="D23" s="73" t="s">
        <v>233</v>
      </c>
      <c r="E23" s="73"/>
      <c r="F23" s="94">
        <v>41974</v>
      </c>
      <c r="G23" s="83">
        <v>7.34</v>
      </c>
      <c r="H23" s="86" t="s">
        <v>131</v>
      </c>
      <c r="I23" s="87">
        <v>4.8000000000000001E-2</v>
      </c>
      <c r="J23" s="87">
        <v>4.8599999999999997E-2</v>
      </c>
      <c r="K23" s="83">
        <v>2110000</v>
      </c>
      <c r="L23" s="85">
        <v>100.374111</v>
      </c>
      <c r="M23" s="83">
        <v>2117.8937400000004</v>
      </c>
      <c r="N23" s="73"/>
      <c r="O23" s="84">
        <f t="shared" si="0"/>
        <v>1.1613389323717005E-3</v>
      </c>
      <c r="P23" s="84">
        <f>M23/'סכום נכסי הקרן'!$C$42</f>
        <v>7.0315613228672826E-4</v>
      </c>
    </row>
    <row r="24" spans="2:16">
      <c r="B24" s="76" t="s">
        <v>1967</v>
      </c>
      <c r="C24" s="73" t="s">
        <v>1968</v>
      </c>
      <c r="D24" s="73" t="s">
        <v>233</v>
      </c>
      <c r="E24" s="73"/>
      <c r="F24" s="94">
        <v>42005</v>
      </c>
      <c r="G24" s="83">
        <v>7.2500000000000009</v>
      </c>
      <c r="H24" s="86" t="s">
        <v>131</v>
      </c>
      <c r="I24" s="87">
        <v>4.8000000000000001E-2</v>
      </c>
      <c r="J24" s="87">
        <v>4.8600000000000011E-2</v>
      </c>
      <c r="K24" s="83">
        <v>3108000</v>
      </c>
      <c r="L24" s="85">
        <v>102.378106</v>
      </c>
      <c r="M24" s="83">
        <v>3181.9115299999999</v>
      </c>
      <c r="N24" s="73"/>
      <c r="O24" s="84">
        <f t="shared" si="0"/>
        <v>1.7447890181456426E-3</v>
      </c>
      <c r="P24" s="84">
        <f>M24/'סכום נכסי הקרן'!$C$42</f>
        <v>1.0564177807680499E-3</v>
      </c>
    </row>
    <row r="25" spans="2:16">
      <c r="B25" s="76" t="s">
        <v>1969</v>
      </c>
      <c r="C25" s="73" t="s">
        <v>1970</v>
      </c>
      <c r="D25" s="73" t="s">
        <v>233</v>
      </c>
      <c r="E25" s="73"/>
      <c r="F25" s="94">
        <v>42036</v>
      </c>
      <c r="G25" s="83">
        <v>7.33</v>
      </c>
      <c r="H25" s="86" t="s">
        <v>131</v>
      </c>
      <c r="I25" s="87">
        <v>4.8000000000000001E-2</v>
      </c>
      <c r="J25" s="87">
        <v>4.8600000000000004E-2</v>
      </c>
      <c r="K25" s="83">
        <v>2158000</v>
      </c>
      <c r="L25" s="85">
        <v>101.974186</v>
      </c>
      <c r="M25" s="83">
        <v>2200.6029399999998</v>
      </c>
      <c r="N25" s="73"/>
      <c r="O25" s="84">
        <f t="shared" si="0"/>
        <v>1.2066922058675258E-3</v>
      </c>
      <c r="P25" s="84">
        <f>M25/'סכום נכסי הקרן'!$C$42</f>
        <v>7.3061618851057305E-4</v>
      </c>
    </row>
    <row r="26" spans="2:16">
      <c r="B26" s="76" t="s">
        <v>1971</v>
      </c>
      <c r="C26" s="73" t="s">
        <v>1972</v>
      </c>
      <c r="D26" s="73" t="s">
        <v>233</v>
      </c>
      <c r="E26" s="73"/>
      <c r="F26" s="94">
        <v>42064</v>
      </c>
      <c r="G26" s="83">
        <v>7.41</v>
      </c>
      <c r="H26" s="86" t="s">
        <v>131</v>
      </c>
      <c r="I26" s="87">
        <v>4.8000000000000001E-2</v>
      </c>
      <c r="J26" s="87">
        <v>4.8600000000000004E-2</v>
      </c>
      <c r="K26" s="83">
        <v>3353000</v>
      </c>
      <c r="L26" s="85">
        <v>102.473676</v>
      </c>
      <c r="M26" s="83">
        <v>3435.94236</v>
      </c>
      <c r="N26" s="73"/>
      <c r="O26" s="84">
        <f t="shared" si="0"/>
        <v>1.8840858522265144E-3</v>
      </c>
      <c r="P26" s="84">
        <f>M26/'סכום נכסי הקרן'!$C$42</f>
        <v>1.1407578647537496E-3</v>
      </c>
    </row>
    <row r="27" spans="2:16">
      <c r="B27" s="76" t="s">
        <v>1973</v>
      </c>
      <c r="C27" s="73" t="s">
        <v>1974</v>
      </c>
      <c r="D27" s="73" t="s">
        <v>233</v>
      </c>
      <c r="E27" s="73"/>
      <c r="F27" s="94">
        <v>42095</v>
      </c>
      <c r="G27" s="83">
        <v>7.49</v>
      </c>
      <c r="H27" s="86" t="s">
        <v>131</v>
      </c>
      <c r="I27" s="87">
        <v>4.8000000000000001E-2</v>
      </c>
      <c r="J27" s="87">
        <v>4.8600000000000004E-2</v>
      </c>
      <c r="K27" s="83">
        <v>5709000</v>
      </c>
      <c r="L27" s="85">
        <v>102.769362</v>
      </c>
      <c r="M27" s="83">
        <v>5867.1028900000001</v>
      </c>
      <c r="N27" s="73"/>
      <c r="O27" s="84">
        <f t="shared" si="0"/>
        <v>3.2172034307951245E-3</v>
      </c>
      <c r="P27" s="84">
        <f>M27/'סכום נכסי הקרן'!$C$42</f>
        <v>1.9479208507697297E-3</v>
      </c>
    </row>
    <row r="28" spans="2:16">
      <c r="B28" s="76" t="s">
        <v>1975</v>
      </c>
      <c r="C28" s="73" t="s">
        <v>1976</v>
      </c>
      <c r="D28" s="73" t="s">
        <v>233</v>
      </c>
      <c r="E28" s="73"/>
      <c r="F28" s="94">
        <v>42675</v>
      </c>
      <c r="G28" s="83">
        <v>8.5100000000000016</v>
      </c>
      <c r="H28" s="86" t="s">
        <v>131</v>
      </c>
      <c r="I28" s="87">
        <v>4.8000000000000001E-2</v>
      </c>
      <c r="J28" s="87">
        <v>4.8600000000000004E-2</v>
      </c>
      <c r="K28" s="83">
        <v>660000</v>
      </c>
      <c r="L28" s="85">
        <v>101.721424</v>
      </c>
      <c r="M28" s="83">
        <v>671.3614</v>
      </c>
      <c r="N28" s="73"/>
      <c r="O28" s="84">
        <f t="shared" si="0"/>
        <v>3.6813845604528298E-4</v>
      </c>
      <c r="P28" s="84">
        <f>M28/'סכום נכסי הקרן'!$C$42</f>
        <v>2.2289686988290685E-4</v>
      </c>
    </row>
    <row r="29" spans="2:16">
      <c r="B29" s="76" t="s">
        <v>1977</v>
      </c>
      <c r="C29" s="73" t="s">
        <v>1978</v>
      </c>
      <c r="D29" s="73" t="s">
        <v>233</v>
      </c>
      <c r="E29" s="73"/>
      <c r="F29" s="94">
        <v>42887</v>
      </c>
      <c r="G29" s="83">
        <v>8.9</v>
      </c>
      <c r="H29" s="86" t="s">
        <v>131</v>
      </c>
      <c r="I29" s="87">
        <v>4.8000000000000001E-2</v>
      </c>
      <c r="J29" s="87">
        <v>4.82E-2</v>
      </c>
      <c r="K29" s="83">
        <v>7499000</v>
      </c>
      <c r="L29" s="85">
        <v>101.617169</v>
      </c>
      <c r="M29" s="83">
        <v>7620.2715399999997</v>
      </c>
      <c r="N29" s="73"/>
      <c r="O29" s="84">
        <f t="shared" si="0"/>
        <v>4.1785467549689493E-3</v>
      </c>
      <c r="P29" s="84">
        <f>M29/'סכום נכסי הקרן'!$C$42</f>
        <v>2.5299855992968888E-3</v>
      </c>
    </row>
    <row r="30" spans="2:16">
      <c r="B30" s="76" t="s">
        <v>1979</v>
      </c>
      <c r="C30" s="73" t="s">
        <v>1980</v>
      </c>
      <c r="D30" s="73" t="s">
        <v>233</v>
      </c>
      <c r="E30" s="73"/>
      <c r="F30" s="94">
        <v>43101</v>
      </c>
      <c r="G30" s="83">
        <v>9.0499999999999989</v>
      </c>
      <c r="H30" s="86" t="s">
        <v>131</v>
      </c>
      <c r="I30" s="87">
        <v>4.8000000000000001E-2</v>
      </c>
      <c r="J30" s="87">
        <v>4.8499999999999995E-2</v>
      </c>
      <c r="K30" s="83">
        <v>216873000</v>
      </c>
      <c r="L30" s="85">
        <v>103.308007</v>
      </c>
      <c r="M30" s="83">
        <v>224047.17480000001</v>
      </c>
      <c r="N30" s="73"/>
      <c r="O30" s="84">
        <f t="shared" si="0"/>
        <v>0.12285541142547014</v>
      </c>
      <c r="P30" s="84">
        <f>M30/'סכום נכסי הקרן'!$C$42</f>
        <v>7.4385292286730353E-2</v>
      </c>
    </row>
    <row r="31" spans="2:16">
      <c r="B31" s="76" t="s">
        <v>1981</v>
      </c>
      <c r="C31" s="73" t="s">
        <v>1982</v>
      </c>
      <c r="D31" s="73" t="s">
        <v>233</v>
      </c>
      <c r="E31" s="73"/>
      <c r="F31" s="94">
        <v>43132</v>
      </c>
      <c r="G31" s="83">
        <v>9.1300000000000008</v>
      </c>
      <c r="H31" s="86" t="s">
        <v>131</v>
      </c>
      <c r="I31" s="87">
        <v>4.8000000000000001E-2</v>
      </c>
      <c r="J31" s="87">
        <v>4.8600000000000004E-2</v>
      </c>
      <c r="K31" s="83">
        <v>47792825</v>
      </c>
      <c r="L31" s="85">
        <v>102.773259</v>
      </c>
      <c r="M31" s="83">
        <v>49118.243929999997</v>
      </c>
      <c r="N31" s="73"/>
      <c r="O31" s="84">
        <f t="shared" si="0"/>
        <v>2.6933801204605732E-2</v>
      </c>
      <c r="P31" s="84">
        <f>M31/'סכום נכסי הקרן'!$C$42</f>
        <v>1.6307614387931879E-2</v>
      </c>
    </row>
    <row r="32" spans="2:16">
      <c r="B32" s="76" t="s">
        <v>1983</v>
      </c>
      <c r="C32" s="73" t="s">
        <v>1984</v>
      </c>
      <c r="D32" s="73" t="s">
        <v>233</v>
      </c>
      <c r="E32" s="73"/>
      <c r="F32" s="94">
        <v>43161</v>
      </c>
      <c r="G32" s="83">
        <v>9.2199999999999989</v>
      </c>
      <c r="H32" s="86" t="s">
        <v>131</v>
      </c>
      <c r="I32" s="87">
        <v>4.8000000000000001E-2</v>
      </c>
      <c r="J32" s="87">
        <v>4.8499999999999995E-2</v>
      </c>
      <c r="K32" s="83">
        <v>17594000</v>
      </c>
      <c r="L32" s="85">
        <v>102.904387</v>
      </c>
      <c r="M32" s="83">
        <v>18104.997920000002</v>
      </c>
      <c r="N32" s="73"/>
      <c r="O32" s="84">
        <f t="shared" si="0"/>
        <v>9.9278063662460499E-3</v>
      </c>
      <c r="P32" s="84">
        <f>M32/'סכום נכסי הקרן'!$C$42</f>
        <v>6.0109910483452569E-3</v>
      </c>
    </row>
    <row r="33" spans="2:16">
      <c r="B33" s="76" t="s">
        <v>1985</v>
      </c>
      <c r="C33" s="73" t="s">
        <v>1986</v>
      </c>
      <c r="D33" s="73" t="s">
        <v>233</v>
      </c>
      <c r="E33" s="73"/>
      <c r="F33" s="94">
        <v>43221</v>
      </c>
      <c r="G33" s="83">
        <v>9.3800000000000008</v>
      </c>
      <c r="H33" s="86" t="s">
        <v>131</v>
      </c>
      <c r="I33" s="87">
        <v>4.8000000000000001E-2</v>
      </c>
      <c r="J33" s="87">
        <v>4.8600000000000004E-2</v>
      </c>
      <c r="K33" s="83">
        <v>193948000</v>
      </c>
      <c r="L33" s="85">
        <v>101.67792300000001</v>
      </c>
      <c r="M33" s="83">
        <v>197202.2977</v>
      </c>
      <c r="N33" s="73"/>
      <c r="O33" s="84">
        <f t="shared" si="0"/>
        <v>0.10813512573683899</v>
      </c>
      <c r="P33" s="84">
        <f>M33/'סכום נכסי הקרן'!$C$42</f>
        <v>6.5472597755913825E-2</v>
      </c>
    </row>
    <row r="34" spans="2:16">
      <c r="B34" s="76" t="s">
        <v>1987</v>
      </c>
      <c r="C34" s="73" t="s">
        <v>1988</v>
      </c>
      <c r="D34" s="73" t="s">
        <v>233</v>
      </c>
      <c r="E34" s="73"/>
      <c r="F34" s="94">
        <v>43252</v>
      </c>
      <c r="G34" s="83">
        <v>9.4700000000000006</v>
      </c>
      <c r="H34" s="86" t="s">
        <v>131</v>
      </c>
      <c r="I34" s="87">
        <v>4.8000000000000001E-2</v>
      </c>
      <c r="J34" s="87">
        <v>4.8600000000000004E-2</v>
      </c>
      <c r="K34" s="83">
        <v>136317000</v>
      </c>
      <c r="L34" s="85">
        <v>100.880771</v>
      </c>
      <c r="M34" s="83">
        <v>137517.64056999999</v>
      </c>
      <c r="N34" s="73"/>
      <c r="O34" s="84">
        <f t="shared" si="0"/>
        <v>7.5407272265623201E-2</v>
      </c>
      <c r="P34" s="84">
        <f>M34/'סכום נכסי הקרן'!$C$42</f>
        <v>4.5656857300308953E-2</v>
      </c>
    </row>
    <row r="35" spans="2:16">
      <c r="B35" s="76" t="s">
        <v>1989</v>
      </c>
      <c r="C35" s="73" t="s">
        <v>1990</v>
      </c>
      <c r="D35" s="73" t="s">
        <v>233</v>
      </c>
      <c r="E35" s="73"/>
      <c r="F35" s="94">
        <v>43282</v>
      </c>
      <c r="G35" s="83">
        <v>9.32</v>
      </c>
      <c r="H35" s="86" t="s">
        <v>131</v>
      </c>
      <c r="I35" s="87">
        <v>4.8000000000000001E-2</v>
      </c>
      <c r="J35" s="87">
        <v>4.8499999999999995E-2</v>
      </c>
      <c r="K35" s="83">
        <v>4517000</v>
      </c>
      <c r="L35" s="85">
        <v>102.409161</v>
      </c>
      <c r="M35" s="83">
        <v>4625.8217800000002</v>
      </c>
      <c r="N35" s="73"/>
      <c r="O35" s="84">
        <f t="shared" si="0"/>
        <v>2.5365516814488333E-3</v>
      </c>
      <c r="P35" s="84">
        <f>M35/'סכום נכסי הקרן'!$C$42</f>
        <v>1.5358064902125392E-3</v>
      </c>
    </row>
    <row r="36" spans="2:16">
      <c r="B36" s="76" t="s">
        <v>1991</v>
      </c>
      <c r="C36" s="73" t="s">
        <v>1992</v>
      </c>
      <c r="D36" s="73" t="s">
        <v>233</v>
      </c>
      <c r="E36" s="73"/>
      <c r="F36" s="94">
        <v>43313</v>
      </c>
      <c r="G36" s="83">
        <v>9.41</v>
      </c>
      <c r="H36" s="86" t="s">
        <v>131</v>
      </c>
      <c r="I36" s="87">
        <v>4.8000000000000001E-2</v>
      </c>
      <c r="J36" s="87">
        <v>4.8599999999999997E-2</v>
      </c>
      <c r="K36" s="83">
        <v>105941000</v>
      </c>
      <c r="L36" s="85">
        <v>101.95915100000001</v>
      </c>
      <c r="M36" s="83">
        <v>108016.54431</v>
      </c>
      <c r="N36" s="73"/>
      <c r="O36" s="84">
        <f t="shared" si="0"/>
        <v>5.92304589594074E-2</v>
      </c>
      <c r="P36" s="84">
        <f>M36/'סכום נכסי הקרן'!$C$42</f>
        <v>3.5862278680703588E-2</v>
      </c>
    </row>
    <row r="37" spans="2:16">
      <c r="B37" s="76" t="s">
        <v>1993</v>
      </c>
      <c r="C37" s="73" t="s">
        <v>1994</v>
      </c>
      <c r="D37" s="73" t="s">
        <v>233</v>
      </c>
      <c r="E37" s="73"/>
      <c r="F37" s="94">
        <v>43345</v>
      </c>
      <c r="G37" s="83">
        <v>9.4899999999999984</v>
      </c>
      <c r="H37" s="86" t="s">
        <v>131</v>
      </c>
      <c r="I37" s="87">
        <v>4.8000000000000001E-2</v>
      </c>
      <c r="J37" s="87">
        <v>4.8599999999999997E-2</v>
      </c>
      <c r="K37" s="83">
        <v>274937000</v>
      </c>
      <c r="L37" s="85">
        <v>101.54915200000001</v>
      </c>
      <c r="M37" s="83">
        <v>279196.19210000004</v>
      </c>
      <c r="N37" s="73"/>
      <c r="O37" s="84">
        <f t="shared" si="0"/>
        <v>0.15309616414261565</v>
      </c>
      <c r="P37" s="84">
        <f>M37/'סכום נכסי הקרן'!$C$42</f>
        <v>9.2695167315721125E-2</v>
      </c>
    </row>
    <row r="38" spans="2:16">
      <c r="B38" s="76" t="s">
        <v>1995</v>
      </c>
      <c r="C38" s="73" t="s">
        <v>1996</v>
      </c>
      <c r="D38" s="73" t="s">
        <v>233</v>
      </c>
      <c r="E38" s="73"/>
      <c r="F38" s="94">
        <v>43375</v>
      </c>
      <c r="G38" s="83">
        <v>9.58</v>
      </c>
      <c r="H38" s="86" t="s">
        <v>131</v>
      </c>
      <c r="I38" s="87">
        <v>4.8000000000000001E-2</v>
      </c>
      <c r="J38" s="87">
        <v>4.8600000000000004E-2</v>
      </c>
      <c r="K38" s="83">
        <v>103172000</v>
      </c>
      <c r="L38" s="85">
        <v>101.148916</v>
      </c>
      <c r="M38" s="83">
        <v>104357.3593</v>
      </c>
      <c r="N38" s="73"/>
      <c r="O38" s="84">
        <f t="shared" si="0"/>
        <v>5.7223958853852563E-2</v>
      </c>
      <c r="P38" s="84">
        <f>M38/'סכום נכסי הקרן'!$C$42</f>
        <v>3.4647402631750736E-2</v>
      </c>
    </row>
    <row r="39" spans="2:16">
      <c r="B39" s="76" t="s">
        <v>1997</v>
      </c>
      <c r="C39" s="73" t="s">
        <v>1998</v>
      </c>
      <c r="D39" s="73" t="s">
        <v>233</v>
      </c>
      <c r="E39" s="73"/>
      <c r="F39" s="94">
        <v>43435</v>
      </c>
      <c r="G39" s="83">
        <v>9.74</v>
      </c>
      <c r="H39" s="86" t="s">
        <v>131</v>
      </c>
      <c r="I39" s="87">
        <v>4.8000000000000001E-2</v>
      </c>
      <c r="J39" s="87">
        <v>4.8499999999999995E-2</v>
      </c>
      <c r="K39" s="83">
        <v>22304000</v>
      </c>
      <c r="L39" s="85">
        <v>100.396642</v>
      </c>
      <c r="M39" s="83">
        <v>22392.467049999999</v>
      </c>
      <c r="N39" s="73"/>
      <c r="O39" s="84">
        <f t="shared" si="0"/>
        <v>1.2278823666108704E-2</v>
      </c>
      <c r="P39" s="84">
        <f>M39/'סכום נכסי הקרן'!$C$42</f>
        <v>7.4344619967742099E-3</v>
      </c>
    </row>
    <row r="40" spans="2:16">
      <c r="B40" s="76" t="s">
        <v>1999</v>
      </c>
      <c r="C40" s="73" t="s">
        <v>2000</v>
      </c>
      <c r="D40" s="73" t="s">
        <v>233</v>
      </c>
      <c r="E40" s="73"/>
      <c r="F40" s="94">
        <v>43497</v>
      </c>
      <c r="G40" s="83">
        <v>9.68</v>
      </c>
      <c r="H40" s="86" t="s">
        <v>131</v>
      </c>
      <c r="I40" s="87">
        <v>4.8000000000000001E-2</v>
      </c>
      <c r="J40" s="87">
        <v>4.8599999999999997E-2</v>
      </c>
      <c r="K40" s="83">
        <v>81489000</v>
      </c>
      <c r="L40" s="85">
        <v>101.949474</v>
      </c>
      <c r="M40" s="83">
        <v>83077.606639999998</v>
      </c>
      <c r="N40" s="73"/>
      <c r="O40" s="84">
        <f t="shared" si="0"/>
        <v>4.5555287867885985E-2</v>
      </c>
      <c r="P40" s="84">
        <f>M40/'סכום נכסי הקרן'!$C$42</f>
        <v>2.7582369908992977E-2</v>
      </c>
    </row>
    <row r="41" spans="2:16">
      <c r="B41" s="76" t="s">
        <v>2001</v>
      </c>
      <c r="C41" s="73" t="s">
        <v>2002</v>
      </c>
      <c r="D41" s="73" t="s">
        <v>233</v>
      </c>
      <c r="E41" s="73"/>
      <c r="F41" s="94">
        <v>43525</v>
      </c>
      <c r="G41" s="83">
        <v>9.76</v>
      </c>
      <c r="H41" s="86" t="s">
        <v>131</v>
      </c>
      <c r="I41" s="87">
        <v>4.8000000000000001E-2</v>
      </c>
      <c r="J41" s="87">
        <v>4.8599999999999997E-2</v>
      </c>
      <c r="K41" s="83">
        <v>121044000</v>
      </c>
      <c r="L41" s="85">
        <v>101.64348</v>
      </c>
      <c r="M41" s="83">
        <v>123033.33404</v>
      </c>
      <c r="N41" s="73"/>
      <c r="O41" s="84">
        <f t="shared" si="0"/>
        <v>6.746485817562517E-2</v>
      </c>
      <c r="P41" s="84">
        <f>M41/'סכום נכסי הקרן'!$C$42</f>
        <v>4.0847962138982216E-2</v>
      </c>
    </row>
    <row r="42" spans="2:16">
      <c r="B42" s="76" t="s">
        <v>2003</v>
      </c>
      <c r="C42" s="73" t="s">
        <v>2004</v>
      </c>
      <c r="D42" s="73" t="s">
        <v>233</v>
      </c>
      <c r="E42" s="73"/>
      <c r="F42" s="94">
        <v>43556</v>
      </c>
      <c r="G42" s="83">
        <v>9.84</v>
      </c>
      <c r="H42" s="86" t="s">
        <v>131</v>
      </c>
      <c r="I42" s="87">
        <v>4.8000000000000001E-2</v>
      </c>
      <c r="J42" s="87">
        <v>4.8599999999999997E-2</v>
      </c>
      <c r="K42" s="83">
        <v>76398000</v>
      </c>
      <c r="L42" s="85">
        <v>101.166748</v>
      </c>
      <c r="M42" s="83">
        <v>77289.372430000003</v>
      </c>
      <c r="N42" s="73"/>
      <c r="O42" s="84">
        <f t="shared" si="0"/>
        <v>4.2381331776132888E-2</v>
      </c>
      <c r="P42" s="84">
        <f>M42/'סכום נכסי הקרן'!$C$42</f>
        <v>2.5660634033861998E-2</v>
      </c>
    </row>
    <row r="43" spans="2:16">
      <c r="B43" s="76" t="s">
        <v>2005</v>
      </c>
      <c r="C43" s="73" t="s">
        <v>2006</v>
      </c>
      <c r="D43" s="73" t="s">
        <v>233</v>
      </c>
      <c r="E43" s="73"/>
      <c r="F43" s="94">
        <v>43586</v>
      </c>
      <c r="G43" s="83">
        <v>9.93</v>
      </c>
      <c r="H43" s="86" t="s">
        <v>131</v>
      </c>
      <c r="I43" s="87">
        <v>4.8000000000000001E-2</v>
      </c>
      <c r="J43" s="87">
        <v>4.8499999999999995E-2</v>
      </c>
      <c r="K43" s="83">
        <v>229426000</v>
      </c>
      <c r="L43" s="85">
        <v>100.823905</v>
      </c>
      <c r="M43" s="83">
        <v>231316.25324000002</v>
      </c>
      <c r="N43" s="73"/>
      <c r="O43" s="84">
        <f t="shared" si="0"/>
        <v>0.12684138278720417</v>
      </c>
      <c r="P43" s="84">
        <f>M43/'סכום נכסי הקרן'!$C$42</f>
        <v>7.679867922141162E-2</v>
      </c>
    </row>
    <row r="44" spans="2:16">
      <c r="B44" s="76" t="s">
        <v>2007</v>
      </c>
      <c r="C44" s="73" t="s">
        <v>2008</v>
      </c>
      <c r="D44" s="73" t="s">
        <v>233</v>
      </c>
      <c r="E44" s="73"/>
      <c r="F44" s="94">
        <v>43647</v>
      </c>
      <c r="G44" s="83">
        <v>9.86</v>
      </c>
      <c r="H44" s="86" t="s">
        <v>131</v>
      </c>
      <c r="I44" s="87">
        <v>4.8000000000000001E-2</v>
      </c>
      <c r="J44" s="87">
        <v>4.8500000000000008E-2</v>
      </c>
      <c r="K44" s="83">
        <v>4876000</v>
      </c>
      <c r="L44" s="85">
        <v>102.40014600000001</v>
      </c>
      <c r="M44" s="83">
        <v>4993.0310999999992</v>
      </c>
      <c r="N44" s="73"/>
      <c r="O44" s="84">
        <f t="shared" si="0"/>
        <v>2.7379095076661849E-3</v>
      </c>
      <c r="P44" s="84">
        <f>M44/'סכום נכסי הקרן'!$C$42</f>
        <v>1.6577226564083176E-3</v>
      </c>
    </row>
    <row r="45" spans="2:16">
      <c r="B45" s="76" t="s">
        <v>2009</v>
      </c>
      <c r="C45" s="73" t="s">
        <v>2010</v>
      </c>
      <c r="D45" s="73" t="s">
        <v>233</v>
      </c>
      <c r="E45" s="73"/>
      <c r="F45" s="94">
        <v>43678</v>
      </c>
      <c r="G45" s="83">
        <v>9.9400000000000013</v>
      </c>
      <c r="H45" s="86" t="s">
        <v>131</v>
      </c>
      <c r="I45" s="87">
        <v>4.8000000000000001E-2</v>
      </c>
      <c r="J45" s="87">
        <v>4.8500000000000008E-2</v>
      </c>
      <c r="K45" s="83">
        <v>19674000</v>
      </c>
      <c r="L45" s="85">
        <v>101.996183</v>
      </c>
      <c r="M45" s="83">
        <v>20066.72897</v>
      </c>
      <c r="N45" s="73"/>
      <c r="O45" s="84">
        <f t="shared" si="0"/>
        <v>1.1003514084805816E-2</v>
      </c>
      <c r="P45" s="84">
        <f>M45/'סכום נכסי הקרן'!$C$42</f>
        <v>6.662300031252389E-3</v>
      </c>
    </row>
    <row r="46" spans="2:16">
      <c r="B46" s="76" t="s">
        <v>2011</v>
      </c>
      <c r="C46" s="73" t="s">
        <v>2012</v>
      </c>
      <c r="D46" s="73" t="s">
        <v>233</v>
      </c>
      <c r="E46" s="73"/>
      <c r="F46" s="94">
        <v>43740</v>
      </c>
      <c r="G46" s="83">
        <v>10.110000000000001</v>
      </c>
      <c r="H46" s="86" t="s">
        <v>131</v>
      </c>
      <c r="I46" s="87">
        <v>4.8000000000000001E-2</v>
      </c>
      <c r="J46" s="87">
        <v>4.8499999999999995E-2</v>
      </c>
      <c r="K46" s="83">
        <v>14087000</v>
      </c>
      <c r="L46" s="85">
        <v>101.1797</v>
      </c>
      <c r="M46" s="83">
        <v>14253.184380000001</v>
      </c>
      <c r="N46" s="73"/>
      <c r="O46" s="84">
        <f t="shared" si="0"/>
        <v>7.8156791429801354E-3</v>
      </c>
      <c r="P46" s="84">
        <f>M46/'סכום נכסי הקרן'!$C$42</f>
        <v>4.7321609257933812E-3</v>
      </c>
    </row>
    <row r="47" spans="2:16">
      <c r="B47" s="76" t="s">
        <v>2013</v>
      </c>
      <c r="C47" s="73" t="s">
        <v>2014</v>
      </c>
      <c r="D47" s="73" t="s">
        <v>233</v>
      </c>
      <c r="E47" s="73"/>
      <c r="F47" s="94">
        <v>43770</v>
      </c>
      <c r="G47" s="83">
        <v>10.190000000000003</v>
      </c>
      <c r="H47" s="86" t="s">
        <v>131</v>
      </c>
      <c r="I47" s="87">
        <v>4.8000000000000001E-2</v>
      </c>
      <c r="J47" s="87">
        <v>4.8499999999999995E-2</v>
      </c>
      <c r="K47" s="83">
        <v>25327000</v>
      </c>
      <c r="L47" s="85">
        <v>100.79383199999999</v>
      </c>
      <c r="M47" s="83">
        <v>25528.053809999998</v>
      </c>
      <c r="N47" s="73"/>
      <c r="O47" s="84">
        <f t="shared" si="0"/>
        <v>1.3998210673795518E-2</v>
      </c>
      <c r="P47" s="84">
        <f>M47/'סכום נכסי הקרן'!$C$42</f>
        <v>8.4754996168254736E-3</v>
      </c>
    </row>
    <row r="48" spans="2:16">
      <c r="B48" s="76" t="s">
        <v>2015</v>
      </c>
      <c r="C48" s="73" t="s">
        <v>2016</v>
      </c>
      <c r="D48" s="73" t="s">
        <v>233</v>
      </c>
      <c r="E48" s="73"/>
      <c r="F48" s="94">
        <v>43800</v>
      </c>
      <c r="G48" s="83">
        <v>10.28</v>
      </c>
      <c r="H48" s="86" t="s">
        <v>131</v>
      </c>
      <c r="I48" s="87">
        <v>4.8000000000000001E-2</v>
      </c>
      <c r="J48" s="87">
        <v>4.8599999999999997E-2</v>
      </c>
      <c r="K48" s="83">
        <v>9779000</v>
      </c>
      <c r="L48" s="85">
        <v>100.382063</v>
      </c>
      <c r="M48" s="83">
        <v>9816.3619199999994</v>
      </c>
      <c r="N48" s="73"/>
      <c r="O48" s="84">
        <f t="shared" si="0"/>
        <v>5.3827645158189153E-3</v>
      </c>
      <c r="P48" s="84">
        <f>M48/'סכום נכסי הקרן'!$C$42</f>
        <v>3.2591035850523453E-3</v>
      </c>
    </row>
    <row r="49" spans="2:16">
      <c r="B49" s="76" t="s">
        <v>2017</v>
      </c>
      <c r="C49" s="73" t="s">
        <v>2018</v>
      </c>
      <c r="D49" s="73" t="s">
        <v>233</v>
      </c>
      <c r="E49" s="73"/>
      <c r="F49" s="94">
        <v>43863</v>
      </c>
      <c r="G49" s="83">
        <v>10.199999999999999</v>
      </c>
      <c r="H49" s="86" t="s">
        <v>131</v>
      </c>
      <c r="I49" s="87">
        <v>4.8000000000000001E-2</v>
      </c>
      <c r="J49" s="87">
        <v>4.8499999999999995E-2</v>
      </c>
      <c r="K49" s="83">
        <v>2667000</v>
      </c>
      <c r="L49" s="85">
        <v>101.982748</v>
      </c>
      <c r="M49" s="83">
        <v>2719.8798900000002</v>
      </c>
      <c r="N49" s="73"/>
      <c r="O49" s="84">
        <f t="shared" si="0"/>
        <v>1.4914357354075081E-3</v>
      </c>
      <c r="P49" s="84">
        <f>M49/'סכום נכסי הקרן'!$C$42</f>
        <v>9.030199143687216E-4</v>
      </c>
    </row>
    <row r="50" spans="2:16">
      <c r="B50" s="76" t="s">
        <v>2019</v>
      </c>
      <c r="C50" s="73" t="s">
        <v>2020</v>
      </c>
      <c r="D50" s="73" t="s">
        <v>233</v>
      </c>
      <c r="E50" s="73"/>
      <c r="F50" s="94">
        <v>44045</v>
      </c>
      <c r="G50" s="83">
        <v>10.45</v>
      </c>
      <c r="H50" s="86" t="s">
        <v>131</v>
      </c>
      <c r="I50" s="87">
        <v>4.8000000000000001E-2</v>
      </c>
      <c r="J50" s="87">
        <v>4.8499999999999995E-2</v>
      </c>
      <c r="K50" s="83">
        <v>16971000</v>
      </c>
      <c r="L50" s="85">
        <v>102.18488600000001</v>
      </c>
      <c r="M50" s="83">
        <v>17341.797070000001</v>
      </c>
      <c r="N50" s="73"/>
      <c r="O50" s="84">
        <f t="shared" si="0"/>
        <v>9.5093080990363947E-3</v>
      </c>
      <c r="P50" s="84">
        <f>M50/'סכום נכסי הקרן'!$C$42</f>
        <v>5.7576028128033061E-3</v>
      </c>
    </row>
    <row r="51" spans="2:16">
      <c r="B51" s="76" t="s">
        <v>2021</v>
      </c>
      <c r="C51" s="73" t="s">
        <v>2022</v>
      </c>
      <c r="D51" s="73" t="s">
        <v>233</v>
      </c>
      <c r="E51" s="73"/>
      <c r="F51" s="94">
        <v>44075</v>
      </c>
      <c r="G51" s="83">
        <v>10.53</v>
      </c>
      <c r="H51" s="86" t="s">
        <v>131</v>
      </c>
      <c r="I51" s="87">
        <v>4.8000000000000001E-2</v>
      </c>
      <c r="J51" s="87">
        <v>4.8600000000000004E-2</v>
      </c>
      <c r="K51" s="83">
        <v>12677000</v>
      </c>
      <c r="L51" s="85">
        <v>101.58140400000001</v>
      </c>
      <c r="M51" s="83">
        <v>12877.474609999999</v>
      </c>
      <c r="N51" s="73"/>
      <c r="O51" s="84">
        <f t="shared" si="0"/>
        <v>7.0613139520498682E-3</v>
      </c>
      <c r="P51" s="84">
        <f>M51/'סכום נכסי הקרן'!$C$42</f>
        <v>4.2754152719617277E-3</v>
      </c>
    </row>
    <row r="52" spans="2:16">
      <c r="B52" s="76" t="s">
        <v>2023</v>
      </c>
      <c r="C52" s="73" t="s">
        <v>2024</v>
      </c>
      <c r="D52" s="73" t="s">
        <v>233</v>
      </c>
      <c r="E52" s="73"/>
      <c r="F52" s="94">
        <v>44166</v>
      </c>
      <c r="G52" s="83">
        <v>10.790000000000001</v>
      </c>
      <c r="H52" s="86" t="s">
        <v>131</v>
      </c>
      <c r="I52" s="87">
        <v>4.8000000000000001E-2</v>
      </c>
      <c r="J52" s="87">
        <v>4.8499999999999995E-2</v>
      </c>
      <c r="K52" s="83">
        <v>16464000</v>
      </c>
      <c r="L52" s="85">
        <v>100.396213</v>
      </c>
      <c r="M52" s="83">
        <v>16529.23259</v>
      </c>
      <c r="N52" s="73"/>
      <c r="O52" s="84">
        <f t="shared" si="0"/>
        <v>9.0637414741091375E-3</v>
      </c>
      <c r="P52" s="84">
        <f>M52/'סכום נכסי הקרן'!$C$42</f>
        <v>5.4878254929126595E-3</v>
      </c>
    </row>
    <row r="53" spans="2:16">
      <c r="B53" s="125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</row>
    <row r="54" spans="2:16">
      <c r="B54" s="125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</row>
    <row r="55" spans="2:16">
      <c r="B55" s="125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</row>
    <row r="56" spans="2:16">
      <c r="B56" s="127" t="s">
        <v>110</v>
      </c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</row>
    <row r="57" spans="2:16">
      <c r="B57" s="127" t="s">
        <v>202</v>
      </c>
      <c r="C57" s="12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</row>
    <row r="58" spans="2:16">
      <c r="B58" s="127" t="s">
        <v>210</v>
      </c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</row>
    <row r="59" spans="2:16">
      <c r="B59" s="125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2:16">
      <c r="B60" s="125"/>
      <c r="C60" s="12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</row>
    <row r="61" spans="2:16">
      <c r="B61" s="125"/>
      <c r="C61" s="12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</row>
    <row r="62" spans="2:16">
      <c r="B62" s="125"/>
      <c r="C62" s="12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</row>
    <row r="63" spans="2:16">
      <c r="B63" s="125"/>
      <c r="C63" s="125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</row>
    <row r="64" spans="2:16">
      <c r="B64" s="125"/>
      <c r="C64" s="125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</row>
    <row r="65" spans="2:16">
      <c r="B65" s="125"/>
      <c r="C65" s="125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</row>
    <row r="66" spans="2:16">
      <c r="B66" s="125"/>
      <c r="C66" s="125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spans="2:16">
      <c r="B67" s="125"/>
      <c r="C67" s="125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</row>
    <row r="68" spans="2:16"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</row>
    <row r="69" spans="2:16">
      <c r="B69" s="125"/>
      <c r="C69" s="125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</row>
    <row r="70" spans="2:16">
      <c r="B70" s="125"/>
      <c r="C70" s="125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</row>
    <row r="71" spans="2:16">
      <c r="B71" s="125"/>
      <c r="C71" s="125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</row>
    <row r="72" spans="2:16">
      <c r="B72" s="125"/>
      <c r="C72" s="125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</row>
    <row r="73" spans="2:16">
      <c r="B73" s="125"/>
      <c r="C73" s="125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</row>
    <row r="74" spans="2:16">
      <c r="B74" s="125"/>
      <c r="C74" s="125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</row>
    <row r="75" spans="2:16">
      <c r="B75" s="125"/>
      <c r="C75" s="125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</row>
    <row r="76" spans="2:16">
      <c r="B76" s="125"/>
      <c r="C76" s="125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</row>
    <row r="77" spans="2:16">
      <c r="B77" s="125"/>
      <c r="C77" s="125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</row>
    <row r="78" spans="2:16">
      <c r="B78" s="125"/>
      <c r="C78" s="125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</row>
    <row r="79" spans="2:16">
      <c r="B79" s="125"/>
      <c r="C79" s="125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</row>
    <row r="80" spans="2:16">
      <c r="B80" s="125"/>
      <c r="C80" s="12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</row>
    <row r="81" spans="2:16">
      <c r="B81" s="125"/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</row>
    <row r="82" spans="2:16">
      <c r="B82" s="125"/>
      <c r="C82" s="12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</row>
    <row r="83" spans="2:16">
      <c r="B83" s="125"/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</row>
    <row r="84" spans="2:16">
      <c r="B84" s="125"/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</row>
    <row r="85" spans="2:16">
      <c r="B85" s="125"/>
      <c r="C85" s="125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</row>
    <row r="86" spans="2:16">
      <c r="B86" s="125"/>
      <c r="C86" s="125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</row>
    <row r="87" spans="2:16">
      <c r="B87" s="125"/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2:16">
      <c r="B88" s="125"/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</row>
    <row r="89" spans="2:16">
      <c r="B89" s="125"/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</row>
    <row r="90" spans="2:16"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</row>
    <row r="91" spans="2:16">
      <c r="B91" s="125"/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</row>
    <row r="92" spans="2:16"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</row>
    <row r="93" spans="2:16">
      <c r="B93" s="125"/>
      <c r="C93" s="125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</row>
    <row r="94" spans="2:16">
      <c r="B94" s="125"/>
      <c r="C94" s="125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</row>
    <row r="95" spans="2:16">
      <c r="B95" s="125"/>
      <c r="C95" s="12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</row>
    <row r="96" spans="2:16">
      <c r="B96" s="125"/>
      <c r="C96" s="12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</row>
    <row r="97" spans="2:16">
      <c r="B97" s="125"/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</row>
    <row r="98" spans="2:16">
      <c r="B98" s="125"/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</row>
    <row r="99" spans="2:16">
      <c r="B99" s="125"/>
      <c r="C99" s="125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</row>
    <row r="100" spans="2:16">
      <c r="B100" s="125"/>
      <c r="C100" s="125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</row>
    <row r="101" spans="2:16">
      <c r="B101" s="125"/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</row>
    <row r="102" spans="2:16">
      <c r="B102" s="125"/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</row>
    <row r="103" spans="2:16">
      <c r="B103" s="125"/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</row>
    <row r="104" spans="2:16">
      <c r="B104" s="125"/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</row>
    <row r="105" spans="2:16">
      <c r="B105" s="125"/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</row>
    <row r="106" spans="2:16">
      <c r="B106" s="125"/>
      <c r="C106" s="125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</row>
    <row r="107" spans="2:16">
      <c r="B107" s="125"/>
      <c r="C107" s="125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</row>
    <row r="108" spans="2:16">
      <c r="B108" s="125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</row>
    <row r="109" spans="2:16">
      <c r="B109" s="125"/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</row>
    <row r="110" spans="2:16">
      <c r="B110" s="125"/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  <row r="178" spans="2:16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</row>
    <row r="179" spans="2:16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</row>
    <row r="180" spans="2:16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</row>
    <row r="181" spans="2:16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</row>
    <row r="182" spans="2:16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</row>
    <row r="183" spans="2:16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</row>
    <row r="184" spans="2:16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</row>
    <row r="185" spans="2:16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</row>
    <row r="186" spans="2:16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</row>
    <row r="187" spans="2:16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</row>
    <row r="188" spans="2:16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</row>
    <row r="189" spans="2:16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</row>
    <row r="190" spans="2:16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</row>
    <row r="191" spans="2:16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</row>
    <row r="192" spans="2:16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</row>
    <row r="193" spans="2:16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</row>
    <row r="194" spans="2:16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</row>
    <row r="195" spans="2:16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</row>
    <row r="196" spans="2:16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</row>
    <row r="197" spans="2:16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</row>
    <row r="198" spans="2:16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</row>
    <row r="199" spans="2:16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</row>
    <row r="200" spans="2:16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</row>
    <row r="201" spans="2:16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</row>
    <row r="202" spans="2:16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</row>
    <row r="203" spans="2:16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</row>
    <row r="204" spans="2:16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</row>
    <row r="205" spans="2:16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</row>
    <row r="206" spans="2:16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</row>
    <row r="207" spans="2:16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</row>
    <row r="208" spans="2:16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</row>
    <row r="209" spans="2:16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</row>
    <row r="210" spans="2:16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</row>
    <row r="211" spans="2:16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</row>
    <row r="212" spans="2:16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</row>
    <row r="213" spans="2:16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</row>
    <row r="214" spans="2:16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</row>
    <row r="215" spans="2:16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</row>
    <row r="216" spans="2:16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</row>
    <row r="217" spans="2:16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</row>
    <row r="218" spans="2:16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</row>
    <row r="219" spans="2:16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</row>
    <row r="220" spans="2:16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</row>
    <row r="221" spans="2:16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</row>
    <row r="222" spans="2:16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</row>
    <row r="223" spans="2:16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</row>
    <row r="224" spans="2:16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</row>
    <row r="225" spans="2:16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</row>
    <row r="226" spans="2:16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</row>
    <row r="227" spans="2:16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</row>
    <row r="228" spans="2:16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</row>
    <row r="229" spans="2:16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</row>
    <row r="230" spans="2:16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</row>
    <row r="231" spans="2:16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</row>
    <row r="232" spans="2:16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</row>
    <row r="233" spans="2:16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</row>
    <row r="234" spans="2:16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</row>
    <row r="235" spans="2:16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</row>
    <row r="236" spans="2:16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</row>
    <row r="237" spans="2:16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</row>
    <row r="238" spans="2:16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</row>
    <row r="239" spans="2:16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</row>
    <row r="240" spans="2:16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</row>
    <row r="241" spans="2:16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</row>
    <row r="242" spans="2:16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</row>
    <row r="243" spans="2:16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</row>
    <row r="244" spans="2:16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</row>
    <row r="245" spans="2:16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</row>
    <row r="246" spans="2:16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</row>
    <row r="247" spans="2:16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</row>
    <row r="248" spans="2:16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</row>
    <row r="249" spans="2:16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</row>
    <row r="250" spans="2:16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</row>
    <row r="251" spans="2:16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</row>
    <row r="252" spans="2:16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</row>
    <row r="253" spans="2:16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</row>
    <row r="254" spans="2:16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</row>
    <row r="255" spans="2:16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</row>
    <row r="256" spans="2:16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</row>
    <row r="257" spans="2:16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</row>
    <row r="258" spans="2:16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</row>
    <row r="259" spans="2:16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</row>
    <row r="260" spans="2:16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</row>
    <row r="261" spans="2:16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</row>
    <row r="262" spans="2:16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</row>
    <row r="263" spans="2:16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</row>
    <row r="264" spans="2:16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</row>
    <row r="265" spans="2:16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</row>
    <row r="266" spans="2:16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</row>
    <row r="267" spans="2:16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</row>
    <row r="268" spans="2:16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</row>
    <row r="269" spans="2:16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</row>
    <row r="270" spans="2:16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</row>
    <row r="271" spans="2:16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</row>
    <row r="272" spans="2:16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</row>
    <row r="273" spans="2:16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</row>
    <row r="274" spans="2:16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</row>
    <row r="275" spans="2:16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</row>
    <row r="276" spans="2:16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</row>
    <row r="277" spans="2:16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</row>
    <row r="278" spans="2:16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</row>
    <row r="279" spans="2:16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</row>
    <row r="280" spans="2:16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</row>
    <row r="281" spans="2:16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</row>
    <row r="282" spans="2:16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</row>
    <row r="283" spans="2:16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</row>
    <row r="284" spans="2:16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</row>
    <row r="285" spans="2:16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</row>
    <row r="286" spans="2:16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</row>
    <row r="287" spans="2:16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</row>
    <row r="288" spans="2:16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</row>
    <row r="289" spans="2:16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</row>
    <row r="290" spans="2:16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</row>
    <row r="291" spans="2:16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</row>
    <row r="292" spans="2:16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</row>
    <row r="293" spans="2:16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</row>
    <row r="294" spans="2:16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</row>
    <row r="295" spans="2:16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</row>
    <row r="296" spans="2:16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</row>
    <row r="297" spans="2:16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</row>
    <row r="298" spans="2:16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</row>
    <row r="299" spans="2:16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</row>
    <row r="300" spans="2:16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</row>
    <row r="301" spans="2:16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</row>
    <row r="302" spans="2:16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</row>
    <row r="303" spans="2:16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</row>
    <row r="304" spans="2:16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</row>
    <row r="305" spans="2:16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</row>
    <row r="306" spans="2:16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</row>
    <row r="307" spans="2:16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</row>
    <row r="308" spans="2:16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</row>
    <row r="309" spans="2:16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</row>
    <row r="310" spans="2:16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</row>
    <row r="311" spans="2:16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</row>
    <row r="312" spans="2:16">
      <c r="B312" s="125"/>
      <c r="C312" s="125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</row>
    <row r="313" spans="2:16">
      <c r="B313" s="125"/>
      <c r="C313" s="125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</row>
    <row r="314" spans="2:16">
      <c r="B314" s="125"/>
      <c r="C314" s="125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</row>
    <row r="315" spans="2:16">
      <c r="B315" s="125"/>
      <c r="C315" s="125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</row>
    <row r="316" spans="2:16">
      <c r="B316" s="125"/>
      <c r="C316" s="125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</row>
    <row r="317" spans="2:16">
      <c r="B317" s="125"/>
      <c r="C317" s="125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</row>
    <row r="318" spans="2:16">
      <c r="B318" s="125"/>
      <c r="C318" s="125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</row>
    <row r="319" spans="2:16">
      <c r="B319" s="125"/>
      <c r="C319" s="125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</row>
    <row r="320" spans="2:16">
      <c r="B320" s="125"/>
      <c r="C320" s="125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</row>
    <row r="321" spans="2:16">
      <c r="B321" s="125"/>
      <c r="C321" s="125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</row>
    <row r="322" spans="2:16">
      <c r="B322" s="125"/>
      <c r="C322" s="125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</row>
    <row r="323" spans="2:16">
      <c r="B323" s="125"/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</row>
    <row r="324" spans="2:16">
      <c r="B324" s="125"/>
      <c r="C324" s="125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</row>
    <row r="325" spans="2:16">
      <c r="B325" s="125"/>
      <c r="C325" s="125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</row>
    <row r="326" spans="2:16">
      <c r="B326" s="125"/>
      <c r="C326" s="125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</row>
    <row r="327" spans="2:16">
      <c r="B327" s="125"/>
      <c r="C327" s="125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</row>
    <row r="328" spans="2:16">
      <c r="B328" s="125"/>
      <c r="C328" s="125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</row>
    <row r="329" spans="2:16">
      <c r="B329" s="125"/>
      <c r="C329" s="125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</row>
    <row r="330" spans="2:16">
      <c r="B330" s="125"/>
      <c r="C330" s="125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</row>
    <row r="331" spans="2:16">
      <c r="B331" s="125"/>
      <c r="C331" s="125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</row>
    <row r="332" spans="2:16">
      <c r="B332" s="125"/>
      <c r="C332" s="125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</row>
    <row r="333" spans="2:16">
      <c r="B333" s="125"/>
      <c r="C333" s="125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</row>
    <row r="334" spans="2:16">
      <c r="B334" s="125"/>
      <c r="C334" s="125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</row>
    <row r="335" spans="2:16">
      <c r="B335" s="125"/>
      <c r="C335" s="125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</row>
    <row r="336" spans="2:16">
      <c r="B336" s="125"/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</row>
    <row r="337" spans="2:16">
      <c r="B337" s="125"/>
      <c r="C337" s="125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</row>
    <row r="338" spans="2:16">
      <c r="B338" s="125"/>
      <c r="C338" s="125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</row>
    <row r="339" spans="2:16">
      <c r="B339" s="125"/>
      <c r="C339" s="125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</row>
    <row r="340" spans="2:16">
      <c r="B340" s="125"/>
      <c r="C340" s="125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</row>
    <row r="341" spans="2:16">
      <c r="B341" s="125"/>
      <c r="C341" s="125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</row>
    <row r="342" spans="2:16">
      <c r="B342" s="125"/>
      <c r="C342" s="125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</row>
    <row r="343" spans="2:16">
      <c r="B343" s="125"/>
      <c r="C343" s="125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</row>
    <row r="344" spans="2:16">
      <c r="B344" s="125"/>
      <c r="C344" s="125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</row>
    <row r="345" spans="2:16">
      <c r="B345" s="125"/>
      <c r="C345" s="125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</row>
    <row r="346" spans="2:16">
      <c r="B346" s="125"/>
      <c r="C346" s="125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</row>
    <row r="347" spans="2:16">
      <c r="B347" s="125"/>
      <c r="C347" s="125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</row>
    <row r="348" spans="2:16">
      <c r="B348" s="125"/>
      <c r="C348" s="125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</row>
    <row r="349" spans="2:16">
      <c r="B349" s="125"/>
      <c r="C349" s="125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</row>
    <row r="350" spans="2:16">
      <c r="B350" s="125"/>
      <c r="C350" s="125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</row>
    <row r="351" spans="2:16">
      <c r="B351" s="125"/>
      <c r="C351" s="125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</row>
    <row r="352" spans="2:16">
      <c r="B352" s="125"/>
      <c r="C352" s="125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</row>
    <row r="353" spans="2:16">
      <c r="B353" s="125"/>
      <c r="C353" s="125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</row>
    <row r="354" spans="2:16">
      <c r="B354" s="125"/>
      <c r="C354" s="125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</row>
    <row r="355" spans="2:16">
      <c r="B355" s="125"/>
      <c r="C355" s="125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</row>
    <row r="356" spans="2:16">
      <c r="B356" s="125"/>
      <c r="C356" s="125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</row>
    <row r="357" spans="2:16">
      <c r="B357" s="125"/>
      <c r="C357" s="125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</row>
    <row r="358" spans="2:16">
      <c r="B358" s="125"/>
      <c r="C358" s="125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</row>
    <row r="359" spans="2:16">
      <c r="B359" s="125"/>
      <c r="C359" s="125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</row>
    <row r="360" spans="2:16">
      <c r="B360" s="125"/>
      <c r="C360" s="125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</row>
    <row r="361" spans="2:16">
      <c r="B361" s="125"/>
      <c r="C361" s="125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</row>
    <row r="362" spans="2:16">
      <c r="B362" s="125"/>
      <c r="C362" s="125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</row>
    <row r="363" spans="2:16">
      <c r="B363" s="125"/>
      <c r="C363" s="125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</row>
    <row r="364" spans="2:16">
      <c r="B364" s="125"/>
      <c r="C364" s="125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</row>
    <row r="365" spans="2:16">
      <c r="B365" s="125"/>
      <c r="C365" s="125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</row>
    <row r="366" spans="2:16">
      <c r="B366" s="125"/>
      <c r="C366" s="125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</row>
    <row r="367" spans="2:16">
      <c r="B367" s="125"/>
      <c r="C367" s="125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</row>
    <row r="368" spans="2:16">
      <c r="B368" s="125"/>
      <c r="C368" s="125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</row>
    <row r="369" spans="2:16">
      <c r="B369" s="125"/>
      <c r="C369" s="125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</row>
    <row r="370" spans="2:16">
      <c r="B370" s="125"/>
      <c r="C370" s="125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</row>
    <row r="371" spans="2:16">
      <c r="B371" s="125"/>
      <c r="C371" s="125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</row>
    <row r="372" spans="2:16">
      <c r="B372" s="125"/>
      <c r="C372" s="125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</row>
    <row r="373" spans="2:16">
      <c r="B373" s="125"/>
      <c r="C373" s="125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</row>
    <row r="374" spans="2:16">
      <c r="B374" s="125"/>
      <c r="C374" s="125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</row>
    <row r="375" spans="2:16">
      <c r="B375" s="125"/>
      <c r="C375" s="125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</row>
    <row r="376" spans="2:16">
      <c r="B376" s="125"/>
      <c r="C376" s="125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</row>
    <row r="377" spans="2:16">
      <c r="B377" s="125"/>
      <c r="C377" s="125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</row>
    <row r="378" spans="2:16">
      <c r="B378" s="125"/>
      <c r="C378" s="125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</row>
    <row r="379" spans="2:16">
      <c r="B379" s="125"/>
      <c r="C379" s="125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</row>
    <row r="380" spans="2:16">
      <c r="B380" s="125"/>
      <c r="C380" s="125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</row>
    <row r="381" spans="2:16">
      <c r="B381" s="125"/>
      <c r="C381" s="125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</row>
    <row r="382" spans="2:16">
      <c r="B382" s="125"/>
      <c r="C382" s="125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</row>
    <row r="383" spans="2:16">
      <c r="B383" s="125"/>
      <c r="C383" s="125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</row>
    <row r="384" spans="2:16">
      <c r="B384" s="125"/>
      <c r="C384" s="125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</row>
    <row r="385" spans="2:16">
      <c r="B385" s="125"/>
      <c r="C385" s="125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</row>
    <row r="386" spans="2:16">
      <c r="B386" s="125"/>
      <c r="C386" s="125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</row>
    <row r="387" spans="2:16">
      <c r="B387" s="125"/>
      <c r="C387" s="125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</row>
    <row r="388" spans="2:16">
      <c r="B388" s="125"/>
      <c r="C388" s="125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</row>
    <row r="389" spans="2:16">
      <c r="B389" s="125"/>
      <c r="C389" s="125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</row>
    <row r="390" spans="2:16">
      <c r="B390" s="125"/>
      <c r="C390" s="125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</row>
    <row r="391" spans="2:16">
      <c r="B391" s="125"/>
      <c r="C391" s="125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</row>
    <row r="392" spans="2:16">
      <c r="B392" s="125"/>
      <c r="C392" s="125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</row>
    <row r="393" spans="2:16">
      <c r="B393" s="125"/>
      <c r="C393" s="125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</row>
    <row r="394" spans="2:16">
      <c r="B394" s="125"/>
      <c r="C394" s="125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</row>
    <row r="395" spans="2:16">
      <c r="B395" s="125"/>
      <c r="C395" s="125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</row>
    <row r="396" spans="2:16">
      <c r="B396" s="125"/>
      <c r="C396" s="125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</row>
    <row r="397" spans="2:16">
      <c r="B397" s="125"/>
      <c r="C397" s="125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</row>
    <row r="398" spans="2:16">
      <c r="B398" s="125"/>
      <c r="C398" s="125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</row>
    <row r="399" spans="2:16">
      <c r="B399" s="125"/>
      <c r="C399" s="125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</row>
    <row r="400" spans="2:16">
      <c r="B400" s="125"/>
      <c r="C400" s="125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</row>
    <row r="401" spans="2:16">
      <c r="B401" s="125"/>
      <c r="C401" s="125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</row>
    <row r="402" spans="2:16">
      <c r="B402" s="125"/>
      <c r="C402" s="125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</row>
    <row r="403" spans="2:16">
      <c r="B403" s="125"/>
      <c r="C403" s="125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</row>
    <row r="404" spans="2:16">
      <c r="B404" s="125"/>
      <c r="C404" s="125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</row>
    <row r="405" spans="2:16">
      <c r="B405" s="125"/>
      <c r="C405" s="125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</row>
    <row r="406" spans="2:16">
      <c r="B406" s="125"/>
      <c r="C406" s="125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</row>
    <row r="407" spans="2:16">
      <c r="B407" s="125"/>
      <c r="C407" s="125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</row>
    <row r="408" spans="2:16">
      <c r="B408" s="125"/>
      <c r="C408" s="125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</row>
    <row r="409" spans="2:16">
      <c r="B409" s="125"/>
      <c r="C409" s="125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</row>
    <row r="410" spans="2:16">
      <c r="B410" s="125"/>
      <c r="C410" s="125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</row>
    <row r="411" spans="2:16">
      <c r="B411" s="125"/>
      <c r="C411" s="125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</row>
    <row r="412" spans="2:16">
      <c r="B412" s="125"/>
      <c r="C412" s="125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</row>
    <row r="413" spans="2:16">
      <c r="B413" s="125"/>
      <c r="C413" s="125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</row>
    <row r="414" spans="2:16">
      <c r="B414" s="125"/>
      <c r="C414" s="125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</row>
    <row r="415" spans="2:16">
      <c r="B415" s="125"/>
      <c r="C415" s="125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</row>
    <row r="416" spans="2:16">
      <c r="B416" s="125"/>
      <c r="C416" s="125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</row>
    <row r="417" spans="2:16">
      <c r="B417" s="125"/>
      <c r="C417" s="125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</row>
    <row r="418" spans="2:16">
      <c r="B418" s="125"/>
      <c r="C418" s="125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</row>
    <row r="419" spans="2:16">
      <c r="B419" s="125"/>
      <c r="C419" s="125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</row>
    <row r="420" spans="2:16">
      <c r="B420" s="125"/>
      <c r="C420" s="125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</row>
    <row r="421" spans="2:16">
      <c r="B421" s="125"/>
      <c r="C421" s="125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</row>
    <row r="422" spans="2:16">
      <c r="B422" s="125"/>
      <c r="C422" s="125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</row>
    <row r="423" spans="2:16">
      <c r="B423" s="125"/>
      <c r="C423" s="125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</row>
    <row r="424" spans="2:16">
      <c r="B424" s="125"/>
      <c r="C424" s="125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</row>
    <row r="425" spans="2:16">
      <c r="B425" s="125"/>
      <c r="C425" s="125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</row>
    <row r="426" spans="2:16">
      <c r="B426" s="125"/>
      <c r="C426" s="125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</row>
    <row r="427" spans="2:16">
      <c r="B427" s="125"/>
      <c r="C427" s="125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</row>
    <row r="428" spans="2:16">
      <c r="B428" s="125"/>
      <c r="C428" s="125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</row>
    <row r="429" spans="2:16">
      <c r="B429" s="125"/>
      <c r="C429" s="125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</row>
    <row r="430" spans="2:16">
      <c r="B430" s="125"/>
      <c r="C430" s="125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</row>
    <row r="431" spans="2:16">
      <c r="B431" s="125"/>
      <c r="C431" s="125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</row>
    <row r="432" spans="2:16">
      <c r="B432" s="125"/>
      <c r="C432" s="125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</row>
    <row r="433" spans="2:16">
      <c r="B433" s="125"/>
      <c r="C433" s="125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</row>
    <row r="434" spans="2:16">
      <c r="B434" s="125"/>
      <c r="C434" s="125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</row>
    <row r="435" spans="2:16">
      <c r="B435" s="125"/>
      <c r="C435" s="125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</row>
    <row r="436" spans="2:16">
      <c r="B436" s="125"/>
      <c r="C436" s="125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</row>
    <row r="437" spans="2:16">
      <c r="B437" s="125"/>
      <c r="C437" s="125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</row>
    <row r="438" spans="2:16">
      <c r="B438" s="125"/>
      <c r="C438" s="125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</row>
    <row r="439" spans="2:16">
      <c r="B439" s="125"/>
      <c r="C439" s="125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</row>
    <row r="440" spans="2:16">
      <c r="B440" s="125"/>
      <c r="C440" s="125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</row>
    <row r="441" spans="2:16">
      <c r="B441" s="125"/>
      <c r="C441" s="125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</row>
    <row r="442" spans="2:16">
      <c r="B442" s="125"/>
      <c r="C442" s="125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</row>
    <row r="443" spans="2:16">
      <c r="B443" s="125"/>
      <c r="C443" s="125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</row>
    <row r="444" spans="2:16">
      <c r="B444" s="125"/>
      <c r="C444" s="125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</row>
    <row r="445" spans="2:16">
      <c r="B445" s="125"/>
      <c r="C445" s="125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</row>
    <row r="446" spans="2:16">
      <c r="B446" s="125"/>
      <c r="C446" s="125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</row>
    <row r="447" spans="2:16">
      <c r="B447" s="125"/>
      <c r="C447" s="125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</row>
    <row r="448" spans="2:16">
      <c r="B448" s="125"/>
      <c r="C448" s="125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</row>
    <row r="449" spans="2:16">
      <c r="B449" s="125"/>
      <c r="C449" s="125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</row>
    <row r="450" spans="2:16">
      <c r="B450" s="125"/>
      <c r="C450" s="125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</row>
    <row r="451" spans="2:16">
      <c r="B451" s="125"/>
      <c r="C451" s="125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</row>
    <row r="452" spans="2:16">
      <c r="B452" s="125"/>
      <c r="C452" s="125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144</v>
      </c>
      <c r="C1" s="67" t="s" vm="1">
        <v>228</v>
      </c>
    </row>
    <row r="2" spans="2:19">
      <c r="B2" s="46" t="s">
        <v>143</v>
      </c>
      <c r="C2" s="67" t="s">
        <v>229</v>
      </c>
    </row>
    <row r="3" spans="2:19">
      <c r="B3" s="46" t="s">
        <v>145</v>
      </c>
      <c r="C3" s="67" t="s">
        <v>230</v>
      </c>
    </row>
    <row r="4" spans="2:19">
      <c r="B4" s="46" t="s">
        <v>146</v>
      </c>
      <c r="C4" s="67">
        <v>12145</v>
      </c>
    </row>
    <row r="6" spans="2:19" ht="26.25" customHeight="1">
      <c r="B6" s="139" t="s">
        <v>173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2:19" ht="26.25" customHeight="1">
      <c r="B7" s="139" t="s">
        <v>88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2:19" s="3" customFormat="1" ht="78.75">
      <c r="B8" s="21" t="s">
        <v>114</v>
      </c>
      <c r="C8" s="29" t="s">
        <v>44</v>
      </c>
      <c r="D8" s="29" t="s">
        <v>116</v>
      </c>
      <c r="E8" s="29" t="s">
        <v>115</v>
      </c>
      <c r="F8" s="29" t="s">
        <v>65</v>
      </c>
      <c r="G8" s="29" t="s">
        <v>14</v>
      </c>
      <c r="H8" s="29" t="s">
        <v>66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109</v>
      </c>
      <c r="Q8" s="29" t="s">
        <v>58</v>
      </c>
      <c r="R8" s="29" t="s">
        <v>147</v>
      </c>
      <c r="S8" s="30" t="s">
        <v>149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</row>
    <row r="11" spans="2:19" s="4" customFormat="1" ht="18" customHeight="1">
      <c r="B11" s="130" t="s">
        <v>2727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31">
        <v>0</v>
      </c>
      <c r="Q11" s="88"/>
      <c r="R11" s="132">
        <v>0</v>
      </c>
      <c r="S11" s="132">
        <v>0</v>
      </c>
    </row>
    <row r="12" spans="2:19" ht="20.25" customHeight="1">
      <c r="B12" s="127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27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27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27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</row>
    <row r="112" spans="2:19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</row>
    <row r="113" spans="2:19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</row>
    <row r="114" spans="2:19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</row>
    <row r="115" spans="2:19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</row>
    <row r="116" spans="2:19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</row>
    <row r="117" spans="2:19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</row>
    <row r="118" spans="2:19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</row>
    <row r="119" spans="2:19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</row>
    <row r="120" spans="2:19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</row>
    <row r="121" spans="2:19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</row>
    <row r="122" spans="2:19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</row>
    <row r="123" spans="2:19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</row>
    <row r="124" spans="2:19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</row>
    <row r="125" spans="2:19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</row>
    <row r="126" spans="2:19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</row>
    <row r="127" spans="2:19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</row>
    <row r="128" spans="2:19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</row>
    <row r="129" spans="2:19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</row>
    <row r="130" spans="2:19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</row>
    <row r="131" spans="2:19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</row>
    <row r="132" spans="2:19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</row>
    <row r="133" spans="2:19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</row>
    <row r="134" spans="2:19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</row>
    <row r="135" spans="2:19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</row>
    <row r="136" spans="2:19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</row>
    <row r="137" spans="2:19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</row>
    <row r="138" spans="2:19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</row>
    <row r="139" spans="2:19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</row>
    <row r="140" spans="2:19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</row>
    <row r="141" spans="2:19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</row>
    <row r="142" spans="2:19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</row>
    <row r="143" spans="2:19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</row>
    <row r="144" spans="2:19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</row>
    <row r="145" spans="2:19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</row>
    <row r="146" spans="2:19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</row>
    <row r="147" spans="2:19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</row>
    <row r="148" spans="2:19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</row>
    <row r="149" spans="2:19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</row>
    <row r="150" spans="2:19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</row>
    <row r="151" spans="2:19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</row>
    <row r="152" spans="2:19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</row>
    <row r="153" spans="2:19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</row>
    <row r="154" spans="2:19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</row>
    <row r="155" spans="2:19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</row>
    <row r="156" spans="2:19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</row>
    <row r="157" spans="2:19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</row>
    <row r="158" spans="2:19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</row>
    <row r="159" spans="2:19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</row>
    <row r="160" spans="2:19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</row>
    <row r="161" spans="2:19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</row>
    <row r="162" spans="2:19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</row>
    <row r="163" spans="2:19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</row>
    <row r="164" spans="2:19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</row>
    <row r="165" spans="2:19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</row>
    <row r="166" spans="2:19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</row>
    <row r="167" spans="2:19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</row>
    <row r="168" spans="2:19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</row>
    <row r="169" spans="2:19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</row>
    <row r="170" spans="2:19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</row>
    <row r="171" spans="2:19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</row>
    <row r="172" spans="2:19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</row>
    <row r="173" spans="2:19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</row>
    <row r="174" spans="2:19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</row>
    <row r="175" spans="2:19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</row>
    <row r="176" spans="2:19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</row>
    <row r="177" spans="2:19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</row>
    <row r="178" spans="2:19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</row>
    <row r="179" spans="2:19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</row>
    <row r="180" spans="2:19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</row>
    <row r="181" spans="2:19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</row>
    <row r="182" spans="2:19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</row>
    <row r="183" spans="2:19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</row>
    <row r="184" spans="2:19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</row>
    <row r="185" spans="2:19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</row>
    <row r="186" spans="2:19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</row>
    <row r="187" spans="2:19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</row>
    <row r="188" spans="2:19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</row>
    <row r="189" spans="2:19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</row>
    <row r="190" spans="2:19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</row>
    <row r="191" spans="2:19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</row>
    <row r="192" spans="2:19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</row>
    <row r="193" spans="2:19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</row>
    <row r="194" spans="2:19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</row>
    <row r="195" spans="2:19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</row>
    <row r="196" spans="2:19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</row>
    <row r="197" spans="2:19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</row>
    <row r="198" spans="2:19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</row>
    <row r="199" spans="2:19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</row>
    <row r="200" spans="2:19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</row>
    <row r="201" spans="2:19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</row>
    <row r="202" spans="2:19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</row>
    <row r="203" spans="2:19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</row>
    <row r="204" spans="2:19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</row>
    <row r="205" spans="2:19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</row>
    <row r="206" spans="2:19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</row>
    <row r="207" spans="2:19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</row>
    <row r="208" spans="2:19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</row>
    <row r="209" spans="2:19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</row>
    <row r="210" spans="2:19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</row>
    <row r="211" spans="2:19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</row>
    <row r="212" spans="2:19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</row>
    <row r="213" spans="2:19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</row>
    <row r="214" spans="2:19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</row>
    <row r="215" spans="2:19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</row>
    <row r="216" spans="2:19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</row>
    <row r="217" spans="2:19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</row>
    <row r="218" spans="2:19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</row>
    <row r="219" spans="2:19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</row>
    <row r="220" spans="2:19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</row>
    <row r="221" spans="2:19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</row>
    <row r="222" spans="2:19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</row>
    <row r="223" spans="2:19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</row>
    <row r="224" spans="2:19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</row>
    <row r="225" spans="2:19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</row>
    <row r="226" spans="2:19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</row>
    <row r="227" spans="2:19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</row>
    <row r="228" spans="2:19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</row>
    <row r="229" spans="2:19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</row>
    <row r="230" spans="2:19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</row>
    <row r="231" spans="2:19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</row>
    <row r="232" spans="2:19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</row>
    <row r="233" spans="2:19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</row>
    <row r="234" spans="2:19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</row>
    <row r="235" spans="2:19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</row>
    <row r="236" spans="2:19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</row>
    <row r="237" spans="2:19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</row>
    <row r="238" spans="2:19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</row>
    <row r="239" spans="2:19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</row>
    <row r="240" spans="2:19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</row>
    <row r="241" spans="2:19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</row>
    <row r="242" spans="2:19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</row>
    <row r="243" spans="2:19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</row>
    <row r="244" spans="2:19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</row>
    <row r="245" spans="2:19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</row>
    <row r="246" spans="2:19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</row>
    <row r="247" spans="2:19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</row>
    <row r="248" spans="2:19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</row>
    <row r="249" spans="2:19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</row>
    <row r="250" spans="2:19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</row>
    <row r="251" spans="2:19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</row>
    <row r="252" spans="2:19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</row>
    <row r="253" spans="2:19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</row>
    <row r="254" spans="2:19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</row>
    <row r="255" spans="2:19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</row>
    <row r="256" spans="2:19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</row>
    <row r="257" spans="2:19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</row>
    <row r="258" spans="2:19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</row>
    <row r="259" spans="2:19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</row>
    <row r="260" spans="2:19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</row>
    <row r="261" spans="2:19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</row>
    <row r="262" spans="2:19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</row>
    <row r="263" spans="2:19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</row>
    <row r="264" spans="2:19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</row>
    <row r="265" spans="2:19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</row>
    <row r="266" spans="2:19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</row>
    <row r="267" spans="2:19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</row>
    <row r="268" spans="2:19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</row>
    <row r="269" spans="2:19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</row>
    <row r="270" spans="2:19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</row>
    <row r="271" spans="2:19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</row>
    <row r="272" spans="2:19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</row>
    <row r="273" spans="2:19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</row>
    <row r="274" spans="2:19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</row>
    <row r="275" spans="2:19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</row>
    <row r="276" spans="2:19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</row>
    <row r="277" spans="2:19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</row>
    <row r="278" spans="2:19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</row>
    <row r="279" spans="2:19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</row>
    <row r="280" spans="2:19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</row>
    <row r="281" spans="2:19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</row>
    <row r="282" spans="2:19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</row>
    <row r="283" spans="2:19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</row>
    <row r="284" spans="2:19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</row>
    <row r="285" spans="2:19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</row>
    <row r="286" spans="2:19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</row>
    <row r="287" spans="2:19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</row>
    <row r="288" spans="2:19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</row>
    <row r="289" spans="2:19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</row>
    <row r="290" spans="2:19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</row>
    <row r="291" spans="2:19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</row>
    <row r="292" spans="2:19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</row>
    <row r="293" spans="2:19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</row>
    <row r="294" spans="2:19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</row>
    <row r="295" spans="2:19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</row>
    <row r="296" spans="2:19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</row>
    <row r="297" spans="2:19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</row>
    <row r="298" spans="2:19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</row>
    <row r="299" spans="2:19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</row>
    <row r="300" spans="2:19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</row>
    <row r="301" spans="2:19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</row>
    <row r="302" spans="2:19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</row>
    <row r="303" spans="2:19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</row>
    <row r="304" spans="2:19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</row>
    <row r="305" spans="2:19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</row>
    <row r="306" spans="2:19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</row>
    <row r="307" spans="2:19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</row>
    <row r="308" spans="2:19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</row>
    <row r="309" spans="2:19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</row>
    <row r="310" spans="2:19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</row>
    <row r="311" spans="2:19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5.28515625" style="2" bestFit="1" customWidth="1"/>
    <col min="3" max="3" width="22.57031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9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144</v>
      </c>
      <c r="C1" s="67" t="s" vm="1">
        <v>228</v>
      </c>
    </row>
    <row r="2" spans="2:30">
      <c r="B2" s="46" t="s">
        <v>143</v>
      </c>
      <c r="C2" s="67" t="s">
        <v>229</v>
      </c>
    </row>
    <row r="3" spans="2:30">
      <c r="B3" s="46" t="s">
        <v>145</v>
      </c>
      <c r="C3" s="67" t="s">
        <v>230</v>
      </c>
    </row>
    <row r="4" spans="2:30">
      <c r="B4" s="46" t="s">
        <v>146</v>
      </c>
      <c r="C4" s="67">
        <v>12145</v>
      </c>
    </row>
    <row r="6" spans="2:30" ht="26.25" customHeight="1">
      <c r="B6" s="139" t="s">
        <v>173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2:30" ht="26.25" customHeight="1">
      <c r="B7" s="139" t="s">
        <v>89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2:30" s="3" customFormat="1" ht="78.75">
      <c r="B8" s="21" t="s">
        <v>114</v>
      </c>
      <c r="C8" s="29" t="s">
        <v>44</v>
      </c>
      <c r="D8" s="29" t="s">
        <v>116</v>
      </c>
      <c r="E8" s="29" t="s">
        <v>115</v>
      </c>
      <c r="F8" s="29" t="s">
        <v>65</v>
      </c>
      <c r="G8" s="29" t="s">
        <v>14</v>
      </c>
      <c r="H8" s="29" t="s">
        <v>66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109</v>
      </c>
      <c r="Q8" s="29" t="s">
        <v>58</v>
      </c>
      <c r="R8" s="29" t="s">
        <v>147</v>
      </c>
      <c r="S8" s="30" t="s">
        <v>149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A10" s="1"/>
    </row>
    <row r="11" spans="2:30" s="4" customFormat="1" ht="18" customHeight="1">
      <c r="B11" s="115" t="s">
        <v>51</v>
      </c>
      <c r="C11" s="110"/>
      <c r="D11" s="110"/>
      <c r="E11" s="110"/>
      <c r="F11" s="110"/>
      <c r="G11" s="110"/>
      <c r="H11" s="110"/>
      <c r="I11" s="110"/>
      <c r="J11" s="116">
        <v>5.7316626891970843</v>
      </c>
      <c r="K11" s="110"/>
      <c r="L11" s="110"/>
      <c r="M11" s="112">
        <v>1.2920425594283856E-2</v>
      </c>
      <c r="N11" s="111"/>
      <c r="O11" s="116"/>
      <c r="P11" s="111">
        <v>7978.1846263540001</v>
      </c>
      <c r="Q11" s="110"/>
      <c r="R11" s="112">
        <f>IFERROR(P11/$P$11,0)</f>
        <v>1</v>
      </c>
      <c r="S11" s="112">
        <f>P11/'סכום נכסי הקרן'!$C$42</f>
        <v>2.6488153482792359E-3</v>
      </c>
      <c r="AA11" s="1"/>
      <c r="AD11" s="1"/>
    </row>
    <row r="12" spans="2:30" ht="17.25" customHeight="1">
      <c r="B12" s="117" t="s">
        <v>197</v>
      </c>
      <c r="C12" s="110"/>
      <c r="D12" s="110"/>
      <c r="E12" s="110"/>
      <c r="F12" s="110"/>
      <c r="G12" s="110"/>
      <c r="H12" s="110"/>
      <c r="I12" s="110"/>
      <c r="J12" s="116">
        <v>5.7316626891970843</v>
      </c>
      <c r="K12" s="110"/>
      <c r="L12" s="110"/>
      <c r="M12" s="112">
        <v>1.2920425594283856E-2</v>
      </c>
      <c r="N12" s="111"/>
      <c r="O12" s="116"/>
      <c r="P12" s="111">
        <v>7978.1846263540001</v>
      </c>
      <c r="Q12" s="110"/>
      <c r="R12" s="112">
        <f t="shared" ref="R12:R34" si="0">IFERROR(P12/$P$11,0)</f>
        <v>1</v>
      </c>
      <c r="S12" s="112">
        <f>P12/'סכום נכסי הקרן'!$C$42</f>
        <v>2.6488153482792359E-3</v>
      </c>
    </row>
    <row r="13" spans="2:30">
      <c r="B13" s="95" t="s">
        <v>59</v>
      </c>
      <c r="C13" s="71"/>
      <c r="D13" s="71"/>
      <c r="E13" s="71"/>
      <c r="F13" s="71"/>
      <c r="G13" s="71"/>
      <c r="H13" s="71"/>
      <c r="I13" s="71"/>
      <c r="J13" s="82">
        <v>6.6150983662414475</v>
      </c>
      <c r="K13" s="71"/>
      <c r="L13" s="71"/>
      <c r="M13" s="81">
        <v>1.2082036604388504E-2</v>
      </c>
      <c r="N13" s="80"/>
      <c r="O13" s="82"/>
      <c r="P13" s="80">
        <v>5322.0633901310002</v>
      </c>
      <c r="Q13" s="71"/>
      <c r="R13" s="81">
        <f t="shared" si="0"/>
        <v>0.66707699049115177</v>
      </c>
      <c r="S13" s="81">
        <f>P13/'סכום נכסי הקרן'!$C$42</f>
        <v>1.7669637708968846E-3</v>
      </c>
    </row>
    <row r="14" spans="2:30">
      <c r="B14" s="96" t="s">
        <v>2025</v>
      </c>
      <c r="C14" s="73" t="s">
        <v>2026</v>
      </c>
      <c r="D14" s="86" t="s">
        <v>2027</v>
      </c>
      <c r="E14" s="73" t="s">
        <v>329</v>
      </c>
      <c r="F14" s="86" t="s">
        <v>127</v>
      </c>
      <c r="G14" s="73" t="s">
        <v>299</v>
      </c>
      <c r="H14" s="73" t="s">
        <v>300</v>
      </c>
      <c r="I14" s="94">
        <v>39076</v>
      </c>
      <c r="J14" s="85">
        <v>7.6199999999976482</v>
      </c>
      <c r="K14" s="86" t="s">
        <v>131</v>
      </c>
      <c r="L14" s="87">
        <v>4.9000000000000002E-2</v>
      </c>
      <c r="M14" s="84">
        <v>6.3999999999988537E-3</v>
      </c>
      <c r="N14" s="83">
        <v>427866.87467200006</v>
      </c>
      <c r="O14" s="85">
        <v>162.91999999999999</v>
      </c>
      <c r="P14" s="83">
        <v>697.08070402199996</v>
      </c>
      <c r="Q14" s="84">
        <v>2.3157722819485123E-4</v>
      </c>
      <c r="R14" s="84">
        <f t="shared" si="0"/>
        <v>8.73733482826861E-2</v>
      </c>
      <c r="S14" s="84">
        <f>P14/'סכום נכסי הקרן'!$C$42</f>
        <v>2.3143586596172618E-4</v>
      </c>
    </row>
    <row r="15" spans="2:30">
      <c r="B15" s="96" t="s">
        <v>2028</v>
      </c>
      <c r="C15" s="73" t="s">
        <v>2029</v>
      </c>
      <c r="D15" s="86" t="s">
        <v>2027</v>
      </c>
      <c r="E15" s="73" t="s">
        <v>329</v>
      </c>
      <c r="F15" s="86" t="s">
        <v>127</v>
      </c>
      <c r="G15" s="73" t="s">
        <v>299</v>
      </c>
      <c r="H15" s="73" t="s">
        <v>300</v>
      </c>
      <c r="I15" s="94">
        <v>40738</v>
      </c>
      <c r="J15" s="85">
        <v>11.740000000002031</v>
      </c>
      <c r="K15" s="86" t="s">
        <v>131</v>
      </c>
      <c r="L15" s="87">
        <v>4.0999999999999995E-2</v>
      </c>
      <c r="M15" s="84">
        <v>1.0099999999999601E-2</v>
      </c>
      <c r="N15" s="83">
        <v>1371163.7531890003</v>
      </c>
      <c r="O15" s="85">
        <v>146.46</v>
      </c>
      <c r="P15" s="83">
        <v>2008.2064870080001</v>
      </c>
      <c r="Q15" s="84">
        <v>3.3714076196343239E-4</v>
      </c>
      <c r="R15" s="84">
        <f t="shared" si="0"/>
        <v>0.25171221036604952</v>
      </c>
      <c r="S15" s="84">
        <f>P15/'סכום נכסי הקרן'!$C$42</f>
        <v>6.6673916616688371E-4</v>
      </c>
    </row>
    <row r="16" spans="2:30">
      <c r="B16" s="96" t="s">
        <v>2030</v>
      </c>
      <c r="C16" s="73" t="s">
        <v>2031</v>
      </c>
      <c r="D16" s="86" t="s">
        <v>2027</v>
      </c>
      <c r="E16" s="73" t="s">
        <v>2032</v>
      </c>
      <c r="F16" s="86" t="s">
        <v>2033</v>
      </c>
      <c r="G16" s="73" t="s">
        <v>299</v>
      </c>
      <c r="H16" s="73" t="s">
        <v>300</v>
      </c>
      <c r="I16" s="94">
        <v>38918</v>
      </c>
      <c r="J16" s="85">
        <v>0.36999999918079057</v>
      </c>
      <c r="K16" s="86" t="s">
        <v>131</v>
      </c>
      <c r="L16" s="87">
        <v>0.05</v>
      </c>
      <c r="M16" s="84">
        <v>2.9000000040960471E-3</v>
      </c>
      <c r="N16" s="83">
        <v>403.73378300000002</v>
      </c>
      <c r="O16" s="85">
        <v>120.94</v>
      </c>
      <c r="P16" s="83">
        <v>0.48827562000000002</v>
      </c>
      <c r="Q16" s="84">
        <v>1.0509595496428156E-4</v>
      </c>
      <c r="R16" s="84">
        <f t="shared" si="0"/>
        <v>6.1201343772754999E-5</v>
      </c>
      <c r="S16" s="84">
        <f>P16/'סכום נכסי הקרן'!$C$42</f>
        <v>1.6211105872058727E-7</v>
      </c>
    </row>
    <row r="17" spans="2:19">
      <c r="B17" s="96" t="s">
        <v>2034</v>
      </c>
      <c r="C17" s="73" t="s">
        <v>2035</v>
      </c>
      <c r="D17" s="86" t="s">
        <v>2027</v>
      </c>
      <c r="E17" s="73" t="s">
        <v>2036</v>
      </c>
      <c r="F17" s="86" t="s">
        <v>1340</v>
      </c>
      <c r="G17" s="73" t="s">
        <v>312</v>
      </c>
      <c r="H17" s="73" t="s">
        <v>129</v>
      </c>
      <c r="I17" s="94">
        <v>42795</v>
      </c>
      <c r="J17" s="85">
        <v>6.8600000000057664</v>
      </c>
      <c r="K17" s="86" t="s">
        <v>131</v>
      </c>
      <c r="L17" s="87">
        <v>2.1400000000000002E-2</v>
      </c>
      <c r="M17" s="84">
        <v>1.100000000011374E-3</v>
      </c>
      <c r="N17" s="83">
        <v>323677.974613</v>
      </c>
      <c r="O17" s="85">
        <v>116.8</v>
      </c>
      <c r="P17" s="83">
        <v>378.055885687</v>
      </c>
      <c r="Q17" s="84">
        <v>1.3355609599628932E-3</v>
      </c>
      <c r="R17" s="84">
        <f t="shared" si="0"/>
        <v>4.7386204179605464E-2</v>
      </c>
      <c r="S17" s="84">
        <f>P17/'סכום נכסי הקרן'!$C$42</f>
        <v>1.2551730492763263E-4</v>
      </c>
    </row>
    <row r="18" spans="2:19">
      <c r="B18" s="96" t="s">
        <v>2037</v>
      </c>
      <c r="C18" s="73" t="s">
        <v>2038</v>
      </c>
      <c r="D18" s="86" t="s">
        <v>2027</v>
      </c>
      <c r="E18" s="73" t="s">
        <v>317</v>
      </c>
      <c r="F18" s="86" t="s">
        <v>306</v>
      </c>
      <c r="G18" s="73" t="s">
        <v>351</v>
      </c>
      <c r="H18" s="73" t="s">
        <v>300</v>
      </c>
      <c r="I18" s="94">
        <v>36489</v>
      </c>
      <c r="J18" s="85">
        <v>4.5599999993318034</v>
      </c>
      <c r="K18" s="86" t="s">
        <v>131</v>
      </c>
      <c r="L18" s="87">
        <v>6.0499999999999998E-2</v>
      </c>
      <c r="M18" s="84">
        <v>-3.4999999888633859E-3</v>
      </c>
      <c r="N18" s="83">
        <v>205.831278</v>
      </c>
      <c r="O18" s="85">
        <v>174.5</v>
      </c>
      <c r="P18" s="83">
        <v>0.35917560400000004</v>
      </c>
      <c r="Q18" s="73"/>
      <c r="R18" s="84">
        <f t="shared" si="0"/>
        <v>4.5019715740038212E-5</v>
      </c>
      <c r="S18" s="84">
        <f>P18/'סכום נכסי הקרן'!$C$42</f>
        <v>1.192489140273815E-7</v>
      </c>
    </row>
    <row r="19" spans="2:19">
      <c r="B19" s="96" t="s">
        <v>2039</v>
      </c>
      <c r="C19" s="73" t="s">
        <v>2040</v>
      </c>
      <c r="D19" s="86" t="s">
        <v>2027</v>
      </c>
      <c r="E19" s="73" t="s">
        <v>359</v>
      </c>
      <c r="F19" s="86" t="s">
        <v>127</v>
      </c>
      <c r="G19" s="73" t="s">
        <v>341</v>
      </c>
      <c r="H19" s="73" t="s">
        <v>129</v>
      </c>
      <c r="I19" s="94">
        <v>39084</v>
      </c>
      <c r="J19" s="85">
        <v>3.2899999999968812</v>
      </c>
      <c r="K19" s="86" t="s">
        <v>131</v>
      </c>
      <c r="L19" s="87">
        <v>5.5999999999999994E-2</v>
      </c>
      <c r="M19" s="84">
        <v>-3.9999999999768962E-3</v>
      </c>
      <c r="N19" s="83">
        <v>118512.220675</v>
      </c>
      <c r="O19" s="85">
        <v>146.09</v>
      </c>
      <c r="P19" s="83">
        <v>173.134493926</v>
      </c>
      <c r="Q19" s="84">
        <v>1.7782482987309696E-4</v>
      </c>
      <c r="R19" s="84">
        <f t="shared" si="0"/>
        <v>2.1700988637702385E-2</v>
      </c>
      <c r="S19" s="84">
        <f>P19/'סכום נכסי הקרן'!$C$42</f>
        <v>5.7481911776379381E-5</v>
      </c>
    </row>
    <row r="20" spans="2:19">
      <c r="B20" s="96" t="s">
        <v>2041</v>
      </c>
      <c r="C20" s="73" t="s">
        <v>2042</v>
      </c>
      <c r="D20" s="86" t="s">
        <v>2027</v>
      </c>
      <c r="E20" s="73" t="s">
        <v>418</v>
      </c>
      <c r="F20" s="86" t="s">
        <v>419</v>
      </c>
      <c r="G20" s="73" t="s">
        <v>378</v>
      </c>
      <c r="H20" s="73" t="s">
        <v>129</v>
      </c>
      <c r="I20" s="94">
        <v>40561</v>
      </c>
      <c r="J20" s="85">
        <v>1.0100000000002998</v>
      </c>
      <c r="K20" s="86" t="s">
        <v>131</v>
      </c>
      <c r="L20" s="87">
        <v>0.06</v>
      </c>
      <c r="M20" s="84">
        <v>8.0000000000024999E-3</v>
      </c>
      <c r="N20" s="83">
        <v>701727.26643299998</v>
      </c>
      <c r="O20" s="85">
        <v>114.08</v>
      </c>
      <c r="P20" s="83">
        <v>800.53049797599999</v>
      </c>
      <c r="Q20" s="84">
        <v>2.2754115467062019E-4</v>
      </c>
      <c r="R20" s="84">
        <f t="shared" si="0"/>
        <v>0.10033993138384406</v>
      </c>
      <c r="S20" s="84">
        <f>P20/'סכום נכסי הקרן'!$C$42</f>
        <v>2.6578195029481157E-4</v>
      </c>
    </row>
    <row r="21" spans="2:19">
      <c r="B21" s="96" t="s">
        <v>2043</v>
      </c>
      <c r="C21" s="73" t="s">
        <v>2044</v>
      </c>
      <c r="D21" s="86" t="s">
        <v>2027</v>
      </c>
      <c r="E21" s="73" t="s">
        <v>560</v>
      </c>
      <c r="F21" s="86" t="s">
        <v>306</v>
      </c>
      <c r="G21" s="73" t="s">
        <v>472</v>
      </c>
      <c r="H21" s="73" t="s">
        <v>300</v>
      </c>
      <c r="I21" s="94">
        <v>39387</v>
      </c>
      <c r="J21" s="85">
        <v>1.7499999999995901</v>
      </c>
      <c r="K21" s="86" t="s">
        <v>131</v>
      </c>
      <c r="L21" s="87">
        <v>5.7500000000000002E-2</v>
      </c>
      <c r="M21" s="84">
        <v>-2.5999999999960634E-3</v>
      </c>
      <c r="N21" s="83">
        <v>921578.02086000005</v>
      </c>
      <c r="O21" s="85">
        <v>132.29</v>
      </c>
      <c r="P21" s="83">
        <v>1219.155553198</v>
      </c>
      <c r="Q21" s="84">
        <v>7.0781722032258073E-4</v>
      </c>
      <c r="R21" s="84">
        <f t="shared" si="0"/>
        <v>0.15281114818662067</v>
      </c>
      <c r="S21" s="84">
        <f>P21/'סכום נכסי הקרן'!$C$42</f>
        <v>4.0476851470489357E-4</v>
      </c>
    </row>
    <row r="22" spans="2:19">
      <c r="B22" s="96" t="s">
        <v>2045</v>
      </c>
      <c r="C22" s="73" t="s">
        <v>2046</v>
      </c>
      <c r="D22" s="86" t="s">
        <v>27</v>
      </c>
      <c r="E22" s="73">
        <v>1229</v>
      </c>
      <c r="F22" s="86" t="s">
        <v>672</v>
      </c>
      <c r="G22" s="73" t="s">
        <v>2047</v>
      </c>
      <c r="H22" s="73" t="s">
        <v>300</v>
      </c>
      <c r="I22" s="94">
        <v>38445</v>
      </c>
      <c r="J22" s="85">
        <v>9.9999999956164709E-2</v>
      </c>
      <c r="K22" s="86" t="s">
        <v>131</v>
      </c>
      <c r="L22" s="87">
        <v>6.7000000000000004E-2</v>
      </c>
      <c r="M22" s="84">
        <v>0</v>
      </c>
      <c r="N22" s="83">
        <v>6648.5237753396705</v>
      </c>
      <c r="O22" s="85">
        <v>102.93711978731208</v>
      </c>
      <c r="P22" s="83">
        <v>6.8437988829999998</v>
      </c>
      <c r="Q22" s="84">
        <v>6.6067827820612149E-4</v>
      </c>
      <c r="R22" s="84">
        <f t="shared" si="0"/>
        <v>8.5781405213325955E-4</v>
      </c>
      <c r="S22" s="84">
        <f>P22/'סכום נכסי הקרן'!$C$42</f>
        <v>2.2721910272601825E-6</v>
      </c>
    </row>
    <row r="23" spans="2:19">
      <c r="B23" s="96" t="s">
        <v>2048</v>
      </c>
      <c r="C23" s="73" t="s">
        <v>2049</v>
      </c>
      <c r="D23" s="86" t="s">
        <v>27</v>
      </c>
      <c r="E23" s="73">
        <v>1229</v>
      </c>
      <c r="F23" s="86" t="s">
        <v>672</v>
      </c>
      <c r="G23" s="73" t="s">
        <v>2047</v>
      </c>
      <c r="H23" s="73" t="s">
        <v>300</v>
      </c>
      <c r="I23" s="94">
        <v>38573</v>
      </c>
      <c r="J23" s="85">
        <v>0.23000000002323306</v>
      </c>
      <c r="K23" s="86" t="s">
        <v>131</v>
      </c>
      <c r="L23" s="87">
        <v>6.7000000000000004E-2</v>
      </c>
      <c r="M23" s="84">
        <v>0</v>
      </c>
      <c r="N23" s="83">
        <v>841.05573714518994</v>
      </c>
      <c r="O23" s="85">
        <v>102.3524943949481</v>
      </c>
      <c r="P23" s="83">
        <v>0.86084152600000008</v>
      </c>
      <c r="Q23" s="84">
        <v>9.03634407731074E-5</v>
      </c>
      <c r="R23" s="84">
        <f t="shared" si="0"/>
        <v>1.0789942403142924E-4</v>
      </c>
      <c r="S23" s="84">
        <f>P23/'סכום נכסי הקרן'!$C$42</f>
        <v>2.8580565044493919E-7</v>
      </c>
    </row>
    <row r="24" spans="2:19">
      <c r="B24" s="96" t="s">
        <v>2050</v>
      </c>
      <c r="C24" s="73" t="s">
        <v>2051</v>
      </c>
      <c r="D24" s="86" t="s">
        <v>27</v>
      </c>
      <c r="E24" s="73">
        <v>1229</v>
      </c>
      <c r="F24" s="86" t="s">
        <v>672</v>
      </c>
      <c r="G24" s="73" t="s">
        <v>2047</v>
      </c>
      <c r="H24" s="73" t="s">
        <v>300</v>
      </c>
      <c r="I24" s="94">
        <v>38376</v>
      </c>
      <c r="J24" s="85">
        <v>7.9999998841716963E-2</v>
      </c>
      <c r="K24" s="86" t="s">
        <v>131</v>
      </c>
      <c r="L24" s="87">
        <v>7.0000000000000007E-2</v>
      </c>
      <c r="M24" s="84">
        <v>0</v>
      </c>
      <c r="N24" s="83">
        <v>241.433055</v>
      </c>
      <c r="O24" s="85">
        <v>100.12594199999999</v>
      </c>
      <c r="P24" s="83">
        <v>0.24173711599999997</v>
      </c>
      <c r="Q24" s="84">
        <v>5.2971924774368084E-5</v>
      </c>
      <c r="R24" s="84">
        <f t="shared" si="0"/>
        <v>3.0299764585727934E-5</v>
      </c>
      <c r="S24" s="84">
        <f>P24/'סכום נכסי הקרן'!$C$42</f>
        <v>8.0258481483923794E-8</v>
      </c>
    </row>
    <row r="25" spans="2:19">
      <c r="B25" s="96" t="s">
        <v>2052</v>
      </c>
      <c r="C25" s="73" t="s">
        <v>2053</v>
      </c>
      <c r="D25" s="86" t="s">
        <v>27</v>
      </c>
      <c r="E25" s="73" t="s">
        <v>2054</v>
      </c>
      <c r="F25" s="86" t="s">
        <v>650</v>
      </c>
      <c r="G25" s="73" t="s">
        <v>633</v>
      </c>
      <c r="H25" s="73"/>
      <c r="I25" s="94">
        <v>39104</v>
      </c>
      <c r="J25" s="85">
        <v>5.6600000000835449</v>
      </c>
      <c r="K25" s="86" t="s">
        <v>131</v>
      </c>
      <c r="L25" s="87">
        <v>5.5999999999999994E-2</v>
      </c>
      <c r="M25" s="84">
        <v>0</v>
      </c>
      <c r="N25" s="83">
        <v>149888.024668</v>
      </c>
      <c r="O25" s="85">
        <v>24.755770999999999</v>
      </c>
      <c r="P25" s="83">
        <v>37.105939565</v>
      </c>
      <c r="Q25" s="84">
        <v>2.6076457931725538E-4</v>
      </c>
      <c r="R25" s="84">
        <f t="shared" si="0"/>
        <v>4.6509251543802978E-3</v>
      </c>
      <c r="S25" s="84">
        <f>P25/'סכום נכסי הקרן'!$C$42</f>
        <v>1.2319441932620509E-5</v>
      </c>
    </row>
    <row r="26" spans="2:19">
      <c r="B26" s="97"/>
      <c r="C26" s="73"/>
      <c r="D26" s="73"/>
      <c r="E26" s="73"/>
      <c r="F26" s="73"/>
      <c r="G26" s="73"/>
      <c r="H26" s="73"/>
      <c r="I26" s="73"/>
      <c r="J26" s="85"/>
      <c r="K26" s="73"/>
      <c r="L26" s="73"/>
      <c r="M26" s="84"/>
      <c r="N26" s="83"/>
      <c r="O26" s="85"/>
      <c r="P26" s="73"/>
      <c r="Q26" s="73"/>
      <c r="R26" s="84"/>
      <c r="S26" s="73"/>
    </row>
    <row r="27" spans="2:19">
      <c r="B27" s="95" t="s">
        <v>60</v>
      </c>
      <c r="C27" s="71"/>
      <c r="D27" s="71"/>
      <c r="E27" s="71"/>
      <c r="F27" s="71"/>
      <c r="G27" s="71"/>
      <c r="H27" s="71"/>
      <c r="I27" s="71"/>
      <c r="J27" s="82">
        <v>3.9615248618216992</v>
      </c>
      <c r="K27" s="71"/>
      <c r="L27" s="71"/>
      <c r="M27" s="81">
        <v>1.4588514915080014E-2</v>
      </c>
      <c r="N27" s="80"/>
      <c r="O27" s="82"/>
      <c r="P27" s="80">
        <v>2656.1212362230003</v>
      </c>
      <c r="Q27" s="71"/>
      <c r="R27" s="81">
        <f t="shared" si="0"/>
        <v>0.33292300950884834</v>
      </c>
      <c r="S27" s="81">
        <f>P27/'סכום נכסי הקרן'!$C$42</f>
        <v>8.8185157738235147E-4</v>
      </c>
    </row>
    <row r="28" spans="2:19">
      <c r="B28" s="96" t="s">
        <v>2055</v>
      </c>
      <c r="C28" s="73" t="s">
        <v>2056</v>
      </c>
      <c r="D28" s="86" t="s">
        <v>2027</v>
      </c>
      <c r="E28" s="73" t="s">
        <v>2036</v>
      </c>
      <c r="F28" s="86" t="s">
        <v>1340</v>
      </c>
      <c r="G28" s="73" t="s">
        <v>312</v>
      </c>
      <c r="H28" s="73" t="s">
        <v>129</v>
      </c>
      <c r="I28" s="94">
        <v>42795</v>
      </c>
      <c r="J28" s="85">
        <v>6.4300000000006978</v>
      </c>
      <c r="K28" s="86" t="s">
        <v>131</v>
      </c>
      <c r="L28" s="87">
        <v>3.7400000000000003E-2</v>
      </c>
      <c r="M28" s="84">
        <v>1.590000000000957E-2</v>
      </c>
      <c r="N28" s="83">
        <v>533744.57888199994</v>
      </c>
      <c r="O28" s="85">
        <v>115.52</v>
      </c>
      <c r="P28" s="83">
        <v>616.58174939899993</v>
      </c>
      <c r="Q28" s="84">
        <v>1.1102212702555063E-3</v>
      </c>
      <c r="R28" s="84">
        <f t="shared" si="0"/>
        <v>7.7283464632075763E-2</v>
      </c>
      <c r="S28" s="84">
        <f>P28/'סכום נכסי הקרן'!$C$42</f>
        <v>2.0470962728563776E-4</v>
      </c>
    </row>
    <row r="29" spans="2:19">
      <c r="B29" s="96" t="s">
        <v>2057</v>
      </c>
      <c r="C29" s="73" t="s">
        <v>2058</v>
      </c>
      <c r="D29" s="86" t="s">
        <v>2027</v>
      </c>
      <c r="E29" s="73" t="s">
        <v>2036</v>
      </c>
      <c r="F29" s="86" t="s">
        <v>1340</v>
      </c>
      <c r="G29" s="73" t="s">
        <v>312</v>
      </c>
      <c r="H29" s="73" t="s">
        <v>129</v>
      </c>
      <c r="I29" s="94">
        <v>42795</v>
      </c>
      <c r="J29" s="85">
        <v>2.6299999999977004</v>
      </c>
      <c r="K29" s="86" t="s">
        <v>131</v>
      </c>
      <c r="L29" s="87">
        <v>2.5000000000000001E-2</v>
      </c>
      <c r="M29" s="84">
        <v>8.4999999999985434E-3</v>
      </c>
      <c r="N29" s="83">
        <v>653553.33657499996</v>
      </c>
      <c r="O29" s="85">
        <v>105.12</v>
      </c>
      <c r="P29" s="83">
        <v>687.0152746660001</v>
      </c>
      <c r="Q29" s="84">
        <v>1.0513183848493842E-3</v>
      </c>
      <c r="R29" s="84">
        <f t="shared" si="0"/>
        <v>8.6111729276934959E-2</v>
      </c>
      <c r="S29" s="84">
        <f>P29/'סכום נכסי הקרן'!$C$42</f>
        <v>2.2809407017561174E-4</v>
      </c>
    </row>
    <row r="30" spans="2:19">
      <c r="B30" s="96" t="s">
        <v>2059</v>
      </c>
      <c r="C30" s="73" t="s">
        <v>2060</v>
      </c>
      <c r="D30" s="86" t="s">
        <v>2027</v>
      </c>
      <c r="E30" s="73" t="s">
        <v>2061</v>
      </c>
      <c r="F30" s="86" t="s">
        <v>350</v>
      </c>
      <c r="G30" s="73" t="s">
        <v>378</v>
      </c>
      <c r="H30" s="73" t="s">
        <v>129</v>
      </c>
      <c r="I30" s="94">
        <v>42598</v>
      </c>
      <c r="J30" s="85">
        <v>4.3399999999984011</v>
      </c>
      <c r="K30" s="86" t="s">
        <v>131</v>
      </c>
      <c r="L30" s="87">
        <v>3.1E-2</v>
      </c>
      <c r="M30" s="84">
        <v>1.4999999999989749E-2</v>
      </c>
      <c r="N30" s="83">
        <v>455296.29521900008</v>
      </c>
      <c r="O30" s="85">
        <v>107.13</v>
      </c>
      <c r="P30" s="83">
        <v>487.75892106700002</v>
      </c>
      <c r="Q30" s="84">
        <v>5.246234264852076E-4</v>
      </c>
      <c r="R30" s="84">
        <f t="shared" si="0"/>
        <v>6.1136579799846519E-2</v>
      </c>
      <c r="S30" s="84">
        <f>P30/'סכום נכסי הקרן'!$C$42</f>
        <v>1.6193951091513176E-4</v>
      </c>
    </row>
    <row r="31" spans="2:19">
      <c r="B31" s="96" t="s">
        <v>2062</v>
      </c>
      <c r="C31" s="73" t="s">
        <v>2063</v>
      </c>
      <c r="D31" s="86" t="s">
        <v>2027</v>
      </c>
      <c r="E31" s="73" t="s">
        <v>1118</v>
      </c>
      <c r="F31" s="86" t="s">
        <v>154</v>
      </c>
      <c r="G31" s="73" t="s">
        <v>472</v>
      </c>
      <c r="H31" s="73" t="s">
        <v>300</v>
      </c>
      <c r="I31" s="94">
        <v>44007</v>
      </c>
      <c r="J31" s="85">
        <v>5.3800000000104271</v>
      </c>
      <c r="K31" s="86" t="s">
        <v>131</v>
      </c>
      <c r="L31" s="87">
        <v>3.3500000000000002E-2</v>
      </c>
      <c r="M31" s="84">
        <v>2.8100000000036988E-2</v>
      </c>
      <c r="N31" s="83">
        <v>217614.651059</v>
      </c>
      <c r="O31" s="85">
        <v>103.12</v>
      </c>
      <c r="P31" s="83">
        <v>224.40422575700001</v>
      </c>
      <c r="Q31" s="84">
        <v>2.1761465105899999E-4</v>
      </c>
      <c r="R31" s="84">
        <f t="shared" si="0"/>
        <v>2.8127228970828151E-2</v>
      </c>
      <c r="S31" s="84">
        <f>P31/'סכום נכסי הקרן'!$C$42</f>
        <v>7.4503835802493989E-5</v>
      </c>
    </row>
    <row r="32" spans="2:19">
      <c r="B32" s="96" t="s">
        <v>2064</v>
      </c>
      <c r="C32" s="73" t="s">
        <v>2065</v>
      </c>
      <c r="D32" s="86" t="s">
        <v>2027</v>
      </c>
      <c r="E32" s="73" t="s">
        <v>2066</v>
      </c>
      <c r="F32" s="86" t="s">
        <v>128</v>
      </c>
      <c r="G32" s="73" t="s">
        <v>476</v>
      </c>
      <c r="H32" s="73" t="s">
        <v>129</v>
      </c>
      <c r="I32" s="94">
        <v>43741</v>
      </c>
      <c r="J32" s="85">
        <v>0.98999999999822896</v>
      </c>
      <c r="K32" s="86" t="s">
        <v>131</v>
      </c>
      <c r="L32" s="87">
        <v>1.34E-2</v>
      </c>
      <c r="M32" s="84">
        <v>1.3499999999987347E-2</v>
      </c>
      <c r="N32" s="83">
        <v>315159.46680300002</v>
      </c>
      <c r="O32" s="85">
        <v>100.33</v>
      </c>
      <c r="P32" s="83">
        <v>316.19949304400001</v>
      </c>
      <c r="Q32" s="84">
        <v>6.0422712073725259E-4</v>
      </c>
      <c r="R32" s="84">
        <f t="shared" si="0"/>
        <v>3.9633012753241083E-2</v>
      </c>
      <c r="S32" s="84">
        <f>P32/'סכום נכסי הקרן'!$C$42</f>
        <v>1.0498053247933167E-4</v>
      </c>
    </row>
    <row r="33" spans="2:19">
      <c r="B33" s="96" t="s">
        <v>2067</v>
      </c>
      <c r="C33" s="73" t="s">
        <v>2068</v>
      </c>
      <c r="D33" s="86" t="s">
        <v>2027</v>
      </c>
      <c r="E33" s="73" t="s">
        <v>2069</v>
      </c>
      <c r="F33" s="86" t="s">
        <v>350</v>
      </c>
      <c r="G33" s="73" t="s">
        <v>751</v>
      </c>
      <c r="H33" s="73" t="s">
        <v>300</v>
      </c>
      <c r="I33" s="94">
        <v>43310</v>
      </c>
      <c r="J33" s="85">
        <v>3.5400000000039014</v>
      </c>
      <c r="K33" s="86" t="s">
        <v>131</v>
      </c>
      <c r="L33" s="87">
        <v>3.5499999999999997E-2</v>
      </c>
      <c r="M33" s="84">
        <v>1.6200000000021107E-2</v>
      </c>
      <c r="N33" s="83">
        <v>292327.42390499997</v>
      </c>
      <c r="O33" s="85">
        <v>106.97</v>
      </c>
      <c r="P33" s="83">
        <v>312.70264535699999</v>
      </c>
      <c r="Q33" s="84">
        <v>9.9295999967730975E-4</v>
      </c>
      <c r="R33" s="84">
        <f t="shared" si="0"/>
        <v>3.9194711579381425E-2</v>
      </c>
      <c r="S33" s="84">
        <f>P33/'סכום נכסי הקרן'!$C$42</f>
        <v>1.0381955360284341E-4</v>
      </c>
    </row>
    <row r="34" spans="2:19">
      <c r="B34" s="96" t="s">
        <v>2070</v>
      </c>
      <c r="C34" s="73" t="s">
        <v>2071</v>
      </c>
      <c r="D34" s="86" t="s">
        <v>2027</v>
      </c>
      <c r="E34" s="73" t="s">
        <v>2072</v>
      </c>
      <c r="F34" s="86" t="s">
        <v>350</v>
      </c>
      <c r="G34" s="73" t="s">
        <v>622</v>
      </c>
      <c r="H34" s="73" t="s">
        <v>129</v>
      </c>
      <c r="I34" s="94">
        <v>41903</v>
      </c>
      <c r="J34" s="85">
        <v>0.57999999998778218</v>
      </c>
      <c r="K34" s="86" t="s">
        <v>131</v>
      </c>
      <c r="L34" s="87">
        <v>5.1500000000000004E-2</v>
      </c>
      <c r="M34" s="84">
        <v>1.3000000000087266E-2</v>
      </c>
      <c r="N34" s="83">
        <v>10979.138225000001</v>
      </c>
      <c r="O34" s="85">
        <v>104.37</v>
      </c>
      <c r="P34" s="83">
        <v>11.458926933000003</v>
      </c>
      <c r="Q34" s="84">
        <v>7.3194001094129544E-4</v>
      </c>
      <c r="R34" s="84">
        <f t="shared" si="0"/>
        <v>1.436282496540405E-3</v>
      </c>
      <c r="S34" s="84">
        <f>P34/'סכום נכסי הקרן'!$C$42</f>
        <v>3.8044471213010437E-6</v>
      </c>
    </row>
    <row r="35" spans="2:19">
      <c r="B35" s="98"/>
      <c r="C35" s="99"/>
      <c r="D35" s="99"/>
      <c r="E35" s="99"/>
      <c r="F35" s="99"/>
      <c r="G35" s="99"/>
      <c r="H35" s="99"/>
      <c r="I35" s="99"/>
      <c r="J35" s="100"/>
      <c r="K35" s="99"/>
      <c r="L35" s="99"/>
      <c r="M35" s="101"/>
      <c r="N35" s="102"/>
      <c r="O35" s="100"/>
      <c r="P35" s="99"/>
      <c r="Q35" s="99"/>
      <c r="R35" s="101"/>
      <c r="S35" s="99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127" t="s">
        <v>219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27" t="s">
        <v>110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27" t="s">
        <v>202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27" t="s">
        <v>210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</row>
    <row r="136" spans="2:19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</row>
    <row r="137" spans="2:19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</row>
    <row r="138" spans="2:19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</row>
    <row r="139" spans="2:19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</row>
    <row r="140" spans="2:19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</row>
    <row r="141" spans="2:19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</row>
    <row r="142" spans="2:19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</row>
    <row r="143" spans="2:19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</row>
    <row r="144" spans="2:19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</row>
    <row r="145" spans="2:19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</row>
    <row r="146" spans="2:19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</row>
    <row r="147" spans="2:19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</row>
    <row r="148" spans="2:19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</row>
    <row r="149" spans="2:19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</row>
    <row r="150" spans="2:19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</row>
    <row r="151" spans="2:19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</row>
    <row r="152" spans="2:19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</row>
    <row r="153" spans="2:19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</row>
    <row r="154" spans="2:19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</row>
    <row r="155" spans="2:19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</row>
    <row r="156" spans="2:19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</row>
    <row r="157" spans="2:19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</row>
    <row r="158" spans="2:19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</row>
    <row r="159" spans="2:19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</row>
    <row r="160" spans="2:19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</row>
    <row r="161" spans="2:19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</row>
    <row r="162" spans="2:19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</row>
    <row r="163" spans="2:19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</row>
    <row r="164" spans="2:19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</row>
    <row r="165" spans="2:19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</row>
    <row r="166" spans="2:19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</row>
    <row r="167" spans="2:19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</row>
    <row r="168" spans="2:19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</row>
    <row r="169" spans="2:19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</row>
    <row r="170" spans="2:19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</row>
    <row r="171" spans="2:19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</row>
    <row r="172" spans="2:19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</row>
    <row r="173" spans="2:19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</row>
    <row r="174" spans="2:19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</row>
    <row r="175" spans="2:19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</row>
    <row r="176" spans="2:19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</row>
    <row r="177" spans="2:19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</row>
    <row r="178" spans="2:19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</row>
    <row r="179" spans="2:19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</row>
    <row r="180" spans="2:19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</row>
    <row r="181" spans="2:19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</row>
    <row r="182" spans="2:19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</row>
    <row r="183" spans="2:19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</row>
    <row r="184" spans="2:19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</row>
    <row r="185" spans="2:19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</row>
    <row r="186" spans="2:19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</row>
    <row r="187" spans="2:19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</row>
    <row r="188" spans="2:19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</row>
    <row r="189" spans="2:19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</row>
    <row r="190" spans="2:19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</row>
    <row r="191" spans="2:19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</row>
    <row r="192" spans="2:19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</row>
    <row r="193" spans="2:19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</row>
    <row r="194" spans="2:19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</row>
    <row r="195" spans="2:19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</row>
    <row r="196" spans="2:19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</row>
    <row r="197" spans="2:19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</row>
    <row r="198" spans="2:19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</row>
    <row r="199" spans="2:19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</row>
    <row r="200" spans="2:19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</row>
    <row r="201" spans="2:19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</row>
    <row r="202" spans="2:19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</row>
    <row r="203" spans="2:19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</row>
    <row r="204" spans="2:19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</row>
    <row r="205" spans="2:19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</row>
    <row r="206" spans="2:19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</row>
    <row r="207" spans="2:19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</row>
    <row r="208" spans="2:19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</row>
    <row r="209" spans="2:19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</row>
    <row r="210" spans="2:19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</row>
    <row r="211" spans="2:19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</row>
    <row r="212" spans="2:19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</row>
    <row r="213" spans="2:19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</row>
    <row r="214" spans="2:19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</row>
    <row r="215" spans="2:19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</row>
    <row r="216" spans="2:19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</row>
    <row r="217" spans="2:19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</row>
    <row r="218" spans="2:19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</row>
    <row r="219" spans="2:19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</row>
    <row r="220" spans="2:19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</row>
    <row r="221" spans="2:19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</row>
    <row r="222" spans="2:19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</row>
    <row r="223" spans="2:19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</row>
    <row r="224" spans="2:19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</row>
    <row r="225" spans="2:19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</row>
    <row r="226" spans="2:19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</row>
    <row r="227" spans="2:19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</row>
    <row r="228" spans="2:19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</row>
    <row r="229" spans="2:19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</row>
    <row r="230" spans="2:19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</row>
    <row r="231" spans="2:19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</row>
    <row r="232" spans="2:19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</row>
    <row r="233" spans="2:19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</row>
    <row r="234" spans="2:19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</row>
    <row r="235" spans="2:19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</row>
    <row r="236" spans="2:19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</row>
    <row r="237" spans="2:19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</row>
    <row r="238" spans="2:19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</row>
    <row r="239" spans="2:19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</row>
    <row r="240" spans="2:19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</row>
    <row r="241" spans="2:19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</row>
    <row r="242" spans="2:19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</row>
    <row r="243" spans="2:19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</row>
    <row r="244" spans="2:19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</row>
    <row r="245" spans="2:19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</row>
    <row r="246" spans="2:19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</row>
    <row r="247" spans="2:19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</row>
    <row r="248" spans="2:19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</row>
    <row r="249" spans="2:19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</row>
    <row r="250" spans="2:19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</row>
    <row r="251" spans="2:19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</row>
    <row r="252" spans="2:19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</row>
    <row r="253" spans="2:19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</row>
    <row r="254" spans="2:19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</row>
    <row r="255" spans="2:19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</row>
    <row r="256" spans="2:19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</row>
    <row r="257" spans="2:19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</row>
    <row r="258" spans="2:19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</row>
    <row r="259" spans="2:19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</row>
    <row r="260" spans="2:19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</row>
    <row r="261" spans="2:19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</row>
    <row r="262" spans="2:19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</row>
    <row r="263" spans="2:19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</row>
    <row r="264" spans="2:19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</row>
    <row r="265" spans="2:19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</row>
    <row r="266" spans="2:19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</row>
    <row r="267" spans="2:19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</row>
    <row r="268" spans="2:19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</row>
    <row r="269" spans="2:19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</row>
    <row r="270" spans="2:19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</row>
    <row r="271" spans="2:19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</row>
    <row r="272" spans="2:19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</row>
    <row r="273" spans="2:19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</row>
    <row r="274" spans="2:19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</row>
    <row r="275" spans="2:19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</row>
    <row r="276" spans="2:19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</row>
    <row r="277" spans="2:19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</row>
    <row r="278" spans="2:19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</row>
    <row r="279" spans="2:19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</row>
    <row r="280" spans="2:19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</row>
    <row r="281" spans="2:19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</row>
    <row r="282" spans="2:19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</row>
    <row r="283" spans="2:19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</row>
    <row r="284" spans="2:19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</row>
    <row r="285" spans="2:19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</row>
    <row r="286" spans="2:19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</row>
    <row r="287" spans="2:19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</row>
    <row r="288" spans="2:19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</row>
    <row r="289" spans="2:19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</row>
    <row r="290" spans="2:19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</row>
    <row r="291" spans="2:19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</row>
    <row r="292" spans="2:19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</row>
    <row r="293" spans="2:19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</row>
    <row r="294" spans="2:19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</row>
    <row r="295" spans="2:19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</row>
    <row r="296" spans="2:19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</row>
    <row r="297" spans="2:19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</row>
    <row r="298" spans="2:19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</row>
    <row r="299" spans="2:19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</row>
    <row r="300" spans="2:19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</row>
    <row r="301" spans="2:19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</row>
    <row r="302" spans="2:19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</row>
    <row r="303" spans="2:19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</row>
    <row r="304" spans="2:19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</row>
    <row r="305" spans="2:19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</row>
    <row r="306" spans="2:19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</row>
    <row r="307" spans="2:19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</row>
    <row r="308" spans="2:19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</row>
    <row r="309" spans="2:19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</row>
    <row r="310" spans="2:19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</row>
    <row r="311" spans="2:19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</row>
    <row r="312" spans="2:19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</row>
    <row r="313" spans="2:19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</row>
    <row r="314" spans="2:19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</row>
    <row r="315" spans="2:19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</row>
    <row r="316" spans="2:19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</row>
    <row r="317" spans="2:19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</row>
    <row r="318" spans="2:19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</row>
    <row r="319" spans="2:19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</row>
    <row r="320" spans="2:19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</row>
    <row r="321" spans="2:19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</row>
    <row r="322" spans="2:19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</row>
    <row r="323" spans="2:19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</row>
    <row r="324" spans="2:19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</row>
    <row r="325" spans="2:19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</row>
    <row r="326" spans="2:19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</row>
    <row r="327" spans="2:19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</row>
    <row r="328" spans="2:19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</row>
    <row r="329" spans="2:19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</row>
    <row r="330" spans="2:19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</row>
    <row r="331" spans="2:19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</row>
    <row r="332" spans="2:19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</row>
    <row r="333" spans="2:19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</row>
    <row r="334" spans="2:19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</row>
    <row r="335" spans="2:19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</row>
    <row r="336" spans="2:19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</row>
    <row r="337" spans="2:19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</row>
    <row r="338" spans="2:19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2:19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</row>
    <row r="340" spans="2:19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</row>
    <row r="341" spans="2:19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</row>
    <row r="342" spans="2:19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</row>
    <row r="343" spans="2:19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</row>
    <row r="344" spans="2:19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</row>
    <row r="345" spans="2:19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</row>
    <row r="346" spans="2:19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</row>
    <row r="347" spans="2:19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</row>
    <row r="348" spans="2:19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</row>
    <row r="349" spans="2:19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</row>
    <row r="350" spans="2:19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</row>
    <row r="351" spans="2:19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</row>
    <row r="352" spans="2:19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</row>
    <row r="353" spans="2:19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</row>
    <row r="354" spans="2:19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2:19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</row>
    <row r="356" spans="2:19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2:19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</row>
    <row r="358" spans="2:19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2:19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</row>
    <row r="360" spans="2:19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2:19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</row>
    <row r="362" spans="2:19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2:19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</row>
    <row r="364" spans="2:19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  <row r="365" spans="2:19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</row>
    <row r="366" spans="2:19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</row>
    <row r="367" spans="2:19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</row>
    <row r="368" spans="2:19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</row>
    <row r="369" spans="2:19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</row>
    <row r="370" spans="2:19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</row>
    <row r="371" spans="2:19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</row>
    <row r="372" spans="2:19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</row>
    <row r="373" spans="2:19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</row>
    <row r="374" spans="2:19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</row>
    <row r="375" spans="2:19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</row>
    <row r="376" spans="2:19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</row>
    <row r="377" spans="2:19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</row>
    <row r="378" spans="2:19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</row>
    <row r="379" spans="2:19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</row>
    <row r="380" spans="2:19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</row>
    <row r="381" spans="2:19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</row>
    <row r="382" spans="2:19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</row>
    <row r="383" spans="2:19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</row>
    <row r="384" spans="2:19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</row>
    <row r="385" spans="2:19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</row>
    <row r="386" spans="2:19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</row>
    <row r="387" spans="2:19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</row>
    <row r="388" spans="2:19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</row>
    <row r="389" spans="2:19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</row>
    <row r="390" spans="2:19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</row>
    <row r="391" spans="2:19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</row>
    <row r="392" spans="2:19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</row>
    <row r="393" spans="2:19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</row>
    <row r="394" spans="2:19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</row>
    <row r="395" spans="2:19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</row>
    <row r="396" spans="2:19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</row>
    <row r="397" spans="2:19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</row>
    <row r="398" spans="2:19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</row>
    <row r="399" spans="2:19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</row>
    <row r="400" spans="2:19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</row>
    <row r="401" spans="2:19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</row>
    <row r="402" spans="2:19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</row>
    <row r="403" spans="2:19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</row>
    <row r="404" spans="2:19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</row>
    <row r="405" spans="2:19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</row>
    <row r="406" spans="2:19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</row>
    <row r="407" spans="2:19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</row>
    <row r="408" spans="2:19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</row>
    <row r="409" spans="2:19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</row>
    <row r="410" spans="2:19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</row>
    <row r="411" spans="2:19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</row>
    <row r="412" spans="2:19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</row>
    <row r="413" spans="2:19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</row>
    <row r="414" spans="2:19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</row>
    <row r="415" spans="2:19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</row>
    <row r="416" spans="2:19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</row>
    <row r="417" spans="2:19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</row>
    <row r="418" spans="2:19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</row>
    <row r="419" spans="2:19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</row>
    <row r="420" spans="2:19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</row>
    <row r="421" spans="2:19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</row>
    <row r="422" spans="2:19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</row>
    <row r="423" spans="2:19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</row>
    <row r="424" spans="2:19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</row>
    <row r="425" spans="2:19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</row>
    <row r="426" spans="2:19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</row>
    <row r="427" spans="2:19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</row>
    <row r="428" spans="2:19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</row>
    <row r="429" spans="2:19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</row>
    <row r="430" spans="2:19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</row>
    <row r="431" spans="2:19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</row>
    <row r="432" spans="2:19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</row>
    <row r="433" spans="2:19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</row>
    <row r="434" spans="2:19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</row>
    <row r="435" spans="2:19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</row>
    <row r="436" spans="2:19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</row>
    <row r="437" spans="2:19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</row>
    <row r="438" spans="2:19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</row>
    <row r="439" spans="2:19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</row>
    <row r="440" spans="2:19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</row>
    <row r="441" spans="2:19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</row>
    <row r="442" spans="2:19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</row>
    <row r="443" spans="2:19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</row>
    <row r="444" spans="2:19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</row>
    <row r="445" spans="2:19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</row>
    <row r="446" spans="2:19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</row>
    <row r="447" spans="2:19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</row>
    <row r="448" spans="2:19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</row>
    <row r="449" spans="2:19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</row>
    <row r="450" spans="2:19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</row>
    <row r="451" spans="2:19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</row>
    <row r="452" spans="2:19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</row>
    <row r="453" spans="2:19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</row>
    <row r="454" spans="2:19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</row>
    <row r="455" spans="2:19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</row>
    <row r="456" spans="2:19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</row>
    <row r="457" spans="2:19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</row>
    <row r="458" spans="2:19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</row>
    <row r="459" spans="2:19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</row>
    <row r="460" spans="2:19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</row>
    <row r="461" spans="2:19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</row>
    <row r="462" spans="2:19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</row>
    <row r="463" spans="2:19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</row>
    <row r="464" spans="2:19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</row>
    <row r="465" spans="2:19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</row>
    <row r="466" spans="2:19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</row>
    <row r="467" spans="2:19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</row>
    <row r="468" spans="2:19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</row>
    <row r="469" spans="2:19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</row>
    <row r="470" spans="2:19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</row>
    <row r="471" spans="2:19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</row>
    <row r="472" spans="2:19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</row>
    <row r="473" spans="2:19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</row>
    <row r="474" spans="2:19">
      <c r="B474" s="125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</row>
    <row r="475" spans="2:19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</row>
    <row r="476" spans="2:19">
      <c r="B476" s="125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</row>
    <row r="477" spans="2:19">
      <c r="B477" s="125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</row>
    <row r="478" spans="2:19">
      <c r="B478" s="125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</row>
    <row r="479" spans="2:19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</row>
    <row r="480" spans="2:19">
      <c r="B480" s="125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</row>
    <row r="481" spans="2:19">
      <c r="B481" s="125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</row>
    <row r="482" spans="2:19">
      <c r="B482" s="125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</row>
    <row r="483" spans="2:19">
      <c r="B483" s="125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</row>
    <row r="484" spans="2:19">
      <c r="B484" s="125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</row>
    <row r="485" spans="2:19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</row>
    <row r="486" spans="2:19">
      <c r="B486" s="125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</row>
    <row r="487" spans="2:19">
      <c r="B487" s="125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</row>
    <row r="488" spans="2:19">
      <c r="B488" s="125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</row>
    <row r="489" spans="2:19">
      <c r="B489" s="125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</row>
    <row r="490" spans="2:19">
      <c r="B490" s="125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</row>
    <row r="491" spans="2:19">
      <c r="B491" s="125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</row>
    <row r="492" spans="2:19">
      <c r="B492" s="125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</row>
    <row r="493" spans="2:19">
      <c r="B493" s="125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</row>
    <row r="494" spans="2:19"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</row>
    <row r="495" spans="2:19">
      <c r="B495" s="125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</row>
    <row r="496" spans="2:19">
      <c r="B496" s="125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</row>
    <row r="497" spans="2:19">
      <c r="B497" s="125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</row>
    <row r="498" spans="2:19">
      <c r="B498" s="125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</row>
    <row r="499" spans="2:19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</row>
    <row r="500" spans="2:19">
      <c r="B500" s="125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</row>
    <row r="501" spans="2:19">
      <c r="B501" s="125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</row>
    <row r="502" spans="2:19">
      <c r="B502" s="125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</row>
    <row r="503" spans="2:19">
      <c r="B503" s="125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</row>
    <row r="504" spans="2:19">
      <c r="B504" s="125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</row>
    <row r="505" spans="2:19">
      <c r="B505" s="125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</row>
    <row r="506" spans="2:19">
      <c r="B506" s="125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</row>
    <row r="507" spans="2:19">
      <c r="B507" s="125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</row>
    <row r="508" spans="2:19">
      <c r="B508" s="125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</row>
    <row r="509" spans="2:19">
      <c r="B509" s="125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</row>
    <row r="510" spans="2:19">
      <c r="B510" s="125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</row>
    <row r="511" spans="2:19">
      <c r="B511" s="125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</row>
    <row r="512" spans="2:19">
      <c r="B512" s="125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</row>
    <row r="513" spans="2:19">
      <c r="B513" s="125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</row>
    <row r="514" spans="2:19">
      <c r="B514" s="125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</row>
    <row r="515" spans="2:19">
      <c r="B515" s="125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</row>
    <row r="516" spans="2:19">
      <c r="B516" s="125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</row>
    <row r="517" spans="2:19">
      <c r="B517" s="125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</row>
    <row r="518" spans="2:19">
      <c r="B518" s="125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</row>
    <row r="519" spans="2:19">
      <c r="B519" s="125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</row>
    <row r="520" spans="2:19">
      <c r="B520" s="125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</row>
    <row r="521" spans="2:19">
      <c r="B521" s="125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</row>
    <row r="522" spans="2:19">
      <c r="B522" s="125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</row>
    <row r="523" spans="2:19">
      <c r="B523" s="125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</row>
    <row r="524" spans="2:19">
      <c r="B524" s="125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</row>
    <row r="525" spans="2:19">
      <c r="B525" s="125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</row>
    <row r="526" spans="2:19">
      <c r="B526" s="125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</row>
    <row r="527" spans="2:19">
      <c r="B527" s="125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</row>
    <row r="528" spans="2:19">
      <c r="B528" s="125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</row>
    <row r="529" spans="2:19">
      <c r="B529" s="125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</row>
    <row r="530" spans="2:19">
      <c r="B530" s="125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</row>
    <row r="531" spans="2:19">
      <c r="B531" s="125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</row>
    <row r="532" spans="2:19">
      <c r="B532" s="125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</row>
    <row r="533" spans="2:19">
      <c r="B533" s="125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</row>
    <row r="534" spans="2:19">
      <c r="B534" s="125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</row>
    <row r="535" spans="2:19">
      <c r="B535" s="125"/>
      <c r="C535" s="125"/>
      <c r="D535" s="125"/>
      <c r="E535" s="125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</row>
    <row r="536" spans="2:19">
      <c r="B536" s="125"/>
      <c r="C536" s="125"/>
      <c r="D536" s="125"/>
      <c r="E536" s="125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</row>
    <row r="537" spans="2:19">
      <c r="B537" s="125"/>
      <c r="C537" s="125"/>
      <c r="D537" s="125"/>
      <c r="E537" s="125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</row>
    <row r="538" spans="2:19">
      <c r="B538" s="133"/>
      <c r="C538" s="125"/>
      <c r="D538" s="125"/>
      <c r="E538" s="125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</row>
    <row r="539" spans="2:19">
      <c r="B539" s="133"/>
      <c r="C539" s="125"/>
      <c r="D539" s="125"/>
      <c r="E539" s="125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</row>
    <row r="540" spans="2:19">
      <c r="B540" s="134"/>
      <c r="C540" s="125"/>
      <c r="D540" s="125"/>
      <c r="E540" s="125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</row>
    <row r="541" spans="2:19">
      <c r="B541" s="125"/>
      <c r="C541" s="125"/>
      <c r="D541" s="125"/>
      <c r="E541" s="125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</row>
    <row r="542" spans="2:19">
      <c r="B542" s="125"/>
      <c r="C542" s="125"/>
      <c r="D542" s="125"/>
      <c r="E542" s="125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</row>
    <row r="543" spans="2:19">
      <c r="B543" s="125"/>
      <c r="C543" s="125"/>
      <c r="D543" s="125"/>
      <c r="E543" s="125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</row>
    <row r="544" spans="2:19">
      <c r="B544" s="125"/>
      <c r="C544" s="125"/>
      <c r="D544" s="125"/>
      <c r="E544" s="125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</row>
    <row r="545" spans="2:19">
      <c r="B545" s="125"/>
      <c r="C545" s="125"/>
      <c r="D545" s="125"/>
      <c r="E545" s="125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</row>
    <row r="546" spans="2:19">
      <c r="B546" s="125"/>
      <c r="C546" s="125"/>
      <c r="D546" s="125"/>
      <c r="E546" s="125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</row>
    <row r="547" spans="2:19">
      <c r="B547" s="125"/>
      <c r="C547" s="125"/>
      <c r="D547" s="125"/>
      <c r="E547" s="125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</row>
    <row r="548" spans="2:19">
      <c r="B548" s="125"/>
      <c r="C548" s="125"/>
      <c r="D548" s="125"/>
      <c r="E548" s="125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</row>
    <row r="549" spans="2:19">
      <c r="B549" s="125"/>
      <c r="C549" s="125"/>
      <c r="D549" s="125"/>
      <c r="E549" s="125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</row>
    <row r="550" spans="2:19">
      <c r="B550" s="125"/>
      <c r="C550" s="125"/>
      <c r="D550" s="125"/>
      <c r="E550" s="125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</row>
    <row r="551" spans="2:19">
      <c r="B551" s="125"/>
      <c r="C551" s="125"/>
      <c r="D551" s="125"/>
      <c r="E551" s="125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</row>
    <row r="552" spans="2:19">
      <c r="B552" s="125"/>
      <c r="C552" s="125"/>
      <c r="D552" s="125"/>
      <c r="E552" s="125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</row>
    <row r="553" spans="2:19">
      <c r="B553" s="125"/>
      <c r="C553" s="125"/>
      <c r="D553" s="125"/>
      <c r="E553" s="125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</row>
    <row r="554" spans="2:19">
      <c r="B554" s="125"/>
      <c r="C554" s="125"/>
      <c r="D554" s="125"/>
      <c r="E554" s="125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</row>
    <row r="555" spans="2:19">
      <c r="B555" s="125"/>
      <c r="C555" s="125"/>
      <c r="D555" s="125"/>
      <c r="E555" s="125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</row>
    <row r="556" spans="2:19">
      <c r="B556" s="125"/>
      <c r="C556" s="125"/>
      <c r="D556" s="125"/>
      <c r="E556" s="125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</row>
    <row r="557" spans="2:19">
      <c r="B557" s="125"/>
      <c r="C557" s="125"/>
      <c r="D557" s="125"/>
      <c r="E557" s="125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</row>
    <row r="558" spans="2:19">
      <c r="B558" s="125"/>
      <c r="C558" s="125"/>
      <c r="D558" s="125"/>
      <c r="E558" s="125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</row>
    <row r="559" spans="2:19">
      <c r="B559" s="125"/>
      <c r="C559" s="125"/>
      <c r="D559" s="125"/>
      <c r="E559" s="125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</row>
    <row r="560" spans="2:19">
      <c r="B560" s="125"/>
      <c r="C560" s="125"/>
      <c r="D560" s="125"/>
      <c r="E560" s="125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</row>
    <row r="561" spans="2:19">
      <c r="B561" s="125"/>
      <c r="C561" s="125"/>
      <c r="D561" s="125"/>
      <c r="E561" s="125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</row>
    <row r="562" spans="2:19">
      <c r="B562" s="125"/>
      <c r="C562" s="125"/>
      <c r="D562" s="125"/>
      <c r="E562" s="125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</row>
    <row r="563" spans="2:19">
      <c r="B563" s="125"/>
      <c r="C563" s="125"/>
      <c r="D563" s="125"/>
      <c r="E563" s="125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</row>
    <row r="564" spans="2:19">
      <c r="B564" s="125"/>
      <c r="C564" s="125"/>
      <c r="D564" s="125"/>
      <c r="E564" s="125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</row>
    <row r="565" spans="2:19">
      <c r="B565" s="125"/>
      <c r="C565" s="125"/>
      <c r="D565" s="125"/>
      <c r="E565" s="125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</row>
    <row r="566" spans="2:19">
      <c r="B566" s="125"/>
      <c r="C566" s="125"/>
      <c r="D566" s="125"/>
      <c r="E566" s="125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</row>
    <row r="567" spans="2:19">
      <c r="B567" s="125"/>
      <c r="C567" s="125"/>
      <c r="D567" s="125"/>
      <c r="E567" s="125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</row>
    <row r="568" spans="2:19">
      <c r="B568" s="125"/>
      <c r="C568" s="125"/>
      <c r="D568" s="125"/>
      <c r="E568" s="125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</row>
    <row r="569" spans="2:19">
      <c r="B569" s="125"/>
      <c r="C569" s="125"/>
      <c r="D569" s="125"/>
      <c r="E569" s="125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</row>
    <row r="570" spans="2:19">
      <c r="B570" s="125"/>
      <c r="C570" s="125"/>
      <c r="D570" s="125"/>
      <c r="E570" s="125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</row>
    <row r="571" spans="2:19">
      <c r="B571" s="125"/>
      <c r="C571" s="125"/>
      <c r="D571" s="125"/>
      <c r="E571" s="125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</row>
    <row r="572" spans="2:19">
      <c r="B572" s="125"/>
      <c r="C572" s="125"/>
      <c r="D572" s="125"/>
      <c r="E572" s="125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</row>
    <row r="573" spans="2:19">
      <c r="B573" s="125"/>
      <c r="C573" s="125"/>
      <c r="D573" s="125"/>
      <c r="E573" s="125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</row>
    <row r="574" spans="2:19">
      <c r="B574" s="125"/>
      <c r="C574" s="125"/>
      <c r="D574" s="125"/>
      <c r="E574" s="125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</row>
    <row r="575" spans="2:19">
      <c r="B575" s="125"/>
      <c r="C575" s="125"/>
      <c r="D575" s="125"/>
      <c r="E575" s="125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</row>
    <row r="576" spans="2:19">
      <c r="B576" s="125"/>
      <c r="C576" s="125"/>
      <c r="D576" s="125"/>
      <c r="E576" s="125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</row>
    <row r="577" spans="2:19">
      <c r="B577" s="125"/>
      <c r="C577" s="125"/>
      <c r="D577" s="125"/>
      <c r="E577" s="125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</row>
    <row r="578" spans="2:19">
      <c r="B578" s="125"/>
      <c r="C578" s="125"/>
      <c r="D578" s="125"/>
      <c r="E578" s="125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</row>
    <row r="579" spans="2:19">
      <c r="B579" s="125"/>
      <c r="C579" s="125"/>
      <c r="D579" s="125"/>
      <c r="E579" s="125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</row>
    <row r="580" spans="2:19">
      <c r="B580" s="125"/>
      <c r="C580" s="125"/>
      <c r="D580" s="125"/>
      <c r="E580" s="125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</row>
    <row r="581" spans="2:19">
      <c r="B581" s="125"/>
      <c r="C581" s="125"/>
      <c r="D581" s="125"/>
      <c r="E581" s="125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</row>
    <row r="582" spans="2:19">
      <c r="B582" s="125"/>
      <c r="C582" s="125"/>
      <c r="D582" s="125"/>
      <c r="E582" s="125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</row>
    <row r="583" spans="2:19">
      <c r="B583" s="125"/>
      <c r="C583" s="125"/>
      <c r="D583" s="125"/>
      <c r="E583" s="125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</row>
    <row r="584" spans="2:19">
      <c r="B584" s="125"/>
      <c r="C584" s="125"/>
      <c r="D584" s="125"/>
      <c r="E584" s="125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</row>
    <row r="585" spans="2:19">
      <c r="B585" s="125"/>
      <c r="C585" s="125"/>
      <c r="D585" s="125"/>
      <c r="E585" s="125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</row>
    <row r="586" spans="2:19">
      <c r="B586" s="125"/>
      <c r="C586" s="125"/>
      <c r="D586" s="125"/>
      <c r="E586" s="125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</row>
    <row r="587" spans="2:19">
      <c r="B587" s="125"/>
      <c r="C587" s="125"/>
      <c r="D587" s="125"/>
      <c r="E587" s="125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</row>
    <row r="588" spans="2:19">
      <c r="B588" s="125"/>
      <c r="C588" s="125"/>
      <c r="D588" s="125"/>
      <c r="E588" s="125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</row>
    <row r="589" spans="2:19">
      <c r="B589" s="125"/>
      <c r="C589" s="125"/>
      <c r="D589" s="125"/>
      <c r="E589" s="125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</row>
    <row r="590" spans="2:19">
      <c r="B590" s="125"/>
      <c r="C590" s="125"/>
      <c r="D590" s="125"/>
      <c r="E590" s="125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</row>
    <row r="591" spans="2:19">
      <c r="B591" s="125"/>
      <c r="C591" s="125"/>
      <c r="D591" s="125"/>
      <c r="E591" s="125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</row>
    <row r="592" spans="2:19">
      <c r="B592" s="125"/>
      <c r="C592" s="125"/>
      <c r="D592" s="125"/>
      <c r="E592" s="125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</row>
    <row r="593" spans="2:19">
      <c r="B593" s="125"/>
      <c r="C593" s="125"/>
      <c r="D593" s="125"/>
      <c r="E593" s="125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</row>
    <row r="594" spans="2:19">
      <c r="B594" s="125"/>
      <c r="C594" s="125"/>
      <c r="D594" s="125"/>
      <c r="E594" s="125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</row>
    <row r="595" spans="2:19">
      <c r="B595" s="125"/>
      <c r="C595" s="125"/>
      <c r="D595" s="125"/>
      <c r="E595" s="125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</row>
    <row r="596" spans="2:19">
      <c r="B596" s="125"/>
      <c r="C596" s="125"/>
      <c r="D596" s="125"/>
      <c r="E596" s="125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</row>
    <row r="597" spans="2:19">
      <c r="B597" s="125"/>
      <c r="C597" s="125"/>
      <c r="D597" s="125"/>
      <c r="E597" s="125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</row>
    <row r="598" spans="2:19">
      <c r="B598" s="125"/>
      <c r="C598" s="125"/>
      <c r="D598" s="125"/>
      <c r="E598" s="125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</row>
    <row r="599" spans="2:19">
      <c r="B599" s="125"/>
      <c r="C599" s="125"/>
      <c r="D599" s="125"/>
      <c r="E599" s="125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</row>
    <row r="600" spans="2:19">
      <c r="B600" s="125"/>
      <c r="C600" s="125"/>
      <c r="D600" s="125"/>
      <c r="E600" s="125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</row>
    <row r="601" spans="2:19">
      <c r="B601" s="125"/>
      <c r="C601" s="125"/>
      <c r="D601" s="125"/>
      <c r="E601" s="125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</row>
    <row r="602" spans="2:19">
      <c r="B602" s="125"/>
      <c r="C602" s="125"/>
      <c r="D602" s="125"/>
      <c r="E602" s="125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</row>
    <row r="603" spans="2:19">
      <c r="B603" s="125"/>
      <c r="C603" s="125"/>
      <c r="D603" s="125"/>
      <c r="E603" s="125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</row>
    <row r="604" spans="2:19">
      <c r="B604" s="125"/>
      <c r="C604" s="125"/>
      <c r="D604" s="125"/>
      <c r="E604" s="125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</row>
    <row r="605" spans="2:19">
      <c r="B605" s="125"/>
      <c r="C605" s="125"/>
      <c r="D605" s="125"/>
      <c r="E605" s="125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</row>
    <row r="606" spans="2:19">
      <c r="B606" s="125"/>
      <c r="C606" s="125"/>
      <c r="D606" s="125"/>
      <c r="E606" s="125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</row>
    <row r="607" spans="2:19">
      <c r="B607" s="125"/>
      <c r="C607" s="125"/>
      <c r="D607" s="125"/>
      <c r="E607" s="125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</row>
    <row r="608" spans="2:19">
      <c r="B608" s="125"/>
      <c r="C608" s="125"/>
      <c r="D608" s="125"/>
      <c r="E608" s="125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</row>
    <row r="609" spans="2:19">
      <c r="B609" s="125"/>
      <c r="C609" s="125"/>
      <c r="D609" s="125"/>
      <c r="E609" s="125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</row>
    <row r="610" spans="2:19">
      <c r="B610" s="125"/>
      <c r="C610" s="125"/>
      <c r="D610" s="125"/>
      <c r="E610" s="125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</row>
    <row r="611" spans="2:19">
      <c r="B611" s="125"/>
      <c r="C611" s="125"/>
      <c r="D611" s="125"/>
      <c r="E611" s="125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</row>
    <row r="612" spans="2:19">
      <c r="B612" s="125"/>
      <c r="C612" s="125"/>
      <c r="D612" s="125"/>
      <c r="E612" s="125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</row>
    <row r="613" spans="2:19">
      <c r="B613" s="125"/>
      <c r="C613" s="125"/>
      <c r="D613" s="125"/>
      <c r="E613" s="125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</row>
    <row r="614" spans="2:19">
      <c r="B614" s="125"/>
      <c r="C614" s="125"/>
      <c r="D614" s="125"/>
      <c r="E614" s="125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</row>
    <row r="615" spans="2:19">
      <c r="B615" s="125"/>
      <c r="C615" s="125"/>
      <c r="D615" s="125"/>
      <c r="E615" s="125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</row>
    <row r="616" spans="2:19">
      <c r="B616" s="125"/>
      <c r="C616" s="125"/>
      <c r="D616" s="125"/>
      <c r="E616" s="125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</row>
    <row r="617" spans="2:19">
      <c r="B617" s="125"/>
      <c r="C617" s="125"/>
      <c r="D617" s="125"/>
      <c r="E617" s="125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</row>
    <row r="618" spans="2:19">
      <c r="B618" s="125"/>
      <c r="C618" s="125"/>
      <c r="D618" s="125"/>
      <c r="E618" s="125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</row>
    <row r="619" spans="2:19">
      <c r="B619" s="125"/>
      <c r="C619" s="125"/>
      <c r="D619" s="125"/>
      <c r="E619" s="125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</row>
    <row r="620" spans="2:19">
      <c r="B620" s="125"/>
      <c r="C620" s="125"/>
      <c r="D620" s="125"/>
      <c r="E620" s="125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</row>
    <row r="621" spans="2:19">
      <c r="B621" s="125"/>
      <c r="C621" s="125"/>
      <c r="D621" s="125"/>
      <c r="E621" s="125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</row>
    <row r="622" spans="2:19">
      <c r="B622" s="125"/>
      <c r="C622" s="125"/>
      <c r="D622" s="125"/>
      <c r="E622" s="125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</row>
    <row r="623" spans="2:19">
      <c r="B623" s="125"/>
      <c r="C623" s="125"/>
      <c r="D623" s="125"/>
      <c r="E623" s="125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</row>
    <row r="624" spans="2:19">
      <c r="B624" s="125"/>
      <c r="C624" s="125"/>
      <c r="D624" s="125"/>
      <c r="E624" s="125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</row>
    <row r="625" spans="2:19">
      <c r="B625" s="125"/>
      <c r="C625" s="125"/>
      <c r="D625" s="125"/>
      <c r="E625" s="125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</row>
    <row r="626" spans="2:19">
      <c r="B626" s="125"/>
      <c r="C626" s="125"/>
      <c r="D626" s="125"/>
      <c r="E626" s="125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</row>
    <row r="627" spans="2:19">
      <c r="B627" s="125"/>
      <c r="C627" s="125"/>
      <c r="D627" s="125"/>
      <c r="E627" s="125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</row>
    <row r="628" spans="2:19">
      <c r="B628" s="125"/>
      <c r="C628" s="125"/>
      <c r="D628" s="125"/>
      <c r="E628" s="125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</row>
    <row r="629" spans="2:19">
      <c r="B629" s="125"/>
      <c r="C629" s="125"/>
      <c r="D629" s="125"/>
      <c r="E629" s="125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</row>
    <row r="630" spans="2:19">
      <c r="B630" s="125"/>
      <c r="C630" s="125"/>
      <c r="D630" s="125"/>
      <c r="E630" s="125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</row>
    <row r="631" spans="2:19">
      <c r="B631" s="125"/>
      <c r="C631" s="125"/>
      <c r="D631" s="125"/>
      <c r="E631" s="125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</row>
    <row r="632" spans="2:19">
      <c r="B632" s="125"/>
      <c r="C632" s="125"/>
      <c r="D632" s="125"/>
      <c r="E632" s="125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</row>
    <row r="633" spans="2:19">
      <c r="B633" s="125"/>
      <c r="C633" s="125"/>
      <c r="D633" s="125"/>
      <c r="E633" s="125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</row>
    <row r="634" spans="2:19">
      <c r="B634" s="125"/>
      <c r="C634" s="125"/>
      <c r="D634" s="125"/>
      <c r="E634" s="125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</row>
    <row r="635" spans="2:19">
      <c r="B635" s="125"/>
      <c r="C635" s="125"/>
      <c r="D635" s="125"/>
      <c r="E635" s="125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</row>
    <row r="636" spans="2:19">
      <c r="B636" s="125"/>
      <c r="C636" s="125"/>
      <c r="D636" s="125"/>
      <c r="E636" s="125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</row>
    <row r="637" spans="2:19">
      <c r="B637" s="125"/>
      <c r="C637" s="125"/>
      <c r="D637" s="125"/>
      <c r="E637" s="125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</row>
    <row r="638" spans="2:19">
      <c r="B638" s="125"/>
      <c r="C638" s="125"/>
      <c r="D638" s="125"/>
      <c r="E638" s="125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</row>
    <row r="639" spans="2:19">
      <c r="B639" s="125"/>
      <c r="C639" s="125"/>
      <c r="D639" s="125"/>
      <c r="E639" s="125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</row>
    <row r="640" spans="2:19">
      <c r="B640" s="125"/>
      <c r="C640" s="125"/>
      <c r="D640" s="125"/>
      <c r="E640" s="125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</row>
    <row r="641" spans="2:19">
      <c r="B641" s="125"/>
      <c r="C641" s="125"/>
      <c r="D641" s="125"/>
      <c r="E641" s="125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</row>
    <row r="642" spans="2:19">
      <c r="B642" s="125"/>
      <c r="C642" s="125"/>
      <c r="D642" s="125"/>
      <c r="E642" s="125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</row>
    <row r="643" spans="2:19">
      <c r="B643" s="125"/>
      <c r="C643" s="125"/>
      <c r="D643" s="125"/>
      <c r="E643" s="125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</row>
    <row r="644" spans="2:19">
      <c r="B644" s="125"/>
      <c r="C644" s="125"/>
      <c r="D644" s="125"/>
      <c r="E644" s="125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</row>
    <row r="645" spans="2:19">
      <c r="B645" s="125"/>
      <c r="C645" s="125"/>
      <c r="D645" s="125"/>
      <c r="E645" s="125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</row>
    <row r="646" spans="2:19">
      <c r="B646" s="125"/>
      <c r="C646" s="125"/>
      <c r="D646" s="125"/>
      <c r="E646" s="125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</row>
    <row r="647" spans="2:19">
      <c r="B647" s="125"/>
      <c r="C647" s="125"/>
      <c r="D647" s="125"/>
      <c r="E647" s="125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</row>
    <row r="648" spans="2:19">
      <c r="B648" s="125"/>
      <c r="C648" s="125"/>
      <c r="D648" s="125"/>
      <c r="E648" s="125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</row>
    <row r="649" spans="2:19">
      <c r="B649" s="125"/>
      <c r="C649" s="125"/>
      <c r="D649" s="125"/>
      <c r="E649" s="125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</row>
    <row r="650" spans="2:19">
      <c r="B650" s="125"/>
      <c r="C650" s="125"/>
      <c r="D650" s="125"/>
      <c r="E650" s="125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</row>
    <row r="651" spans="2:19">
      <c r="B651" s="125"/>
      <c r="C651" s="125"/>
      <c r="D651" s="125"/>
      <c r="E651" s="125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</row>
    <row r="652" spans="2:19">
      <c r="B652" s="125"/>
      <c r="C652" s="125"/>
      <c r="D652" s="125"/>
      <c r="E652" s="125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</row>
    <row r="653" spans="2:19">
      <c r="B653" s="125"/>
      <c r="C653" s="125"/>
      <c r="D653" s="125"/>
      <c r="E653" s="125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</row>
    <row r="654" spans="2:19">
      <c r="B654" s="125"/>
      <c r="C654" s="125"/>
      <c r="D654" s="125"/>
      <c r="E654" s="125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</row>
    <row r="655" spans="2:19">
      <c r="B655" s="125"/>
      <c r="C655" s="125"/>
      <c r="D655" s="125"/>
      <c r="E655" s="125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</row>
    <row r="656" spans="2:19">
      <c r="B656" s="125"/>
      <c r="C656" s="125"/>
      <c r="D656" s="125"/>
      <c r="E656" s="125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</row>
    <row r="657" spans="2:19">
      <c r="B657" s="125"/>
      <c r="C657" s="125"/>
      <c r="D657" s="125"/>
      <c r="E657" s="125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</row>
    <row r="658" spans="2:19">
      <c r="B658" s="125"/>
      <c r="C658" s="125"/>
      <c r="D658" s="125"/>
      <c r="E658" s="125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</row>
    <row r="659" spans="2:19">
      <c r="B659" s="125"/>
      <c r="C659" s="125"/>
      <c r="D659" s="125"/>
      <c r="E659" s="125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</row>
    <row r="660" spans="2:19">
      <c r="B660" s="125"/>
      <c r="C660" s="125"/>
      <c r="D660" s="125"/>
      <c r="E660" s="125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</row>
    <row r="661" spans="2:19">
      <c r="B661" s="125"/>
      <c r="C661" s="125"/>
      <c r="D661" s="125"/>
      <c r="E661" s="125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</row>
    <row r="662" spans="2:19">
      <c r="B662" s="125"/>
      <c r="C662" s="125"/>
      <c r="D662" s="125"/>
      <c r="E662" s="125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</row>
    <row r="663" spans="2:19">
      <c r="B663" s="125"/>
      <c r="C663" s="125"/>
      <c r="D663" s="125"/>
      <c r="E663" s="125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</row>
    <row r="664" spans="2:19">
      <c r="B664" s="125"/>
      <c r="C664" s="125"/>
      <c r="D664" s="125"/>
      <c r="E664" s="125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</row>
    <row r="665" spans="2:19">
      <c r="B665" s="125"/>
      <c r="C665" s="125"/>
      <c r="D665" s="125"/>
      <c r="E665" s="125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</row>
    <row r="666" spans="2:19">
      <c r="B666" s="125"/>
      <c r="C666" s="125"/>
      <c r="D666" s="125"/>
      <c r="E666" s="125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</row>
    <row r="667" spans="2:19">
      <c r="B667" s="125"/>
      <c r="C667" s="125"/>
      <c r="D667" s="125"/>
      <c r="E667" s="125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</row>
    <row r="668" spans="2:19">
      <c r="B668" s="125"/>
      <c r="C668" s="125"/>
      <c r="D668" s="125"/>
      <c r="E668" s="125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</row>
  </sheetData>
  <sheetProtection sheet="1" objects="1" scenarios="1"/>
  <mergeCells count="2">
    <mergeCell ref="B6:S6"/>
    <mergeCell ref="B7:S7"/>
  </mergeCells>
  <phoneticPr fontId="3" type="noConversion"/>
  <conditionalFormatting sqref="B12:B37 B42:B134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19.85546875" style="2" customWidth="1"/>
    <col min="4" max="4" width="5.7109375" style="2" bestFit="1" customWidth="1"/>
    <col min="5" max="5" width="11.28515625" style="2" bestFit="1" customWidth="1"/>
    <col min="6" max="6" width="19.14062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144</v>
      </c>
      <c r="C1" s="67" t="s" vm="1">
        <v>228</v>
      </c>
    </row>
    <row r="2" spans="2:49">
      <c r="B2" s="46" t="s">
        <v>143</v>
      </c>
      <c r="C2" s="67" t="s">
        <v>229</v>
      </c>
    </row>
    <row r="3" spans="2:49">
      <c r="B3" s="46" t="s">
        <v>145</v>
      </c>
      <c r="C3" s="67" t="s">
        <v>230</v>
      </c>
    </row>
    <row r="4" spans="2:49">
      <c r="B4" s="46" t="s">
        <v>146</v>
      </c>
      <c r="C4" s="67">
        <v>12145</v>
      </c>
    </row>
    <row r="6" spans="2:49" ht="26.25" customHeight="1">
      <c r="B6" s="139" t="s">
        <v>173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</row>
    <row r="7" spans="2:49" ht="26.25" customHeight="1">
      <c r="B7" s="139" t="s">
        <v>90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2:49" s="3" customFormat="1" ht="63">
      <c r="B8" s="21" t="s">
        <v>114</v>
      </c>
      <c r="C8" s="29" t="s">
        <v>44</v>
      </c>
      <c r="D8" s="29" t="s">
        <v>116</v>
      </c>
      <c r="E8" s="29" t="s">
        <v>115</v>
      </c>
      <c r="F8" s="29" t="s">
        <v>65</v>
      </c>
      <c r="G8" s="29" t="s">
        <v>101</v>
      </c>
      <c r="H8" s="29" t="s">
        <v>204</v>
      </c>
      <c r="I8" s="29" t="s">
        <v>203</v>
      </c>
      <c r="J8" s="29" t="s">
        <v>109</v>
      </c>
      <c r="K8" s="29" t="s">
        <v>58</v>
      </c>
      <c r="L8" s="29" t="s">
        <v>147</v>
      </c>
      <c r="M8" s="30" t="s">
        <v>149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7" t="s">
        <v>29</v>
      </c>
      <c r="C11" s="110"/>
      <c r="D11" s="110"/>
      <c r="E11" s="110"/>
      <c r="F11" s="110"/>
      <c r="G11" s="110"/>
      <c r="H11" s="111"/>
      <c r="I11" s="111"/>
      <c r="J11" s="111">
        <v>16484.070949999998</v>
      </c>
      <c r="K11" s="110"/>
      <c r="L11" s="112">
        <f>IFERROR(J11/$J$11,0)</f>
        <v>1</v>
      </c>
      <c r="M11" s="112">
        <f>J11/'סכום נכסי הקרן'!$C$42</f>
        <v>5.4728314998192537E-3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3" t="s">
        <v>197</v>
      </c>
      <c r="C12" s="110"/>
      <c r="D12" s="110"/>
      <c r="E12" s="110"/>
      <c r="F12" s="110"/>
      <c r="G12" s="110"/>
      <c r="H12" s="111"/>
      <c r="I12" s="111"/>
      <c r="J12" s="111">
        <v>223.96332999999998</v>
      </c>
      <c r="K12" s="110"/>
      <c r="L12" s="112">
        <f t="shared" ref="L12:L23" si="0">IFERROR(J12/$J$11,0)</f>
        <v>1.3586651663859771E-2</v>
      </c>
      <c r="M12" s="112">
        <f>J12/'סכום נכסי הקרן'!$C$42</f>
        <v>7.4357455203043438E-5</v>
      </c>
    </row>
    <row r="13" spans="2:49">
      <c r="B13" s="76" t="s">
        <v>2073</v>
      </c>
      <c r="C13" s="73">
        <v>8113</v>
      </c>
      <c r="D13" s="86" t="s">
        <v>27</v>
      </c>
      <c r="E13" s="73" t="s">
        <v>2074</v>
      </c>
      <c r="F13" s="86" t="s">
        <v>153</v>
      </c>
      <c r="G13" s="86" t="s">
        <v>130</v>
      </c>
      <c r="H13" s="83">
        <v>69662</v>
      </c>
      <c r="I13" s="83">
        <v>100</v>
      </c>
      <c r="J13" s="83">
        <v>223.96332999999998</v>
      </c>
      <c r="K13" s="84">
        <v>1.3932399999999999E-6</v>
      </c>
      <c r="L13" s="84">
        <f t="shared" si="0"/>
        <v>1.3586651663859771E-2</v>
      </c>
      <c r="M13" s="84">
        <f>J13/'סכום נכסי הקרן'!$C$42</f>
        <v>7.4357455203043438E-5</v>
      </c>
    </row>
    <row r="14" spans="2:49">
      <c r="B14" s="72"/>
      <c r="C14" s="73"/>
      <c r="D14" s="73"/>
      <c r="E14" s="73"/>
      <c r="F14" s="73"/>
      <c r="G14" s="73"/>
      <c r="H14" s="83"/>
      <c r="I14" s="83"/>
      <c r="J14" s="73"/>
      <c r="K14" s="73"/>
      <c r="L14" s="84"/>
      <c r="M14" s="73"/>
    </row>
    <row r="15" spans="2:49">
      <c r="B15" s="113" t="s">
        <v>196</v>
      </c>
      <c r="C15" s="110"/>
      <c r="D15" s="110"/>
      <c r="E15" s="110"/>
      <c r="F15" s="110"/>
      <c r="G15" s="110"/>
      <c r="H15" s="111"/>
      <c r="I15" s="111"/>
      <c r="J15" s="111">
        <v>16260.107619999997</v>
      </c>
      <c r="K15" s="110"/>
      <c r="L15" s="112">
        <f t="shared" si="0"/>
        <v>0.98641334833614025</v>
      </c>
      <c r="M15" s="112">
        <f>J15/'סכום נכסי הקרן'!$C$42</f>
        <v>5.3984740446162104E-3</v>
      </c>
    </row>
    <row r="16" spans="2:49">
      <c r="B16" s="89" t="s">
        <v>63</v>
      </c>
      <c r="C16" s="71"/>
      <c r="D16" s="71"/>
      <c r="E16" s="71"/>
      <c r="F16" s="71"/>
      <c r="G16" s="71"/>
      <c r="H16" s="80"/>
      <c r="I16" s="80"/>
      <c r="J16" s="80">
        <v>16260.107619999997</v>
      </c>
      <c r="K16" s="71"/>
      <c r="L16" s="81">
        <f t="shared" si="0"/>
        <v>0.98641334833614025</v>
      </c>
      <c r="M16" s="81">
        <f>J16/'סכום נכסי הקרן'!$C$42</f>
        <v>5.3984740446162104E-3</v>
      </c>
    </row>
    <row r="17" spans="2:13">
      <c r="B17" s="76" t="s">
        <v>2075</v>
      </c>
      <c r="C17" s="73">
        <v>6824</v>
      </c>
      <c r="D17" s="86" t="s">
        <v>27</v>
      </c>
      <c r="E17" s="73"/>
      <c r="F17" s="86" t="s">
        <v>411</v>
      </c>
      <c r="G17" s="86" t="s">
        <v>130</v>
      </c>
      <c r="H17" s="83">
        <v>11588.39</v>
      </c>
      <c r="I17" s="83">
        <v>9126.3210999999992</v>
      </c>
      <c r="J17" s="83">
        <v>3400.1636800000001</v>
      </c>
      <c r="K17" s="84">
        <v>7.0394760201315677E-3</v>
      </c>
      <c r="L17" s="84">
        <f t="shared" si="0"/>
        <v>0.20626965816353759</v>
      </c>
      <c r="M17" s="84">
        <f>J17/'סכום נכסי הקרן'!$C$42</f>
        <v>1.1288790826543584E-3</v>
      </c>
    </row>
    <row r="18" spans="2:13">
      <c r="B18" s="76" t="s">
        <v>2076</v>
      </c>
      <c r="C18" s="73">
        <v>6900</v>
      </c>
      <c r="D18" s="86" t="s">
        <v>27</v>
      </c>
      <c r="E18" s="73"/>
      <c r="F18" s="86" t="s">
        <v>928</v>
      </c>
      <c r="G18" s="86" t="s">
        <v>130</v>
      </c>
      <c r="H18" s="83">
        <v>11333.65</v>
      </c>
      <c r="I18" s="83">
        <v>9551.15</v>
      </c>
      <c r="J18" s="83">
        <v>3480.2185299999996</v>
      </c>
      <c r="K18" s="84">
        <v>3.1616460572157887E-3</v>
      </c>
      <c r="L18" s="84">
        <f t="shared" si="0"/>
        <v>0.21112615570245408</v>
      </c>
      <c r="M18" s="84">
        <f>J18/'סכום נכסי הקרן'!$C$42</f>
        <v>1.1554578753641351E-3</v>
      </c>
    </row>
    <row r="19" spans="2:13">
      <c r="B19" s="76" t="s">
        <v>2077</v>
      </c>
      <c r="C19" s="73">
        <v>7019</v>
      </c>
      <c r="D19" s="86" t="s">
        <v>27</v>
      </c>
      <c r="E19" s="73"/>
      <c r="F19" s="86" t="s">
        <v>928</v>
      </c>
      <c r="G19" s="86" t="s">
        <v>130</v>
      </c>
      <c r="H19" s="83">
        <v>7695.08</v>
      </c>
      <c r="I19" s="83">
        <v>12160.04</v>
      </c>
      <c r="J19" s="83">
        <v>3008.35527</v>
      </c>
      <c r="K19" s="84">
        <v>5.4838533447430504E-3</v>
      </c>
      <c r="L19" s="84">
        <f t="shared" si="0"/>
        <v>0.182500747486773</v>
      </c>
      <c r="M19" s="84">
        <f>J19/'סכום נכסי הקרן'!$C$42</f>
        <v>9.9879583958617101E-4</v>
      </c>
    </row>
    <row r="20" spans="2:13">
      <c r="B20" s="76" t="s">
        <v>2078</v>
      </c>
      <c r="C20" s="73">
        <v>7983</v>
      </c>
      <c r="D20" s="86" t="s">
        <v>27</v>
      </c>
      <c r="E20" s="73"/>
      <c r="F20" s="86" t="s">
        <v>908</v>
      </c>
      <c r="G20" s="86" t="s">
        <v>130</v>
      </c>
      <c r="H20" s="83">
        <v>127073</v>
      </c>
      <c r="I20" s="83">
        <v>100</v>
      </c>
      <c r="J20" s="83">
        <v>408.53970000000004</v>
      </c>
      <c r="K20" s="84">
        <v>6.2950613659279545E-5</v>
      </c>
      <c r="L20" s="84">
        <f t="shared" si="0"/>
        <v>2.4783908127985831E-2</v>
      </c>
      <c r="M20" s="84">
        <f>J20/'סכום נכסי הקרן'!$C$42</f>
        <v>1.3563815309146728E-4</v>
      </c>
    </row>
    <row r="21" spans="2:13">
      <c r="B21" s="76" t="s">
        <v>2079</v>
      </c>
      <c r="C21" s="73">
        <v>6629</v>
      </c>
      <c r="D21" s="86" t="s">
        <v>27</v>
      </c>
      <c r="E21" s="73"/>
      <c r="F21" s="86" t="s">
        <v>928</v>
      </c>
      <c r="G21" s="86" t="s">
        <v>133</v>
      </c>
      <c r="H21" s="83">
        <v>3608.54</v>
      </c>
      <c r="I21" s="83">
        <v>9791.31</v>
      </c>
      <c r="J21" s="83">
        <v>1551.76289</v>
      </c>
      <c r="K21" s="84">
        <v>5.3223303834808262E-3</v>
      </c>
      <c r="L21" s="84">
        <f t="shared" si="0"/>
        <v>9.4137115443561001E-2</v>
      </c>
      <c r="M21" s="84">
        <f>J21/'סכום נכסי הקרן'!$C$42</f>
        <v>5.1519657070164219E-4</v>
      </c>
    </row>
    <row r="22" spans="2:13">
      <c r="B22" s="76" t="s">
        <v>2080</v>
      </c>
      <c r="C22" s="73">
        <v>7943</v>
      </c>
      <c r="D22" s="86" t="s">
        <v>27</v>
      </c>
      <c r="E22" s="73"/>
      <c r="F22" s="86" t="s">
        <v>411</v>
      </c>
      <c r="G22" s="86" t="s">
        <v>130</v>
      </c>
      <c r="H22" s="83">
        <v>1003328.23</v>
      </c>
      <c r="I22" s="83">
        <v>95.896699999999996</v>
      </c>
      <c r="J22" s="83">
        <v>3093.3400899999997</v>
      </c>
      <c r="K22" s="84">
        <v>6.7570944873035447E-3</v>
      </c>
      <c r="L22" s="84">
        <f t="shared" si="0"/>
        <v>0.18765631981218814</v>
      </c>
      <c r="M22" s="84">
        <f>J22/'סכום נכסי הקרן'!$C$42</f>
        <v>1.0270114182082994E-3</v>
      </c>
    </row>
    <row r="23" spans="2:13">
      <c r="B23" s="76" t="s">
        <v>2081</v>
      </c>
      <c r="C23" s="73">
        <v>7425</v>
      </c>
      <c r="D23" s="86" t="s">
        <v>27</v>
      </c>
      <c r="E23" s="73"/>
      <c r="F23" s="86" t="s">
        <v>928</v>
      </c>
      <c r="G23" s="86" t="s">
        <v>130</v>
      </c>
      <c r="H23" s="83">
        <v>501113.89</v>
      </c>
      <c r="I23" s="83">
        <v>81.791499999999999</v>
      </c>
      <c r="J23" s="83">
        <v>1317.7274600000001</v>
      </c>
      <c r="K23" s="84">
        <v>5.0661061517464495E-3</v>
      </c>
      <c r="L23" s="84">
        <f t="shared" si="0"/>
        <v>7.9939443599640669E-2</v>
      </c>
      <c r="M23" s="84">
        <f>J23/'סכום נכסי הקרן'!$C$42</f>
        <v>4.3749510501013816E-4</v>
      </c>
    </row>
    <row r="24" spans="2:13">
      <c r="B24" s="72"/>
      <c r="C24" s="73"/>
      <c r="D24" s="73"/>
      <c r="E24" s="73"/>
      <c r="F24" s="73"/>
      <c r="G24" s="73"/>
      <c r="H24" s="83"/>
      <c r="I24" s="83"/>
      <c r="J24" s="73"/>
      <c r="K24" s="73"/>
      <c r="L24" s="84"/>
      <c r="M24" s="73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127" t="s">
        <v>219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127" t="s">
        <v>110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127" t="s">
        <v>202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127" t="s">
        <v>210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2:13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2:13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2:13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2:13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</row>
    <row r="125" spans="2:13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</row>
    <row r="126" spans="2:13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</row>
    <row r="127" spans="2:13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</row>
    <row r="128" spans="2:13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</row>
    <row r="129" spans="2:13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</row>
    <row r="130" spans="2:13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</row>
    <row r="131" spans="2:13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</row>
    <row r="132" spans="2:13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</row>
    <row r="133" spans="2:13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</row>
    <row r="134" spans="2:13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</row>
    <row r="135" spans="2:13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</row>
    <row r="136" spans="2:13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</row>
    <row r="137" spans="2:13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</row>
    <row r="138" spans="2:13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</row>
    <row r="139" spans="2:13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</row>
    <row r="140" spans="2:13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</row>
    <row r="141" spans="2:13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</row>
    <row r="142" spans="2:13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</row>
    <row r="143" spans="2:13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</row>
    <row r="144" spans="2:13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</row>
    <row r="145" spans="2:13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</row>
    <row r="146" spans="2:13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</row>
    <row r="147" spans="2:13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</row>
    <row r="148" spans="2:13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</row>
    <row r="149" spans="2:13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</row>
    <row r="150" spans="2:13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</row>
    <row r="151" spans="2:13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</row>
    <row r="152" spans="2:13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</row>
    <row r="153" spans="2:13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</row>
    <row r="154" spans="2:13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</row>
    <row r="155" spans="2:13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</row>
    <row r="156" spans="2:13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</row>
    <row r="157" spans="2:13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</row>
    <row r="158" spans="2:13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</row>
    <row r="159" spans="2:13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</row>
    <row r="160" spans="2:13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</row>
    <row r="161" spans="2:13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</row>
    <row r="162" spans="2:13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</row>
    <row r="163" spans="2:13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</row>
    <row r="164" spans="2:13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</row>
    <row r="165" spans="2:13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</row>
    <row r="166" spans="2:13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</row>
    <row r="167" spans="2:13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</row>
    <row r="168" spans="2:13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</row>
    <row r="169" spans="2:13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</row>
    <row r="170" spans="2:13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</row>
    <row r="171" spans="2:13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</row>
    <row r="172" spans="2:13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</row>
    <row r="173" spans="2:13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</row>
    <row r="174" spans="2:13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2:13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</row>
    <row r="176" spans="2:13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</row>
    <row r="177" spans="2:13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</row>
    <row r="178" spans="2:13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</row>
    <row r="179" spans="2:13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</row>
    <row r="180" spans="2:13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</row>
    <row r="181" spans="2:13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</row>
    <row r="182" spans="2:13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</row>
    <row r="183" spans="2:13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</row>
    <row r="184" spans="2:13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</row>
    <row r="185" spans="2:13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</row>
    <row r="186" spans="2:13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</row>
    <row r="187" spans="2:13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</row>
    <row r="188" spans="2:13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</row>
    <row r="189" spans="2:13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</row>
    <row r="190" spans="2:13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</row>
    <row r="191" spans="2:13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</row>
    <row r="192" spans="2:13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</row>
    <row r="193" spans="2:13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</row>
    <row r="194" spans="2:13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</row>
    <row r="195" spans="2:13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</row>
    <row r="196" spans="2:13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</row>
    <row r="197" spans="2:13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</row>
    <row r="198" spans="2:13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</row>
    <row r="199" spans="2:13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</row>
    <row r="200" spans="2:13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</row>
    <row r="201" spans="2:13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</row>
    <row r="202" spans="2:13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</row>
    <row r="203" spans="2:13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</row>
    <row r="204" spans="2:13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</row>
    <row r="205" spans="2:13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</row>
    <row r="206" spans="2:13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</row>
    <row r="207" spans="2:13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</row>
    <row r="208" spans="2:13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</row>
    <row r="209" spans="2:13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</row>
    <row r="210" spans="2:13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</row>
    <row r="211" spans="2:13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</row>
    <row r="212" spans="2:13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</row>
    <row r="213" spans="2:13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</row>
    <row r="214" spans="2:13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</row>
    <row r="215" spans="2:13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</row>
    <row r="216" spans="2:13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</row>
    <row r="217" spans="2:13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</row>
    <row r="218" spans="2:13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</row>
    <row r="219" spans="2:13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</row>
    <row r="220" spans="2:13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</row>
    <row r="221" spans="2:13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</row>
    <row r="222" spans="2:13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</row>
    <row r="223" spans="2:13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</row>
    <row r="224" spans="2:13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</row>
    <row r="225" spans="2:13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</row>
    <row r="226" spans="2:13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</row>
    <row r="227" spans="2:13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</row>
    <row r="228" spans="2:13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</row>
    <row r="229" spans="2:13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</row>
    <row r="230" spans="2:13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</row>
    <row r="231" spans="2:13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</row>
    <row r="232" spans="2:13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</row>
    <row r="233" spans="2:13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</row>
    <row r="234" spans="2:13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</row>
    <row r="235" spans="2:13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</row>
    <row r="236" spans="2:13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</row>
    <row r="237" spans="2:13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</row>
    <row r="238" spans="2:13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</row>
    <row r="239" spans="2:13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</row>
    <row r="240" spans="2:13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</row>
    <row r="241" spans="2:13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</row>
    <row r="242" spans="2:13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</row>
    <row r="243" spans="2:13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</row>
    <row r="244" spans="2:13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</row>
    <row r="245" spans="2:13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</row>
    <row r="246" spans="2:13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</row>
    <row r="247" spans="2:13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</row>
    <row r="248" spans="2:13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</row>
    <row r="249" spans="2:13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</row>
    <row r="250" spans="2:13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</row>
    <row r="251" spans="2:13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</row>
    <row r="252" spans="2:13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</row>
    <row r="253" spans="2:13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</row>
    <row r="254" spans="2:13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</row>
    <row r="255" spans="2:13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</row>
    <row r="256" spans="2:13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</row>
    <row r="257" spans="2:13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</row>
    <row r="258" spans="2:13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</row>
    <row r="259" spans="2:13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</row>
    <row r="260" spans="2:13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</row>
    <row r="261" spans="2:13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</row>
    <row r="262" spans="2:13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</row>
    <row r="263" spans="2:13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</row>
    <row r="264" spans="2:13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</row>
    <row r="265" spans="2:13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</row>
    <row r="266" spans="2:13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</row>
    <row r="267" spans="2:13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</row>
    <row r="268" spans="2:13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</row>
    <row r="269" spans="2:13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</row>
    <row r="270" spans="2:13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</row>
    <row r="271" spans="2:13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</row>
    <row r="272" spans="2:13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</row>
    <row r="273" spans="2:13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</row>
    <row r="274" spans="2:13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</row>
    <row r="275" spans="2:13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</row>
    <row r="276" spans="2:13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</row>
    <row r="277" spans="2:13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</row>
    <row r="278" spans="2:13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</row>
    <row r="279" spans="2:13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</row>
    <row r="280" spans="2:13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</row>
    <row r="281" spans="2:13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</row>
    <row r="282" spans="2:13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</row>
    <row r="283" spans="2:13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</row>
    <row r="284" spans="2:13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</row>
    <row r="285" spans="2:13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</row>
    <row r="286" spans="2:13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</row>
    <row r="287" spans="2:13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</row>
    <row r="288" spans="2:13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</row>
    <row r="289" spans="2:13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</row>
    <row r="290" spans="2:13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</row>
    <row r="291" spans="2:13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</row>
    <row r="292" spans="2:13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</row>
    <row r="293" spans="2:13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</row>
    <row r="294" spans="2:13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</row>
    <row r="295" spans="2:13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</row>
    <row r="296" spans="2:13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</row>
    <row r="297" spans="2:13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</row>
    <row r="298" spans="2:13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</row>
    <row r="299" spans="2:13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</row>
    <row r="300" spans="2:13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</row>
    <row r="301" spans="2:13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</row>
    <row r="302" spans="2:13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16.28515625" style="2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.140625" style="1" bestFit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144</v>
      </c>
      <c r="C1" s="67" t="s" vm="1">
        <v>228</v>
      </c>
    </row>
    <row r="2" spans="2:11">
      <c r="B2" s="46" t="s">
        <v>143</v>
      </c>
      <c r="C2" s="67" t="s">
        <v>229</v>
      </c>
    </row>
    <row r="3" spans="2:11">
      <c r="B3" s="46" t="s">
        <v>145</v>
      </c>
      <c r="C3" s="67" t="s">
        <v>230</v>
      </c>
    </row>
    <row r="4" spans="2:11">
      <c r="B4" s="46" t="s">
        <v>146</v>
      </c>
      <c r="C4" s="67">
        <v>12145</v>
      </c>
    </row>
    <row r="6" spans="2:11" ht="26.25" customHeight="1">
      <c r="B6" s="139" t="s">
        <v>173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11" ht="26.25" customHeight="1">
      <c r="B7" s="139" t="s">
        <v>96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11" s="3" customFormat="1" ht="78.75">
      <c r="B8" s="21" t="s">
        <v>114</v>
      </c>
      <c r="C8" s="29" t="s">
        <v>44</v>
      </c>
      <c r="D8" s="29" t="s">
        <v>101</v>
      </c>
      <c r="E8" s="29" t="s">
        <v>102</v>
      </c>
      <c r="F8" s="29" t="s">
        <v>204</v>
      </c>
      <c r="G8" s="29" t="s">
        <v>203</v>
      </c>
      <c r="H8" s="29" t="s">
        <v>109</v>
      </c>
      <c r="I8" s="29" t="s">
        <v>58</v>
      </c>
      <c r="J8" s="29" t="s">
        <v>147</v>
      </c>
      <c r="K8" s="30" t="s">
        <v>149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2082</v>
      </c>
      <c r="C11" s="69"/>
      <c r="D11" s="69"/>
      <c r="E11" s="69"/>
      <c r="F11" s="77"/>
      <c r="G11" s="79"/>
      <c r="H11" s="77">
        <v>57748.730380000008</v>
      </c>
      <c r="I11" s="69"/>
      <c r="J11" s="78">
        <f>IFERROR(H11/$H$11,0)</f>
        <v>1</v>
      </c>
      <c r="K11" s="78">
        <f>H11/'סכום נכסי הקרן'!$C$42</f>
        <v>1.9172998688059713E-2</v>
      </c>
    </row>
    <row r="12" spans="2:11" ht="21" customHeight="1">
      <c r="B12" s="70" t="s">
        <v>2083</v>
      </c>
      <c r="C12" s="71"/>
      <c r="D12" s="71"/>
      <c r="E12" s="71"/>
      <c r="F12" s="80"/>
      <c r="G12" s="82"/>
      <c r="H12" s="80">
        <v>5490.5120900000002</v>
      </c>
      <c r="I12" s="71"/>
      <c r="J12" s="81">
        <f t="shared" ref="J12:J71" si="0">IFERROR(H12/$H$11,0)</f>
        <v>9.5075892645105103E-2</v>
      </c>
      <c r="K12" s="81">
        <f>H12/'סכום נכסי הקרן'!$C$42</f>
        <v>1.8228899649507062E-3</v>
      </c>
    </row>
    <row r="13" spans="2:11">
      <c r="B13" s="89" t="s">
        <v>192</v>
      </c>
      <c r="C13" s="71"/>
      <c r="D13" s="71"/>
      <c r="E13" s="71"/>
      <c r="F13" s="80"/>
      <c r="G13" s="82"/>
      <c r="H13" s="80">
        <v>284.22899000000001</v>
      </c>
      <c r="I13" s="71"/>
      <c r="J13" s="81">
        <f t="shared" si="0"/>
        <v>4.9218223176459028E-3</v>
      </c>
      <c r="K13" s="81">
        <f>H13/'סכום נכסי הקרן'!$C$42</f>
        <v>9.4366092839087909E-5</v>
      </c>
    </row>
    <row r="14" spans="2:11">
      <c r="B14" s="76" t="s">
        <v>2084</v>
      </c>
      <c r="C14" s="73">
        <v>7034</v>
      </c>
      <c r="D14" s="86" t="s">
        <v>130</v>
      </c>
      <c r="E14" s="94">
        <v>43850</v>
      </c>
      <c r="F14" s="83">
        <v>95870.58</v>
      </c>
      <c r="G14" s="85">
        <v>92.215100000000007</v>
      </c>
      <c r="H14" s="83">
        <v>284.22899000000001</v>
      </c>
      <c r="I14" s="84">
        <v>4.5214831655736318E-3</v>
      </c>
      <c r="J14" s="84">
        <f t="shared" si="0"/>
        <v>4.9218223176459028E-3</v>
      </c>
      <c r="K14" s="84">
        <f>H14/'סכום נכסי הקרן'!$C$42</f>
        <v>9.4366092839087909E-5</v>
      </c>
    </row>
    <row r="15" spans="2:11">
      <c r="B15" s="72"/>
      <c r="C15" s="73"/>
      <c r="D15" s="73"/>
      <c r="E15" s="73"/>
      <c r="F15" s="83"/>
      <c r="G15" s="85"/>
      <c r="H15" s="73"/>
      <c r="I15" s="134"/>
      <c r="J15" s="84"/>
      <c r="K15" s="73"/>
    </row>
    <row r="16" spans="2:11">
      <c r="B16" s="89" t="s">
        <v>194</v>
      </c>
      <c r="C16" s="73"/>
      <c r="D16" s="73"/>
      <c r="E16" s="73"/>
      <c r="F16" s="83"/>
      <c r="G16" s="85"/>
      <c r="H16" s="111">
        <v>366.75085999999999</v>
      </c>
      <c r="I16" s="134"/>
      <c r="J16" s="112">
        <f t="shared" si="0"/>
        <v>6.3508038633350809E-3</v>
      </c>
      <c r="K16" s="112">
        <f>H16/'סכום נכסי הקרן'!$C$42</f>
        <v>1.2176395413984806E-4</v>
      </c>
    </row>
    <row r="17" spans="2:11">
      <c r="B17" s="76" t="s">
        <v>2085</v>
      </c>
      <c r="C17" s="73">
        <v>7004</v>
      </c>
      <c r="D17" s="86" t="s">
        <v>131</v>
      </c>
      <c r="E17" s="94">
        <v>43614</v>
      </c>
      <c r="F17" s="83">
        <v>448829.7</v>
      </c>
      <c r="G17" s="85">
        <v>81.712659000000002</v>
      </c>
      <c r="H17" s="83">
        <v>366.75085999999999</v>
      </c>
      <c r="I17" s="84">
        <v>3.8664227533333328E-3</v>
      </c>
      <c r="J17" s="84">
        <f t="shared" si="0"/>
        <v>6.3508038633350809E-3</v>
      </c>
      <c r="K17" s="84">
        <f>H17/'סכום נכסי הקרן'!$C$42</f>
        <v>1.2176395413984806E-4</v>
      </c>
    </row>
    <row r="18" spans="2:11">
      <c r="B18" s="72"/>
      <c r="C18" s="73"/>
      <c r="D18" s="73"/>
      <c r="E18" s="73"/>
      <c r="F18" s="83"/>
      <c r="G18" s="85"/>
      <c r="H18" s="73"/>
      <c r="I18" s="84"/>
      <c r="J18" s="84"/>
      <c r="K18" s="73"/>
    </row>
    <row r="19" spans="2:11">
      <c r="B19" s="89" t="s">
        <v>195</v>
      </c>
      <c r="C19" s="71"/>
      <c r="D19" s="71"/>
      <c r="E19" s="71"/>
      <c r="F19" s="80"/>
      <c r="G19" s="82"/>
      <c r="H19" s="80">
        <v>4839.5322399999995</v>
      </c>
      <c r="I19" s="84"/>
      <c r="J19" s="81">
        <f t="shared" si="0"/>
        <v>8.3803266464124102E-2</v>
      </c>
      <c r="K19" s="81">
        <f>H19/'סכום נכסי הקרן'!$C$42</f>
        <v>1.6067599179717699E-3</v>
      </c>
    </row>
    <row r="20" spans="2:11">
      <c r="B20" s="76" t="s">
        <v>2086</v>
      </c>
      <c r="C20" s="73">
        <v>7055</v>
      </c>
      <c r="D20" s="86" t="s">
        <v>130</v>
      </c>
      <c r="E20" s="94">
        <v>43914</v>
      </c>
      <c r="F20" s="83">
        <v>120902.51</v>
      </c>
      <c r="G20" s="85">
        <v>90.667000000000002</v>
      </c>
      <c r="H20" s="83">
        <v>352.42406</v>
      </c>
      <c r="I20" s="84">
        <v>3.0655278666666666E-3</v>
      </c>
      <c r="J20" s="84">
        <f t="shared" si="0"/>
        <v>6.1027152922837977E-3</v>
      </c>
      <c r="K20" s="84">
        <f>H20/'סכום נכסי הקרן'!$C$42</f>
        <v>1.1700735229255921E-4</v>
      </c>
    </row>
    <row r="21" spans="2:11">
      <c r="B21" s="76" t="s">
        <v>2087</v>
      </c>
      <c r="C21" s="73">
        <v>7038</v>
      </c>
      <c r="D21" s="86" t="s">
        <v>130</v>
      </c>
      <c r="E21" s="94">
        <v>43556</v>
      </c>
      <c r="F21" s="83">
        <v>122828.83</v>
      </c>
      <c r="G21" s="85">
        <v>100</v>
      </c>
      <c r="H21" s="83">
        <v>394.89469000000003</v>
      </c>
      <c r="I21" s="84">
        <v>9.2179246153846147E-4</v>
      </c>
      <c r="J21" s="84">
        <f t="shared" si="0"/>
        <v>6.8381536252226085E-3</v>
      </c>
      <c r="K21" s="84">
        <f>H21/'סכום נכסי הקרן'!$C$42</f>
        <v>1.3110791048514384E-4</v>
      </c>
    </row>
    <row r="22" spans="2:11" ht="16.5" customHeight="1">
      <c r="B22" s="76" t="s">
        <v>2088</v>
      </c>
      <c r="C22" s="73">
        <v>7079</v>
      </c>
      <c r="D22" s="86" t="s">
        <v>131</v>
      </c>
      <c r="E22" s="94">
        <v>44166</v>
      </c>
      <c r="F22" s="83">
        <v>2205333.34</v>
      </c>
      <c r="G22" s="85">
        <v>100</v>
      </c>
      <c r="H22" s="83">
        <v>2205.3333399999997</v>
      </c>
      <c r="I22" s="84">
        <v>5.751770836120401E-3</v>
      </c>
      <c r="J22" s="84">
        <f t="shared" si="0"/>
        <v>3.8188429866568424E-2</v>
      </c>
      <c r="K22" s="84">
        <f>H22/'סכום נכסי הקרן'!$C$42</f>
        <v>7.3218671573077674E-4</v>
      </c>
    </row>
    <row r="23" spans="2:11" ht="16.5" customHeight="1">
      <c r="B23" s="76" t="s">
        <v>2089</v>
      </c>
      <c r="C23" s="73">
        <v>6662</v>
      </c>
      <c r="D23" s="86" t="s">
        <v>130</v>
      </c>
      <c r="E23" s="94">
        <v>43556</v>
      </c>
      <c r="F23" s="83">
        <v>106266.83</v>
      </c>
      <c r="G23" s="85">
        <v>88.384699999999995</v>
      </c>
      <c r="H23" s="83">
        <v>301.96444000000002</v>
      </c>
      <c r="I23" s="84">
        <v>2.5215798695652171E-3</v>
      </c>
      <c r="J23" s="84">
        <f t="shared" si="0"/>
        <v>5.2289364287838739E-3</v>
      </c>
      <c r="K23" s="84">
        <f>H23/'סכום נכסי הקרן'!$C$42</f>
        <v>1.0025439128902084E-4</v>
      </c>
    </row>
    <row r="24" spans="2:11" ht="16.5" customHeight="1">
      <c r="B24" s="76" t="s">
        <v>2090</v>
      </c>
      <c r="C24" s="73">
        <v>7067</v>
      </c>
      <c r="D24" s="86" t="s">
        <v>131</v>
      </c>
      <c r="E24" s="94">
        <v>44048</v>
      </c>
      <c r="F24" s="83">
        <v>75610.55</v>
      </c>
      <c r="G24" s="85">
        <v>100</v>
      </c>
      <c r="H24" s="83">
        <v>75.610550000000003</v>
      </c>
      <c r="I24" s="84">
        <v>5.6779215364238409E-3</v>
      </c>
      <c r="J24" s="84">
        <f t="shared" si="0"/>
        <v>1.3093023777746298E-3</v>
      </c>
      <c r="K24" s="84">
        <f>H24/'סכום נכסי הקרן'!$C$42</f>
        <v>2.5103252771346436E-5</v>
      </c>
    </row>
    <row r="25" spans="2:11">
      <c r="B25" s="76" t="s">
        <v>2091</v>
      </c>
      <c r="C25" s="73">
        <v>7029</v>
      </c>
      <c r="D25" s="86" t="s">
        <v>131</v>
      </c>
      <c r="E25" s="94">
        <v>43739</v>
      </c>
      <c r="F25" s="83">
        <v>1252429.17</v>
      </c>
      <c r="G25" s="85">
        <v>98.948696999999996</v>
      </c>
      <c r="H25" s="83">
        <v>1239.2623799999999</v>
      </c>
      <c r="I25" s="84">
        <v>2.7046753488372093E-3</v>
      </c>
      <c r="J25" s="84">
        <f t="shared" si="0"/>
        <v>2.1459560614499516E-2</v>
      </c>
      <c r="K25" s="84">
        <f>H25/'סכום נכסי הקרן'!$C$42</f>
        <v>4.1144412750813709E-4</v>
      </c>
    </row>
    <row r="26" spans="2:11">
      <c r="B26" s="76" t="s">
        <v>2092</v>
      </c>
      <c r="C26" s="73">
        <v>7076</v>
      </c>
      <c r="D26" s="86" t="s">
        <v>131</v>
      </c>
      <c r="E26" s="94">
        <v>44104</v>
      </c>
      <c r="F26" s="83">
        <v>270042.78000000003</v>
      </c>
      <c r="G26" s="85">
        <v>100</v>
      </c>
      <c r="H26" s="83">
        <v>270.04278000000005</v>
      </c>
      <c r="I26" s="84">
        <v>4.9098686190009802E-3</v>
      </c>
      <c r="J26" s="84">
        <f t="shared" si="0"/>
        <v>4.6761682589912552E-3</v>
      </c>
      <c r="K26" s="84">
        <f>H26/'סכום נכסי הקרן'!$C$42</f>
        <v>8.9656167894785812E-5</v>
      </c>
    </row>
    <row r="27" spans="2:11">
      <c r="B27" s="72"/>
      <c r="C27" s="73"/>
      <c r="D27" s="73"/>
      <c r="E27" s="73"/>
      <c r="F27" s="83"/>
      <c r="G27" s="85"/>
      <c r="H27" s="73"/>
      <c r="I27" s="84"/>
      <c r="J27" s="84"/>
      <c r="K27" s="73"/>
    </row>
    <row r="28" spans="2:11">
      <c r="B28" s="70" t="s">
        <v>2093</v>
      </c>
      <c r="C28" s="71"/>
      <c r="D28" s="71"/>
      <c r="E28" s="71"/>
      <c r="F28" s="80"/>
      <c r="G28" s="82"/>
      <c r="H28" s="80">
        <v>52258.218290000004</v>
      </c>
      <c r="I28" s="84"/>
      <c r="J28" s="81">
        <f t="shared" si="0"/>
        <v>0.90492410735489481</v>
      </c>
      <c r="K28" s="81">
        <f>H28/'סכום נכסי הקרן'!$C$42</f>
        <v>1.7350108723109006E-2</v>
      </c>
    </row>
    <row r="29" spans="2:11">
      <c r="B29" s="89" t="s">
        <v>192</v>
      </c>
      <c r="C29" s="71"/>
      <c r="D29" s="71"/>
      <c r="E29" s="71"/>
      <c r="F29" s="80"/>
      <c r="G29" s="82"/>
      <c r="H29" s="80">
        <v>311.85165999999998</v>
      </c>
      <c r="I29" s="84"/>
      <c r="J29" s="81">
        <f t="shared" si="0"/>
        <v>5.4001474655450245E-3</v>
      </c>
      <c r="K29" s="81">
        <f>H29/'סכום נכסי הקרן'!$C$42</f>
        <v>1.0353702027222373E-4</v>
      </c>
    </row>
    <row r="30" spans="2:11">
      <c r="B30" s="76" t="s">
        <v>2094</v>
      </c>
      <c r="C30" s="73">
        <v>7068</v>
      </c>
      <c r="D30" s="86" t="s">
        <v>130</v>
      </c>
      <c r="E30" s="94">
        <v>43885</v>
      </c>
      <c r="F30" s="83">
        <v>100141.82</v>
      </c>
      <c r="G30" s="85">
        <v>96.861599999999996</v>
      </c>
      <c r="H30" s="83">
        <v>311.85165999999998</v>
      </c>
      <c r="I30" s="84">
        <v>8.8566299999999997E-4</v>
      </c>
      <c r="J30" s="84">
        <f t="shared" si="0"/>
        <v>5.4001474655450245E-3</v>
      </c>
      <c r="K30" s="84">
        <f>H30/'סכום נכסי הקרן'!$C$42</f>
        <v>1.0353702027222373E-4</v>
      </c>
    </row>
    <row r="31" spans="2:11">
      <c r="B31" s="72"/>
      <c r="C31" s="73"/>
      <c r="D31" s="73"/>
      <c r="E31" s="73"/>
      <c r="F31" s="83"/>
      <c r="G31" s="85"/>
      <c r="H31" s="73"/>
      <c r="I31" s="84"/>
      <c r="J31" s="84"/>
      <c r="K31" s="73"/>
    </row>
    <row r="32" spans="2:11">
      <c r="B32" s="89" t="s">
        <v>194</v>
      </c>
      <c r="C32" s="71"/>
      <c r="D32" s="71"/>
      <c r="E32" s="71"/>
      <c r="F32" s="80"/>
      <c r="G32" s="82"/>
      <c r="H32" s="80">
        <v>671.47203999999999</v>
      </c>
      <c r="I32" s="84"/>
      <c r="J32" s="81">
        <f t="shared" si="0"/>
        <v>1.1627477099177049E-2</v>
      </c>
      <c r="K32" s="81">
        <f>H32/'סכום נכסי הקרן'!$C$42</f>
        <v>2.2293360316796591E-4</v>
      </c>
    </row>
    <row r="33" spans="2:11">
      <c r="B33" s="76" t="s">
        <v>2095</v>
      </c>
      <c r="C33" s="73">
        <v>7064</v>
      </c>
      <c r="D33" s="86" t="s">
        <v>130</v>
      </c>
      <c r="E33" s="94">
        <v>43466</v>
      </c>
      <c r="F33" s="83">
        <v>214072.74</v>
      </c>
      <c r="G33" s="85">
        <v>97.563100000000006</v>
      </c>
      <c r="H33" s="83">
        <v>671.47203999999999</v>
      </c>
      <c r="I33" s="84">
        <v>3.5250334206646979E-5</v>
      </c>
      <c r="J33" s="84">
        <f t="shared" si="0"/>
        <v>1.1627477099177049E-2</v>
      </c>
      <c r="K33" s="84">
        <f>H33/'סכום נכסי הקרן'!$C$42</f>
        <v>2.2293360316796591E-4</v>
      </c>
    </row>
    <row r="34" spans="2:11">
      <c r="B34" s="72"/>
      <c r="C34" s="73"/>
      <c r="D34" s="73"/>
      <c r="E34" s="73"/>
      <c r="F34" s="83"/>
      <c r="G34" s="85"/>
      <c r="H34" s="73"/>
      <c r="I34" s="84"/>
      <c r="J34" s="84"/>
      <c r="K34" s="73"/>
    </row>
    <row r="35" spans="2:11">
      <c r="B35" s="89" t="s">
        <v>195</v>
      </c>
      <c r="C35" s="71"/>
      <c r="D35" s="71"/>
      <c r="E35" s="71"/>
      <c r="F35" s="80"/>
      <c r="G35" s="82"/>
      <c r="H35" s="80">
        <v>51274.894590000011</v>
      </c>
      <c r="I35" s="84"/>
      <c r="J35" s="81">
        <f t="shared" si="0"/>
        <v>0.88789648279017286</v>
      </c>
      <c r="K35" s="81">
        <f>H35/'סכום נכסי הקרן'!$C$42</f>
        <v>1.7023638099668819E-2</v>
      </c>
    </row>
    <row r="36" spans="2:11">
      <c r="B36" s="76" t="s">
        <v>2096</v>
      </c>
      <c r="C36" s="73">
        <v>7043</v>
      </c>
      <c r="D36" s="86" t="s">
        <v>132</v>
      </c>
      <c r="E36" s="94">
        <v>43860</v>
      </c>
      <c r="F36" s="83">
        <v>367240.26</v>
      </c>
      <c r="G36" s="85">
        <v>70.5672</v>
      </c>
      <c r="H36" s="83">
        <v>1022.11813</v>
      </c>
      <c r="I36" s="84">
        <v>5.9567418500000005E-4</v>
      </c>
      <c r="J36" s="84">
        <f t="shared" si="0"/>
        <v>1.7699404355285841E-2</v>
      </c>
      <c r="K36" s="84">
        <f>H36/'סכום נכסי הקרן'!$C$42</f>
        <v>3.3935065648333382E-4</v>
      </c>
    </row>
    <row r="37" spans="2:11">
      <c r="B37" s="76" t="s">
        <v>2097</v>
      </c>
      <c r="C37" s="73">
        <v>5339</v>
      </c>
      <c r="D37" s="86" t="s">
        <v>130</v>
      </c>
      <c r="E37" s="94">
        <v>42916</v>
      </c>
      <c r="F37" s="83">
        <v>246628.28</v>
      </c>
      <c r="G37" s="85">
        <v>95.326599999999999</v>
      </c>
      <c r="H37" s="83">
        <v>755.85408999999993</v>
      </c>
      <c r="I37" s="84">
        <v>4.2320813103807032E-4</v>
      </c>
      <c r="J37" s="84">
        <f t="shared" si="0"/>
        <v>1.3088670262121871E-2</v>
      </c>
      <c r="K37" s="84">
        <f>H37/'סכום נכסי הקרן'!$C$42</f>
        <v>2.509490577641088E-4</v>
      </c>
    </row>
    <row r="38" spans="2:11">
      <c r="B38" s="76" t="s">
        <v>2098</v>
      </c>
      <c r="C38" s="73">
        <v>7006</v>
      </c>
      <c r="D38" s="86" t="s">
        <v>132</v>
      </c>
      <c r="E38" s="94">
        <v>43617</v>
      </c>
      <c r="F38" s="83">
        <v>249817.03</v>
      </c>
      <c r="G38" s="85">
        <v>116.6294</v>
      </c>
      <c r="H38" s="83">
        <v>1149.1533700000002</v>
      </c>
      <c r="I38" s="84">
        <v>3.852614102247552E-5</v>
      </c>
      <c r="J38" s="84">
        <f t="shared" si="0"/>
        <v>1.9899197132790716E-2</v>
      </c>
      <c r="K38" s="84">
        <f>H38/'סכום נכסי הקרן'!$C$42</f>
        <v>3.8152728052043798E-4</v>
      </c>
    </row>
    <row r="39" spans="2:11">
      <c r="B39" s="76" t="s">
        <v>2099</v>
      </c>
      <c r="C39" s="73">
        <v>7025</v>
      </c>
      <c r="D39" s="86" t="s">
        <v>130</v>
      </c>
      <c r="E39" s="94">
        <v>43556</v>
      </c>
      <c r="F39" s="83">
        <v>101277.56</v>
      </c>
      <c r="G39" s="85">
        <v>76.344200000000001</v>
      </c>
      <c r="H39" s="83">
        <v>248.58232000000001</v>
      </c>
      <c r="I39" s="84">
        <v>1.7675412166666667E-4</v>
      </c>
      <c r="J39" s="84">
        <f t="shared" si="0"/>
        <v>4.3045503920912343E-3</v>
      </c>
      <c r="K39" s="84">
        <f>H39/'סכום נכסי הקרן'!$C$42</f>
        <v>8.2531139020252151E-5</v>
      </c>
    </row>
    <row r="40" spans="2:11">
      <c r="B40" s="76" t="s">
        <v>2100</v>
      </c>
      <c r="C40" s="73">
        <v>7045</v>
      </c>
      <c r="D40" s="86" t="s">
        <v>132</v>
      </c>
      <c r="E40" s="94">
        <v>43909</v>
      </c>
      <c r="F40" s="83">
        <v>134103.53</v>
      </c>
      <c r="G40" s="85">
        <v>99.118099999999998</v>
      </c>
      <c r="H40" s="83">
        <v>524.25324000000001</v>
      </c>
      <c r="I40" s="84">
        <v>5.8840097690000012E-4</v>
      </c>
      <c r="J40" s="84">
        <f t="shared" si="0"/>
        <v>9.0781777633948384E-3</v>
      </c>
      <c r="K40" s="84">
        <f>H40/'סכום נכסי הקרן'!$C$42</f>
        <v>1.7405589034754208E-4</v>
      </c>
    </row>
    <row r="41" spans="2:11">
      <c r="B41" s="76" t="s">
        <v>2101</v>
      </c>
      <c r="C41" s="73">
        <v>6650</v>
      </c>
      <c r="D41" s="86" t="s">
        <v>132</v>
      </c>
      <c r="E41" s="94">
        <v>43466</v>
      </c>
      <c r="F41" s="83">
        <v>300356.59000000003</v>
      </c>
      <c r="G41" s="85">
        <v>93.265100000000004</v>
      </c>
      <c r="H41" s="83">
        <v>1104.8523799999998</v>
      </c>
      <c r="I41" s="84">
        <v>2.21134538751301E-4</v>
      </c>
      <c r="J41" s="84">
        <f t="shared" si="0"/>
        <v>1.9132063557584997E-2</v>
      </c>
      <c r="K41" s="84">
        <f>H41/'סכום נכסי הקרן'!$C$42</f>
        <v>3.6681902948945222E-4</v>
      </c>
    </row>
    <row r="42" spans="2:11">
      <c r="B42" s="76" t="s">
        <v>2102</v>
      </c>
      <c r="C42" s="73">
        <v>7035</v>
      </c>
      <c r="D42" s="86" t="s">
        <v>132</v>
      </c>
      <c r="E42" s="94">
        <v>43847</v>
      </c>
      <c r="F42" s="83">
        <v>176269.32</v>
      </c>
      <c r="G42" s="85">
        <v>99.764499999999998</v>
      </c>
      <c r="H42" s="83">
        <v>693.58656000000008</v>
      </c>
      <c r="I42" s="84">
        <v>4.4067328992337051E-4</v>
      </c>
      <c r="J42" s="84">
        <f t="shared" si="0"/>
        <v>1.2010420929361391E-2</v>
      </c>
      <c r="K42" s="84">
        <f>H42/'סכום נכסי הקרן'!$C$42</f>
        <v>2.3027578472169087E-4</v>
      </c>
    </row>
    <row r="43" spans="2:11">
      <c r="B43" s="76" t="s">
        <v>2103</v>
      </c>
      <c r="C43" s="73">
        <v>7040</v>
      </c>
      <c r="D43" s="86" t="s">
        <v>132</v>
      </c>
      <c r="E43" s="94">
        <v>43891</v>
      </c>
      <c r="F43" s="83">
        <v>64898.46</v>
      </c>
      <c r="G43" s="85">
        <v>99.7744</v>
      </c>
      <c r="H43" s="83">
        <v>255.38855999999998</v>
      </c>
      <c r="I43" s="84">
        <v>2.0280768749999999E-4</v>
      </c>
      <c r="J43" s="84">
        <f t="shared" si="0"/>
        <v>4.4224099529025862E-3</v>
      </c>
      <c r="K43" s="84">
        <f>H43/'סכום נכסי הקרן'!$C$42</f>
        <v>8.4790860225063497E-5</v>
      </c>
    </row>
    <row r="44" spans="2:11">
      <c r="B44" s="76" t="s">
        <v>2104</v>
      </c>
      <c r="C44" s="73">
        <v>7032</v>
      </c>
      <c r="D44" s="86" t="s">
        <v>130</v>
      </c>
      <c r="E44" s="94">
        <v>43853</v>
      </c>
      <c r="F44" s="83">
        <v>102025.56</v>
      </c>
      <c r="G44" s="85">
        <v>100.051</v>
      </c>
      <c r="H44" s="83">
        <v>328.17946000000001</v>
      </c>
      <c r="I44" s="84">
        <v>1.8686000000000001E-4</v>
      </c>
      <c r="J44" s="84">
        <f t="shared" si="0"/>
        <v>5.6828861490201294E-3</v>
      </c>
      <c r="K44" s="84">
        <f>H44/'סכום נכסי הקרן'!$C$42</f>
        <v>1.0895796867955566E-4</v>
      </c>
    </row>
    <row r="45" spans="2:11">
      <c r="B45" s="76" t="s">
        <v>2105</v>
      </c>
      <c r="C45" s="73">
        <v>6648</v>
      </c>
      <c r="D45" s="86" t="s">
        <v>130</v>
      </c>
      <c r="E45" s="94">
        <v>43466</v>
      </c>
      <c r="F45" s="83">
        <v>304847.53999999998</v>
      </c>
      <c r="G45" s="85">
        <v>102.31619999999999</v>
      </c>
      <c r="H45" s="83">
        <v>1002.7855400000001</v>
      </c>
      <c r="I45" s="84">
        <v>1.1267069394183956E-4</v>
      </c>
      <c r="J45" s="84">
        <f t="shared" si="0"/>
        <v>1.7364633532225542E-2</v>
      </c>
      <c r="K45" s="84">
        <f>H45/'סכום נכסי הקרן'!$C$42</f>
        <v>3.3293209593199805E-4</v>
      </c>
    </row>
    <row r="46" spans="2:11">
      <c r="B46" s="76" t="s">
        <v>2106</v>
      </c>
      <c r="C46" s="73">
        <v>6665</v>
      </c>
      <c r="D46" s="86" t="s">
        <v>130</v>
      </c>
      <c r="E46" s="94">
        <v>43586</v>
      </c>
      <c r="F46" s="83">
        <v>98050.62</v>
      </c>
      <c r="G46" s="85">
        <v>98.221199999999996</v>
      </c>
      <c r="H46" s="83">
        <v>309.62536</v>
      </c>
      <c r="I46" s="84">
        <v>2.4942910815939281E-4</v>
      </c>
      <c r="J46" s="84">
        <f t="shared" si="0"/>
        <v>5.3615959686488949E-3</v>
      </c>
      <c r="K46" s="84">
        <f>H46/'סכום נכסי הקרן'!$C$42</f>
        <v>1.027978724728115E-4</v>
      </c>
    </row>
    <row r="47" spans="2:11">
      <c r="B47" s="76" t="s">
        <v>2107</v>
      </c>
      <c r="C47" s="73">
        <v>7016</v>
      </c>
      <c r="D47" s="86" t="s">
        <v>130</v>
      </c>
      <c r="E47" s="94">
        <v>43627</v>
      </c>
      <c r="F47" s="83">
        <v>93539.79</v>
      </c>
      <c r="G47" s="85">
        <v>94.2196</v>
      </c>
      <c r="H47" s="83">
        <v>283.34699000000001</v>
      </c>
      <c r="I47" s="84">
        <v>4.7583398190045243E-4</v>
      </c>
      <c r="J47" s="84">
        <f t="shared" si="0"/>
        <v>4.9065492545985207E-3</v>
      </c>
      <c r="K47" s="84">
        <f>H47/'סכום נכסי הקרן'!$C$42</f>
        <v>9.4073262421317809E-5</v>
      </c>
    </row>
    <row r="48" spans="2:11">
      <c r="B48" s="76" t="s">
        <v>2108</v>
      </c>
      <c r="C48" s="73">
        <v>6657</v>
      </c>
      <c r="D48" s="86" t="s">
        <v>130</v>
      </c>
      <c r="E48" s="94">
        <v>42916</v>
      </c>
      <c r="F48" s="83">
        <v>24412.52</v>
      </c>
      <c r="G48" s="85">
        <v>94.7898</v>
      </c>
      <c r="H48" s="83">
        <v>74.396960000000007</v>
      </c>
      <c r="I48" s="84">
        <v>2.4884836984657311E-3</v>
      </c>
      <c r="J48" s="84">
        <f t="shared" si="0"/>
        <v>1.2882873703101488E-3</v>
      </c>
      <c r="K48" s="84">
        <f>H48/'סכום נכסי הקרן'!$C$42</f>
        <v>2.470033206080038E-5</v>
      </c>
    </row>
    <row r="49" spans="2:11">
      <c r="B49" s="76" t="s">
        <v>2109</v>
      </c>
      <c r="C49" s="73">
        <v>7009</v>
      </c>
      <c r="D49" s="86" t="s">
        <v>130</v>
      </c>
      <c r="E49" s="94">
        <v>42916</v>
      </c>
      <c r="F49" s="83">
        <v>25027.34</v>
      </c>
      <c r="G49" s="85">
        <v>96.389099999999999</v>
      </c>
      <c r="H49" s="83">
        <v>77.557469999999995</v>
      </c>
      <c r="I49" s="84">
        <v>2.4884836984657311E-3</v>
      </c>
      <c r="J49" s="84">
        <f t="shared" si="0"/>
        <v>1.3430160193939138E-3</v>
      </c>
      <c r="K49" s="84">
        <f>H49/'סכום נכסי הקרן'!$C$42</f>
        <v>2.5749644377882687E-5</v>
      </c>
    </row>
    <row r="50" spans="2:11">
      <c r="B50" s="76" t="s">
        <v>2110</v>
      </c>
      <c r="C50" s="73">
        <v>7027</v>
      </c>
      <c r="D50" s="86" t="s">
        <v>133</v>
      </c>
      <c r="E50" s="94">
        <v>43738</v>
      </c>
      <c r="F50" s="83">
        <v>872257.82</v>
      </c>
      <c r="G50" s="85">
        <v>85.770499999999998</v>
      </c>
      <c r="H50" s="83">
        <v>3285.7556300000001</v>
      </c>
      <c r="I50" s="84">
        <v>3.6344075918186763E-4</v>
      </c>
      <c r="J50" s="84">
        <f t="shared" si="0"/>
        <v>5.6897452262222349E-2</v>
      </c>
      <c r="K50" s="84">
        <f>H50/'סכום נכסי הקרן'!$C$42</f>
        <v>1.0908947775775293E-3</v>
      </c>
    </row>
    <row r="51" spans="2:11">
      <c r="B51" s="76" t="s">
        <v>2111</v>
      </c>
      <c r="C51" s="73">
        <v>7018</v>
      </c>
      <c r="D51" s="86" t="s">
        <v>130</v>
      </c>
      <c r="E51" s="94">
        <v>43525</v>
      </c>
      <c r="F51" s="83">
        <v>47086.92</v>
      </c>
      <c r="G51" s="85">
        <v>1E-4</v>
      </c>
      <c r="H51" s="83">
        <v>1.6000000000000001E-4</v>
      </c>
      <c r="I51" s="84">
        <v>8.6319224090909089E-5</v>
      </c>
      <c r="J51" s="84">
        <f t="shared" si="0"/>
        <v>2.7706236820647482E-9</v>
      </c>
      <c r="K51" s="84">
        <f>H51/'סכום נכסי הקרן'!$C$42</f>
        <v>5.312116422133459E-11</v>
      </c>
    </row>
    <row r="52" spans="2:11">
      <c r="B52" s="76" t="s">
        <v>2112</v>
      </c>
      <c r="C52" s="73">
        <v>7036</v>
      </c>
      <c r="D52" s="86" t="s">
        <v>130</v>
      </c>
      <c r="E52" s="94">
        <v>37987</v>
      </c>
      <c r="F52" s="83">
        <v>3418568.04</v>
      </c>
      <c r="G52" s="85">
        <v>103.9198</v>
      </c>
      <c r="H52" s="83">
        <v>11421.50956</v>
      </c>
      <c r="I52" s="84">
        <v>1.77512118168828E-4</v>
      </c>
      <c r="J52" s="84">
        <f t="shared" si="0"/>
        <v>0.19777940544915576</v>
      </c>
      <c r="K52" s="84">
        <f>H52/'סכום נכסי הקרן'!$C$42</f>
        <v>3.7920242812018935E-3</v>
      </c>
    </row>
    <row r="53" spans="2:11">
      <c r="B53" s="76" t="s">
        <v>2113</v>
      </c>
      <c r="C53" s="73">
        <v>7046</v>
      </c>
      <c r="D53" s="86" t="s">
        <v>130</v>
      </c>
      <c r="E53" s="94">
        <v>43795</v>
      </c>
      <c r="F53" s="83">
        <v>475215.16</v>
      </c>
      <c r="G53" s="85">
        <v>111.16070000000001</v>
      </c>
      <c r="H53" s="83">
        <v>1698.33179</v>
      </c>
      <c r="I53" s="84">
        <v>1.0939016888888888E-4</v>
      </c>
      <c r="J53" s="84">
        <f t="shared" si="0"/>
        <v>2.9408989233608841E-2</v>
      </c>
      <c r="K53" s="84">
        <f>H53/'סכום נכסי הקרן'!$C$42</f>
        <v>5.6385851199314448E-4</v>
      </c>
    </row>
    <row r="54" spans="2:11">
      <c r="B54" s="76" t="s">
        <v>2114</v>
      </c>
      <c r="C54" s="73">
        <v>7072</v>
      </c>
      <c r="D54" s="86" t="s">
        <v>130</v>
      </c>
      <c r="E54" s="94">
        <v>43709</v>
      </c>
      <c r="F54" s="83">
        <v>1867477.29</v>
      </c>
      <c r="G54" s="85">
        <v>100</v>
      </c>
      <c r="H54" s="83">
        <v>6003.9394900000007</v>
      </c>
      <c r="I54" s="84">
        <v>2.1970321058823529E-4</v>
      </c>
      <c r="J54" s="84">
        <f t="shared" si="0"/>
        <v>0.10396660585423592</v>
      </c>
      <c r="K54" s="84">
        <f>H54/'סכום נכסי הקרן'!$C$42</f>
        <v>1.9933515976452865E-3</v>
      </c>
    </row>
    <row r="55" spans="2:11">
      <c r="B55" s="76" t="s">
        <v>2115</v>
      </c>
      <c r="C55" s="73">
        <v>7001</v>
      </c>
      <c r="D55" s="86" t="s">
        <v>132</v>
      </c>
      <c r="E55" s="94">
        <v>43602</v>
      </c>
      <c r="F55" s="83">
        <v>185418.52</v>
      </c>
      <c r="G55" s="85">
        <v>95.885800000000003</v>
      </c>
      <c r="H55" s="83">
        <v>701.22166000000004</v>
      </c>
      <c r="I55" s="84">
        <v>9.3741221666666659E-4</v>
      </c>
      <c r="J55" s="84">
        <f t="shared" si="0"/>
        <v>1.2142633359829718E-2</v>
      </c>
      <c r="K55" s="84">
        <f>H55/'סכום נכסי הקרן'!$C$42</f>
        <v>2.328106934776053E-4</v>
      </c>
    </row>
    <row r="56" spans="2:11">
      <c r="B56" s="76" t="s">
        <v>2116</v>
      </c>
      <c r="C56" s="73">
        <v>7011</v>
      </c>
      <c r="D56" s="86" t="s">
        <v>132</v>
      </c>
      <c r="E56" s="94">
        <v>43651</v>
      </c>
      <c r="F56" s="83">
        <v>300656.74</v>
      </c>
      <c r="G56" s="85">
        <v>114.4922</v>
      </c>
      <c r="H56" s="83">
        <v>1357.6716699999999</v>
      </c>
      <c r="I56" s="84">
        <v>8.9841593076923063E-4</v>
      </c>
      <c r="J56" s="84">
        <f t="shared" si="0"/>
        <v>2.350998300856497E-2</v>
      </c>
      <c r="K56" s="84">
        <f>H56/'סכום נכסי הקרן'!$C$42</f>
        <v>4.5075687337952231E-4</v>
      </c>
    </row>
    <row r="57" spans="2:11">
      <c r="B57" s="76" t="s">
        <v>2117</v>
      </c>
      <c r="C57" s="73">
        <v>7017</v>
      </c>
      <c r="D57" s="86" t="s">
        <v>131</v>
      </c>
      <c r="E57" s="94">
        <v>43709</v>
      </c>
      <c r="F57" s="83">
        <v>1184156.21</v>
      </c>
      <c r="G57" s="85">
        <v>102.218682</v>
      </c>
      <c r="H57" s="83">
        <v>1210.4290800000001</v>
      </c>
      <c r="I57" s="84">
        <v>1.1841561454545458E-3</v>
      </c>
      <c r="J57" s="84">
        <f t="shared" si="0"/>
        <v>2.0960271715674036E-2</v>
      </c>
      <c r="K57" s="84">
        <f>H57/'סכום נכסי הקרן'!$C$42</f>
        <v>4.0187126210599342E-4</v>
      </c>
    </row>
    <row r="58" spans="2:11">
      <c r="B58" s="76" t="s">
        <v>2118</v>
      </c>
      <c r="C58" s="73">
        <v>6885</v>
      </c>
      <c r="D58" s="86" t="s">
        <v>132</v>
      </c>
      <c r="E58" s="94">
        <v>43602</v>
      </c>
      <c r="F58" s="83">
        <v>337468.4</v>
      </c>
      <c r="G58" s="85">
        <v>100.8496</v>
      </c>
      <c r="H58" s="83">
        <v>1342.3173700000002</v>
      </c>
      <c r="I58" s="84">
        <v>1.4061183333333334E-3</v>
      </c>
      <c r="J58" s="84">
        <f t="shared" si="0"/>
        <v>2.3244101838555433E-2</v>
      </c>
      <c r="K58" s="84">
        <f>H58/'סכום נכסי הקרן'!$C$42</f>
        <v>4.4565913405574968E-4</v>
      </c>
    </row>
    <row r="59" spans="2:11">
      <c r="B59" s="76" t="s">
        <v>2119</v>
      </c>
      <c r="C59" s="73">
        <v>7054</v>
      </c>
      <c r="D59" s="86" t="s">
        <v>130</v>
      </c>
      <c r="E59" s="94">
        <v>43973</v>
      </c>
      <c r="F59" s="83">
        <v>258761.47</v>
      </c>
      <c r="G59" s="85">
        <v>105.5149</v>
      </c>
      <c r="H59" s="83">
        <v>877.79759000000001</v>
      </c>
      <c r="I59" s="84">
        <v>2.5075092243713303E-3</v>
      </c>
      <c r="J59" s="84">
        <f t="shared" si="0"/>
        <v>1.5200292443208514E-2</v>
      </c>
      <c r="K59" s="84">
        <f>H59/'סכום נכסי הקרן'!$C$42</f>
        <v>2.914351870717608E-4</v>
      </c>
    </row>
    <row r="60" spans="2:11">
      <c r="B60" s="76" t="s">
        <v>2120</v>
      </c>
      <c r="C60" s="73">
        <v>7077</v>
      </c>
      <c r="D60" s="86" t="s">
        <v>130</v>
      </c>
      <c r="E60" s="94">
        <v>44012</v>
      </c>
      <c r="F60" s="83">
        <v>476019.32</v>
      </c>
      <c r="G60" s="85">
        <v>125.4118</v>
      </c>
      <c r="H60" s="83">
        <v>1919.30484</v>
      </c>
      <c r="I60" s="84">
        <v>7.6163092000000002E-4</v>
      </c>
      <c r="J60" s="84">
        <f t="shared" si="0"/>
        <v>3.3235446517534323E-2</v>
      </c>
      <c r="K60" s="84">
        <f>H60/'סכום נכסי הקרן'!$C$42</f>
        <v>6.3722317247776441E-4</v>
      </c>
    </row>
    <row r="61" spans="2:11">
      <c r="B61" s="76" t="s">
        <v>2121</v>
      </c>
      <c r="C61" s="73">
        <v>6651</v>
      </c>
      <c r="D61" s="86" t="s">
        <v>132</v>
      </c>
      <c r="E61" s="94">
        <v>43465</v>
      </c>
      <c r="F61" s="83">
        <v>355504.52</v>
      </c>
      <c r="G61" s="85">
        <v>100.3565</v>
      </c>
      <c r="H61" s="83">
        <v>1407.14401</v>
      </c>
      <c r="I61" s="84">
        <v>2.4773834107776828E-3</v>
      </c>
      <c r="J61" s="84">
        <f t="shared" si="0"/>
        <v>2.4366665738634715E-2</v>
      </c>
      <c r="K61" s="84">
        <f>H61/'סכום נכסי הקרן'!$C$42</f>
        <v>4.6718205023923298E-4</v>
      </c>
    </row>
    <row r="62" spans="2:11">
      <c r="B62" s="76" t="s">
        <v>2122</v>
      </c>
      <c r="C62" s="73">
        <v>7085</v>
      </c>
      <c r="D62" s="86" t="s">
        <v>130</v>
      </c>
      <c r="E62" s="94">
        <v>43983</v>
      </c>
      <c r="F62" s="83">
        <v>110752.21</v>
      </c>
      <c r="G62" s="85">
        <v>100</v>
      </c>
      <c r="H62" s="83">
        <v>356.06835999999998</v>
      </c>
      <c r="I62" s="84">
        <v>6.9187799666666665E-4</v>
      </c>
      <c r="J62" s="84">
        <f t="shared" si="0"/>
        <v>6.1658214415622262E-3</v>
      </c>
      <c r="K62" s="84">
        <f>H62/'סכום נכסי הקרן'!$C$42</f>
        <v>1.1821728640988302E-4</v>
      </c>
    </row>
    <row r="63" spans="2:11">
      <c r="B63" s="76" t="s">
        <v>2123</v>
      </c>
      <c r="C63" s="73">
        <v>7028</v>
      </c>
      <c r="D63" s="86" t="s">
        <v>132</v>
      </c>
      <c r="E63" s="94">
        <v>43754</v>
      </c>
      <c r="F63" s="83">
        <v>452729.14</v>
      </c>
      <c r="G63" s="85">
        <v>105.6617</v>
      </c>
      <c r="H63" s="83">
        <v>1886.7048400000001</v>
      </c>
      <c r="I63" s="84">
        <v>1.2311320754716982E-4</v>
      </c>
      <c r="J63" s="84">
        <f t="shared" si="0"/>
        <v>3.2670931942313637E-2</v>
      </c>
      <c r="K63" s="84">
        <f>H63/'סכום נכסי הקרן'!$C$42</f>
        <v>6.2639973526766753E-4</v>
      </c>
    </row>
    <row r="64" spans="2:11">
      <c r="B64" s="76" t="s">
        <v>2124</v>
      </c>
      <c r="C64" s="73">
        <v>7013</v>
      </c>
      <c r="D64" s="86" t="s">
        <v>132</v>
      </c>
      <c r="E64" s="94">
        <v>43507</v>
      </c>
      <c r="F64" s="83">
        <v>371698.13</v>
      </c>
      <c r="G64" s="85">
        <v>98.740799999999993</v>
      </c>
      <c r="H64" s="83">
        <v>1447.5545500000001</v>
      </c>
      <c r="I64" s="84">
        <v>3.7216333599999997E-4</v>
      </c>
      <c r="J64" s="84">
        <f t="shared" si="0"/>
        <v>2.5066430733191123E-2</v>
      </c>
      <c r="K64" s="84">
        <f>H64/'סכום נכסי הקרן'!$C$42</f>
        <v>4.8059864356181305E-4</v>
      </c>
    </row>
    <row r="65" spans="2:11">
      <c r="B65" s="76" t="s">
        <v>2125</v>
      </c>
      <c r="C65" s="73">
        <v>7041</v>
      </c>
      <c r="D65" s="86" t="s">
        <v>130</v>
      </c>
      <c r="E65" s="94">
        <v>43516</v>
      </c>
      <c r="F65" s="83">
        <v>222229.66</v>
      </c>
      <c r="G65" s="85">
        <v>100.9636</v>
      </c>
      <c r="H65" s="83">
        <v>721.35298999999998</v>
      </c>
      <c r="I65" s="84">
        <v>4.65680284E-4</v>
      </c>
      <c r="J65" s="84">
        <f t="shared" si="0"/>
        <v>1.2491235482638845E-2</v>
      </c>
      <c r="K65" s="84">
        <f>H65/'סכום נכסי הקרן'!$C$42</f>
        <v>2.3949444152087952E-4</v>
      </c>
    </row>
    <row r="66" spans="2:11">
      <c r="B66" s="76" t="s">
        <v>2126</v>
      </c>
      <c r="C66" s="73">
        <v>7071</v>
      </c>
      <c r="D66" s="86" t="s">
        <v>130</v>
      </c>
      <c r="E66" s="94">
        <v>44055</v>
      </c>
      <c r="F66" s="83">
        <v>345767.61</v>
      </c>
      <c r="G66" s="85">
        <v>96.361500000000007</v>
      </c>
      <c r="H66" s="83">
        <v>1071.1957600000001</v>
      </c>
      <c r="I66" s="84">
        <v>1.0746468000000001E-3</v>
      </c>
      <c r="J66" s="84">
        <f t="shared" si="0"/>
        <v>1.8549252129895916E-2</v>
      </c>
      <c r="K66" s="84">
        <f>H66/'סכום נכסי הקרן'!$C$42</f>
        <v>3.5564478675098322E-4</v>
      </c>
    </row>
    <row r="67" spans="2:11">
      <c r="B67" s="76" t="s">
        <v>2127</v>
      </c>
      <c r="C67" s="73">
        <v>6646</v>
      </c>
      <c r="D67" s="86" t="s">
        <v>132</v>
      </c>
      <c r="E67" s="94">
        <v>42947</v>
      </c>
      <c r="F67" s="83">
        <v>466967.15</v>
      </c>
      <c r="G67" s="85">
        <v>97.712599999999995</v>
      </c>
      <c r="H67" s="83">
        <v>1799.6365900000001</v>
      </c>
      <c r="I67" s="84">
        <v>3.3857573280628335E-4</v>
      </c>
      <c r="J67" s="84">
        <f t="shared" si="0"/>
        <v>3.1163223471026548E-2</v>
      </c>
      <c r="K67" s="84">
        <f>H67/'סכום נכסי הקרן'!$C$42</f>
        <v>5.9749244272570368E-4</v>
      </c>
    </row>
    <row r="68" spans="2:11">
      <c r="B68" s="76" t="s">
        <v>2128</v>
      </c>
      <c r="C68" s="73">
        <v>6647</v>
      </c>
      <c r="D68" s="86" t="s">
        <v>130</v>
      </c>
      <c r="E68" s="94">
        <v>43454</v>
      </c>
      <c r="F68" s="83">
        <v>758227.24</v>
      </c>
      <c r="G68" s="85">
        <v>111.00060000000001</v>
      </c>
      <c r="H68" s="83">
        <v>2705.8622400000004</v>
      </c>
      <c r="I68" s="84">
        <v>8.3449443801272065E-5</v>
      </c>
      <c r="J68" s="84">
        <f t="shared" si="0"/>
        <v>4.6855787515929802E-2</v>
      </c>
      <c r="K68" s="84">
        <f>H68/'סכום נכסי הקרן'!$C$42</f>
        <v>8.9836595257092669E-4</v>
      </c>
    </row>
    <row r="69" spans="2:11">
      <c r="B69" s="76" t="s">
        <v>2129</v>
      </c>
      <c r="C69" s="73">
        <v>5337</v>
      </c>
      <c r="D69" s="86" t="s">
        <v>130</v>
      </c>
      <c r="E69" s="94">
        <v>42985</v>
      </c>
      <c r="F69" s="83">
        <v>219099</v>
      </c>
      <c r="G69" s="85">
        <v>101.10469999999999</v>
      </c>
      <c r="H69" s="83">
        <v>712.18484000000001</v>
      </c>
      <c r="I69" s="84">
        <v>8.1373280000000001E-5</v>
      </c>
      <c r="J69" s="84">
        <f t="shared" si="0"/>
        <v>1.2332476148196833E-2</v>
      </c>
      <c r="K69" s="84">
        <f>H69/'סכום נכסי הקרן'!$C$42</f>
        <v>2.364505490099056E-4</v>
      </c>
    </row>
    <row r="70" spans="2:11">
      <c r="B70" s="76" t="s">
        <v>2130</v>
      </c>
      <c r="C70" s="73">
        <v>7005</v>
      </c>
      <c r="D70" s="86" t="s">
        <v>130</v>
      </c>
      <c r="E70" s="94">
        <v>43621</v>
      </c>
      <c r="F70" s="83">
        <v>123634.84</v>
      </c>
      <c r="G70" s="85">
        <v>91.748099999999994</v>
      </c>
      <c r="H70" s="83">
        <v>364.68584000000004</v>
      </c>
      <c r="I70" s="84">
        <v>1.6718706823529413E-4</v>
      </c>
      <c r="J70" s="84">
        <f t="shared" si="0"/>
        <v>6.3150451551104731E-3</v>
      </c>
      <c r="K70" s="84">
        <f>H70/'סכום נכסי הקרן'!$C$42</f>
        <v>1.2107835247397094E-4</v>
      </c>
    </row>
    <row r="71" spans="2:11">
      <c r="B71" s="76" t="s">
        <v>2131</v>
      </c>
      <c r="C71" s="73">
        <v>6658</v>
      </c>
      <c r="D71" s="86" t="s">
        <v>130</v>
      </c>
      <c r="E71" s="94">
        <v>43356</v>
      </c>
      <c r="F71" s="83">
        <v>505780.25</v>
      </c>
      <c r="G71" s="85">
        <v>71.001599999999996</v>
      </c>
      <c r="H71" s="83">
        <v>1154.5453</v>
      </c>
      <c r="I71" s="84">
        <v>1.5664920000000001E-3</v>
      </c>
      <c r="J71" s="84">
        <f t="shared" si="0"/>
        <v>1.9992565938728432E-2</v>
      </c>
      <c r="K71" s="84">
        <f>H71/'סכום נכסי הקרן'!$C$42</f>
        <v>3.8331744051418751E-4</v>
      </c>
    </row>
    <row r="72" spans="2:11">
      <c r="B72" s="125"/>
      <c r="C72" s="126"/>
      <c r="D72" s="126"/>
      <c r="E72" s="126"/>
      <c r="F72" s="126"/>
      <c r="G72" s="126"/>
      <c r="H72" s="126"/>
      <c r="I72" s="126"/>
      <c r="J72" s="126"/>
      <c r="K72" s="126"/>
    </row>
    <row r="73" spans="2:11">
      <c r="B73" s="125"/>
      <c r="C73" s="126"/>
      <c r="D73" s="126"/>
      <c r="E73" s="126"/>
      <c r="F73" s="126"/>
      <c r="G73" s="126"/>
      <c r="H73" s="126"/>
      <c r="I73" s="126"/>
      <c r="J73" s="126"/>
      <c r="K73" s="126"/>
    </row>
    <row r="74" spans="2:11">
      <c r="B74" s="125"/>
      <c r="C74" s="126"/>
      <c r="D74" s="126"/>
      <c r="E74" s="126"/>
      <c r="F74" s="126"/>
      <c r="G74" s="126"/>
      <c r="H74" s="126"/>
      <c r="I74" s="126"/>
      <c r="J74" s="126"/>
      <c r="K74" s="126"/>
    </row>
    <row r="75" spans="2:11">
      <c r="B75" s="127" t="s">
        <v>110</v>
      </c>
      <c r="C75" s="126"/>
      <c r="D75" s="126"/>
      <c r="E75" s="126"/>
      <c r="F75" s="126"/>
      <c r="G75" s="126"/>
      <c r="H75" s="126"/>
      <c r="I75" s="126"/>
      <c r="J75" s="126"/>
      <c r="K75" s="126"/>
    </row>
    <row r="76" spans="2:11">
      <c r="B76" s="127" t="s">
        <v>202</v>
      </c>
      <c r="C76" s="126"/>
      <c r="D76" s="126"/>
      <c r="E76" s="126"/>
      <c r="F76" s="126"/>
      <c r="G76" s="126"/>
      <c r="H76" s="126"/>
      <c r="I76" s="126"/>
      <c r="J76" s="126"/>
      <c r="K76" s="126"/>
    </row>
    <row r="77" spans="2:11">
      <c r="B77" s="127" t="s">
        <v>210</v>
      </c>
      <c r="C77" s="126"/>
      <c r="D77" s="126"/>
      <c r="E77" s="126"/>
      <c r="F77" s="126"/>
      <c r="G77" s="126"/>
      <c r="H77" s="126"/>
      <c r="I77" s="126"/>
      <c r="J77" s="126"/>
      <c r="K77" s="126"/>
    </row>
    <row r="78" spans="2:11">
      <c r="B78" s="125"/>
      <c r="C78" s="126"/>
      <c r="D78" s="126"/>
      <c r="E78" s="126"/>
      <c r="F78" s="126"/>
      <c r="G78" s="126"/>
      <c r="H78" s="126"/>
      <c r="I78" s="126"/>
      <c r="J78" s="126"/>
      <c r="K78" s="126"/>
    </row>
    <row r="79" spans="2:11">
      <c r="B79" s="125"/>
      <c r="C79" s="126"/>
      <c r="D79" s="126"/>
      <c r="E79" s="126"/>
      <c r="F79" s="126"/>
      <c r="G79" s="126"/>
      <c r="H79" s="126"/>
      <c r="I79" s="126"/>
      <c r="J79" s="126"/>
      <c r="K79" s="126"/>
    </row>
    <row r="80" spans="2:11">
      <c r="B80" s="125"/>
      <c r="C80" s="126"/>
      <c r="D80" s="126"/>
      <c r="E80" s="126"/>
      <c r="F80" s="126"/>
      <c r="G80" s="126"/>
      <c r="H80" s="126"/>
      <c r="I80" s="126"/>
      <c r="J80" s="126"/>
      <c r="K80" s="126"/>
    </row>
    <row r="81" spans="2:11">
      <c r="B81" s="125"/>
      <c r="C81" s="126"/>
      <c r="D81" s="126"/>
      <c r="E81" s="126"/>
      <c r="F81" s="126"/>
      <c r="G81" s="126"/>
      <c r="H81" s="126"/>
      <c r="I81" s="126"/>
      <c r="J81" s="126"/>
      <c r="K81" s="126"/>
    </row>
    <row r="82" spans="2:11">
      <c r="B82" s="125"/>
      <c r="C82" s="126"/>
      <c r="D82" s="126"/>
      <c r="E82" s="126"/>
      <c r="F82" s="126"/>
      <c r="G82" s="126"/>
      <c r="H82" s="126"/>
      <c r="I82" s="126"/>
      <c r="J82" s="126"/>
      <c r="K82" s="126"/>
    </row>
    <row r="83" spans="2:11">
      <c r="B83" s="125"/>
      <c r="C83" s="126"/>
      <c r="D83" s="126"/>
      <c r="E83" s="126"/>
      <c r="F83" s="126"/>
      <c r="G83" s="126"/>
      <c r="H83" s="126"/>
      <c r="I83" s="126"/>
      <c r="J83" s="126"/>
      <c r="K83" s="126"/>
    </row>
    <row r="84" spans="2:11">
      <c r="B84" s="125"/>
      <c r="C84" s="126"/>
      <c r="D84" s="126"/>
      <c r="E84" s="126"/>
      <c r="F84" s="126"/>
      <c r="G84" s="126"/>
      <c r="H84" s="126"/>
      <c r="I84" s="126"/>
      <c r="J84" s="126"/>
      <c r="K84" s="126"/>
    </row>
    <row r="85" spans="2:11">
      <c r="B85" s="125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2:11">
      <c r="B86" s="125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2:11">
      <c r="B87" s="125"/>
      <c r="C87" s="126"/>
      <c r="D87" s="126"/>
      <c r="E87" s="126"/>
      <c r="F87" s="126"/>
      <c r="G87" s="126"/>
      <c r="H87" s="126"/>
      <c r="I87" s="126"/>
      <c r="J87" s="126"/>
      <c r="K87" s="126"/>
    </row>
    <row r="88" spans="2:11">
      <c r="B88" s="125"/>
      <c r="C88" s="126"/>
      <c r="D88" s="126"/>
      <c r="E88" s="126"/>
      <c r="F88" s="126"/>
      <c r="G88" s="126"/>
      <c r="H88" s="126"/>
      <c r="I88" s="126"/>
      <c r="J88" s="126"/>
      <c r="K88" s="126"/>
    </row>
    <row r="89" spans="2:11">
      <c r="B89" s="125"/>
      <c r="C89" s="126"/>
      <c r="D89" s="126"/>
      <c r="E89" s="126"/>
      <c r="F89" s="126"/>
      <c r="G89" s="126"/>
      <c r="H89" s="126"/>
      <c r="I89" s="126"/>
      <c r="J89" s="126"/>
      <c r="K89" s="126"/>
    </row>
    <row r="90" spans="2:11">
      <c r="B90" s="125"/>
      <c r="C90" s="126"/>
      <c r="D90" s="126"/>
      <c r="E90" s="126"/>
      <c r="F90" s="126"/>
      <c r="G90" s="126"/>
      <c r="H90" s="126"/>
      <c r="I90" s="126"/>
      <c r="J90" s="126"/>
      <c r="K90" s="126"/>
    </row>
    <row r="91" spans="2:11">
      <c r="B91" s="125"/>
      <c r="C91" s="126"/>
      <c r="D91" s="126"/>
      <c r="E91" s="126"/>
      <c r="F91" s="126"/>
      <c r="G91" s="126"/>
      <c r="H91" s="126"/>
      <c r="I91" s="126"/>
      <c r="J91" s="126"/>
      <c r="K91" s="126"/>
    </row>
    <row r="92" spans="2:11">
      <c r="B92" s="125"/>
      <c r="C92" s="126"/>
      <c r="D92" s="126"/>
      <c r="E92" s="126"/>
      <c r="F92" s="126"/>
      <c r="G92" s="126"/>
      <c r="H92" s="126"/>
      <c r="I92" s="126"/>
      <c r="J92" s="126"/>
      <c r="K92" s="126"/>
    </row>
    <row r="93" spans="2:11">
      <c r="B93" s="125"/>
      <c r="C93" s="126"/>
      <c r="D93" s="126"/>
      <c r="E93" s="126"/>
      <c r="F93" s="126"/>
      <c r="G93" s="126"/>
      <c r="H93" s="126"/>
      <c r="I93" s="126"/>
      <c r="J93" s="126"/>
      <c r="K93" s="126"/>
    </row>
    <row r="94" spans="2:11">
      <c r="B94" s="125"/>
      <c r="C94" s="126"/>
      <c r="D94" s="126"/>
      <c r="E94" s="126"/>
      <c r="F94" s="126"/>
      <c r="G94" s="126"/>
      <c r="H94" s="126"/>
      <c r="I94" s="126"/>
      <c r="J94" s="126"/>
      <c r="K94" s="126"/>
    </row>
    <row r="95" spans="2:11">
      <c r="B95" s="125"/>
      <c r="C95" s="126"/>
      <c r="D95" s="126"/>
      <c r="E95" s="126"/>
      <c r="F95" s="126"/>
      <c r="G95" s="126"/>
      <c r="H95" s="126"/>
      <c r="I95" s="126"/>
      <c r="J95" s="126"/>
      <c r="K95" s="126"/>
    </row>
    <row r="96" spans="2:11">
      <c r="B96" s="125"/>
      <c r="C96" s="126"/>
      <c r="D96" s="126"/>
      <c r="E96" s="126"/>
      <c r="F96" s="126"/>
      <c r="G96" s="126"/>
      <c r="H96" s="126"/>
      <c r="I96" s="126"/>
      <c r="J96" s="126"/>
      <c r="K96" s="126"/>
    </row>
    <row r="97" spans="2:11">
      <c r="B97" s="125"/>
      <c r="C97" s="126"/>
      <c r="D97" s="126"/>
      <c r="E97" s="126"/>
      <c r="F97" s="126"/>
      <c r="G97" s="126"/>
      <c r="H97" s="126"/>
      <c r="I97" s="126"/>
      <c r="J97" s="126"/>
      <c r="K97" s="126"/>
    </row>
    <row r="98" spans="2:11">
      <c r="B98" s="125"/>
      <c r="C98" s="126"/>
      <c r="D98" s="126"/>
      <c r="E98" s="126"/>
      <c r="F98" s="126"/>
      <c r="G98" s="126"/>
      <c r="H98" s="126"/>
      <c r="I98" s="126"/>
      <c r="J98" s="126"/>
      <c r="K98" s="126"/>
    </row>
    <row r="99" spans="2:11">
      <c r="B99" s="125"/>
      <c r="C99" s="126"/>
      <c r="D99" s="126"/>
      <c r="E99" s="126"/>
      <c r="F99" s="126"/>
      <c r="G99" s="126"/>
      <c r="H99" s="126"/>
      <c r="I99" s="126"/>
      <c r="J99" s="126"/>
      <c r="K99" s="126"/>
    </row>
    <row r="100" spans="2:11"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2:11">
      <c r="B101" s="125"/>
      <c r="C101" s="126"/>
      <c r="D101" s="126"/>
      <c r="E101" s="126"/>
      <c r="F101" s="126"/>
      <c r="G101" s="126"/>
      <c r="H101" s="126"/>
      <c r="I101" s="126"/>
      <c r="J101" s="126"/>
      <c r="K101" s="126"/>
    </row>
    <row r="102" spans="2:11"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</row>
    <row r="103" spans="2:11"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</row>
    <row r="104" spans="2:11"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</row>
    <row r="105" spans="2:11">
      <c r="B105" s="125"/>
      <c r="C105" s="126"/>
      <c r="D105" s="126"/>
      <c r="E105" s="126"/>
      <c r="F105" s="126"/>
      <c r="G105" s="126"/>
      <c r="H105" s="126"/>
      <c r="I105" s="126"/>
      <c r="J105" s="126"/>
      <c r="K105" s="126"/>
    </row>
    <row r="106" spans="2:11">
      <c r="B106" s="125"/>
      <c r="C106" s="126"/>
      <c r="D106" s="126"/>
      <c r="E106" s="126"/>
      <c r="F106" s="126"/>
      <c r="G106" s="126"/>
      <c r="H106" s="126"/>
      <c r="I106" s="126"/>
      <c r="J106" s="126"/>
      <c r="K106" s="126"/>
    </row>
    <row r="107" spans="2:11"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</row>
    <row r="108" spans="2:11"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</row>
    <row r="110" spans="2:11"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</row>
    <row r="111" spans="2:11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</row>
    <row r="112" spans="2:11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</row>
    <row r="113" spans="2:11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</row>
    <row r="114" spans="2:11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</row>
    <row r="115" spans="2:11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</row>
    <row r="116" spans="2:11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</row>
    <row r="117" spans="2:11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</row>
    <row r="118" spans="2:11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</row>
    <row r="119" spans="2:11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</row>
    <row r="120" spans="2:11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</row>
    <row r="121" spans="2:11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</row>
    <row r="122" spans="2:11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</row>
    <row r="123" spans="2:11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</row>
    <row r="124" spans="2:11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</row>
    <row r="125" spans="2:11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</row>
    <row r="126" spans="2:11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</row>
    <row r="127" spans="2:11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</row>
    <row r="128" spans="2:11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</row>
    <row r="129" spans="2:11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</row>
    <row r="130" spans="2:11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</row>
    <row r="131" spans="2:11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</row>
    <row r="132" spans="2:11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</row>
    <row r="133" spans="2:11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</row>
    <row r="134" spans="2:11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</row>
    <row r="135" spans="2:11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</row>
    <row r="136" spans="2:11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</row>
    <row r="137" spans="2:11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</row>
    <row r="138" spans="2:11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</row>
    <row r="139" spans="2:11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</row>
    <row r="140" spans="2:11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</row>
    <row r="141" spans="2:11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</row>
    <row r="142" spans="2:11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</row>
    <row r="143" spans="2:11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</row>
    <row r="144" spans="2:11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</row>
    <row r="145" spans="2:11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</row>
    <row r="146" spans="2:11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</row>
    <row r="147" spans="2:11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</row>
    <row r="148" spans="2:11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</row>
    <row r="149" spans="2:11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</row>
    <row r="150" spans="2:11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</row>
    <row r="151" spans="2:11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</row>
    <row r="152" spans="2:11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</row>
    <row r="153" spans="2:11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</row>
    <row r="154" spans="2:11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</row>
    <row r="155" spans="2:11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</row>
    <row r="156" spans="2:11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</row>
    <row r="157" spans="2:11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</row>
    <row r="158" spans="2:11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</row>
    <row r="159" spans="2:11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</row>
    <row r="160" spans="2:11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</row>
    <row r="161" spans="2:11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</row>
    <row r="162" spans="2:11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</row>
    <row r="163" spans="2:11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</row>
    <row r="164" spans="2:11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</row>
    <row r="165" spans="2:11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</row>
    <row r="166" spans="2:11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</row>
    <row r="167" spans="2:11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</row>
    <row r="168" spans="2:11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</row>
    <row r="169" spans="2:11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</row>
    <row r="170" spans="2:11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</row>
    <row r="171" spans="2:11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</row>
    <row r="172" spans="2:11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</row>
    <row r="173" spans="2:11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</row>
    <row r="174" spans="2:11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</row>
    <row r="175" spans="2:11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</row>
    <row r="176" spans="2:11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</row>
    <row r="177" spans="2:11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</row>
    <row r="178" spans="2:11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</row>
    <row r="179" spans="2:11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</row>
    <row r="180" spans="2:11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</row>
    <row r="181" spans="2:11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</row>
    <row r="182" spans="2:11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</row>
    <row r="183" spans="2:11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</row>
    <row r="184" spans="2:11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</row>
    <row r="185" spans="2:11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</row>
    <row r="186" spans="2:11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</row>
    <row r="187" spans="2:11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</row>
    <row r="188" spans="2:11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</row>
    <row r="189" spans="2:11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</row>
    <row r="190" spans="2:11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</row>
    <row r="191" spans="2:11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</row>
    <row r="192" spans="2:11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</row>
    <row r="193" spans="2:11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</row>
    <row r="194" spans="2:11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</row>
    <row r="195" spans="2:11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</row>
    <row r="196" spans="2:11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</row>
    <row r="197" spans="2:11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</row>
    <row r="198" spans="2:11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</row>
    <row r="199" spans="2:11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</row>
    <row r="200" spans="2:11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</row>
    <row r="201" spans="2:11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</row>
    <row r="202" spans="2:11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</row>
    <row r="203" spans="2:11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</row>
    <row r="204" spans="2:11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</row>
    <row r="205" spans="2:11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</row>
    <row r="206" spans="2:11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</row>
    <row r="207" spans="2:11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</row>
    <row r="208" spans="2:11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</row>
    <row r="209" spans="2:11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</row>
    <row r="210" spans="2:11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</row>
    <row r="211" spans="2:11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</row>
    <row r="212" spans="2:11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</row>
    <row r="213" spans="2:11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</row>
    <row r="214" spans="2:11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</row>
    <row r="215" spans="2:11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</row>
    <row r="216" spans="2:11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</row>
    <row r="217" spans="2:11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</row>
    <row r="218" spans="2:11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</row>
    <row r="219" spans="2:11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</row>
    <row r="220" spans="2:11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</row>
    <row r="221" spans="2:11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</row>
    <row r="222" spans="2:11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</row>
    <row r="223" spans="2:11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</row>
    <row r="224" spans="2:11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</row>
    <row r="225" spans="2:11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</row>
    <row r="226" spans="2:11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</row>
    <row r="227" spans="2:11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</row>
    <row r="228" spans="2:11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</row>
    <row r="229" spans="2:11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</row>
    <row r="230" spans="2:11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</row>
    <row r="231" spans="2:11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</row>
    <row r="232" spans="2:11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</row>
    <row r="233" spans="2:11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</row>
    <row r="234" spans="2:11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</row>
    <row r="235" spans="2:11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</row>
    <row r="236" spans="2:11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</row>
    <row r="237" spans="2:11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</row>
    <row r="238" spans="2:11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</row>
    <row r="239" spans="2:11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</row>
    <row r="240" spans="2:11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</row>
    <row r="241" spans="2:11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</row>
    <row r="242" spans="2:11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</row>
    <row r="243" spans="2:11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</row>
    <row r="244" spans="2:11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</row>
    <row r="245" spans="2:11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</row>
    <row r="246" spans="2:11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</row>
    <row r="247" spans="2:11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</row>
    <row r="248" spans="2:11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</row>
    <row r="249" spans="2:11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</row>
    <row r="250" spans="2:11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</row>
    <row r="251" spans="2:11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</row>
    <row r="252" spans="2:11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</row>
    <row r="253" spans="2:11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</row>
    <row r="254" spans="2:11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</row>
    <row r="255" spans="2:11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</row>
    <row r="256" spans="2:11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</row>
    <row r="257" spans="2:11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</row>
    <row r="258" spans="2:11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</row>
    <row r="259" spans="2:11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</row>
    <row r="260" spans="2:11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</row>
    <row r="261" spans="2:11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</row>
    <row r="262" spans="2:11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</row>
    <row r="263" spans="2:11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</row>
    <row r="264" spans="2:11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</row>
    <row r="265" spans="2:11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</row>
    <row r="266" spans="2:11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</row>
    <row r="267" spans="2:11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</row>
    <row r="268" spans="2:11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</row>
    <row r="269" spans="2:11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</row>
    <row r="270" spans="2:11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</row>
    <row r="271" spans="2:11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</row>
    <row r="272" spans="2:11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</row>
    <row r="273" spans="2:11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</row>
    <row r="274" spans="2:11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</row>
    <row r="275" spans="2:11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</row>
    <row r="276" spans="2:11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</row>
    <row r="277" spans="2:11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</row>
    <row r="278" spans="2:11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</row>
    <row r="279" spans="2:11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</row>
    <row r="280" spans="2:11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</row>
    <row r="281" spans="2:11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</row>
    <row r="282" spans="2:11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</row>
    <row r="283" spans="2:11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</row>
    <row r="284" spans="2:11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</row>
    <row r="285" spans="2:11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</row>
    <row r="286" spans="2:11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</row>
    <row r="287" spans="2:11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</row>
    <row r="288" spans="2:11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</row>
    <row r="289" spans="2:11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</row>
    <row r="290" spans="2:11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</row>
    <row r="291" spans="2:11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</row>
    <row r="292" spans="2:11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</row>
    <row r="293" spans="2:11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</row>
    <row r="294" spans="2:11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</row>
    <row r="295" spans="2:11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</row>
    <row r="296" spans="2:11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</row>
    <row r="297" spans="2:11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</row>
    <row r="298" spans="2:11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</row>
    <row r="299" spans="2:11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</row>
    <row r="300" spans="2:11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</row>
    <row r="301" spans="2:11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</row>
    <row r="302" spans="2:11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</row>
    <row r="303" spans="2:11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</row>
    <row r="304" spans="2:11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</row>
    <row r="305" spans="2:11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</row>
    <row r="306" spans="2:11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</row>
    <row r="307" spans="2:11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</row>
    <row r="308" spans="2:11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</row>
    <row r="309" spans="2:11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</row>
    <row r="310" spans="2:11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</row>
    <row r="311" spans="2:11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</row>
    <row r="312" spans="2:11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</row>
    <row r="313" spans="2:11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</row>
    <row r="314" spans="2:11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</row>
    <row r="315" spans="2:11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</row>
    <row r="316" spans="2:11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</row>
    <row r="317" spans="2:11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</row>
    <row r="318" spans="2:11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</row>
    <row r="319" spans="2:11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</row>
    <row r="320" spans="2:11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</row>
    <row r="321" spans="2:11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</row>
    <row r="322" spans="2:11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</row>
    <row r="323" spans="2:11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</row>
    <row r="324" spans="2:11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</row>
    <row r="325" spans="2:11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</row>
    <row r="326" spans="2:11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</row>
    <row r="327" spans="2:11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</row>
    <row r="328" spans="2:11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</row>
    <row r="329" spans="2:11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</row>
    <row r="330" spans="2:11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</row>
    <row r="331" spans="2:11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</row>
    <row r="332" spans="2:11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</row>
    <row r="333" spans="2:11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</row>
    <row r="334" spans="2:11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</row>
    <row r="335" spans="2:11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</row>
    <row r="336" spans="2:11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</row>
    <row r="337" spans="2:11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</row>
    <row r="338" spans="2:11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</row>
    <row r="339" spans="2:11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</row>
    <row r="340" spans="2:11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</row>
    <row r="341" spans="2:11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</row>
    <row r="342" spans="2:11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</row>
    <row r="343" spans="2:11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</row>
    <row r="344" spans="2:11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</row>
    <row r="345" spans="2:11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</row>
    <row r="346" spans="2:11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</row>
    <row r="347" spans="2:11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</row>
    <row r="348" spans="2:11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</row>
    <row r="349" spans="2:11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</row>
    <row r="350" spans="2:11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</row>
    <row r="351" spans="2:11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</row>
    <row r="352" spans="2:11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</row>
    <row r="353" spans="2:11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</row>
    <row r="354" spans="2:11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</row>
    <row r="355" spans="2:11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</row>
    <row r="356" spans="2:11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</row>
    <row r="357" spans="2:11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</row>
    <row r="358" spans="2:11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</row>
    <row r="359" spans="2:11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</row>
    <row r="360" spans="2:11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</row>
    <row r="361" spans="2:11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</row>
    <row r="362" spans="2:11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</row>
    <row r="363" spans="2:11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</row>
    <row r="364" spans="2:11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</row>
    <row r="365" spans="2:11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</row>
    <row r="366" spans="2:11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</row>
    <row r="367" spans="2:11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</row>
    <row r="368" spans="2:11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</row>
    <row r="369" spans="2:11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</row>
    <row r="370" spans="2:11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</row>
    <row r="371" spans="2:11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</row>
    <row r="372" spans="2:11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</row>
    <row r="373" spans="2:11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</row>
    <row r="374" spans="2:11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</row>
    <row r="375" spans="2:11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</row>
    <row r="376" spans="2:11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</row>
    <row r="377" spans="2:11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</row>
    <row r="378" spans="2:11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</row>
    <row r="379" spans="2:11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</row>
    <row r="380" spans="2:11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</row>
    <row r="381" spans="2:11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</row>
    <row r="382" spans="2:11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</row>
    <row r="383" spans="2:11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</row>
    <row r="384" spans="2:11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</row>
    <row r="385" spans="2:11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</row>
    <row r="386" spans="2:11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</row>
    <row r="387" spans="2:11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</row>
    <row r="388" spans="2:11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</row>
    <row r="389" spans="2:11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</row>
    <row r="390" spans="2:11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</row>
    <row r="391" spans="2:11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</row>
    <row r="392" spans="2:11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</row>
    <row r="393" spans="2:11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</row>
    <row r="394" spans="2:11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</row>
    <row r="395" spans="2:11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</row>
    <row r="396" spans="2:11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</row>
    <row r="397" spans="2:11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</row>
    <row r="398" spans="2:11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</row>
    <row r="399" spans="2:11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</row>
    <row r="400" spans="2:11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</row>
    <row r="401" spans="2:11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</row>
    <row r="402" spans="2:11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</row>
    <row r="403" spans="2:11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</row>
    <row r="404" spans="2:11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</row>
    <row r="405" spans="2:11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</row>
    <row r="406" spans="2:11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</row>
    <row r="407" spans="2:11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</row>
    <row r="408" spans="2:11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</row>
    <row r="409" spans="2:11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</row>
    <row r="410" spans="2:11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</row>
    <row r="411" spans="2:11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</row>
    <row r="412" spans="2:11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</row>
    <row r="413" spans="2:11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</row>
    <row r="414" spans="2:11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</row>
    <row r="415" spans="2:11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</row>
    <row r="416" spans="2:11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</row>
    <row r="417" spans="2:11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</row>
    <row r="418" spans="2:11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</row>
    <row r="419" spans="2:11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</row>
    <row r="420" spans="2:11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</row>
    <row r="421" spans="2:11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</row>
    <row r="422" spans="2:11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</row>
    <row r="423" spans="2:11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</row>
    <row r="424" spans="2:11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</row>
    <row r="425" spans="2:11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</row>
    <row r="426" spans="2:11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</row>
    <row r="427" spans="2:11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</row>
    <row r="428" spans="2:11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</row>
    <row r="429" spans="2:11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</row>
    <row r="430" spans="2:11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</row>
    <row r="431" spans="2:11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</row>
    <row r="432" spans="2:11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</row>
    <row r="433" spans="2:11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</row>
    <row r="434" spans="2:11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</row>
    <row r="435" spans="2:11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</row>
    <row r="436" spans="2:11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</row>
    <row r="437" spans="2:11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</row>
    <row r="438" spans="2:11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</row>
    <row r="439" spans="2:11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</row>
    <row r="440" spans="2:11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</row>
    <row r="441" spans="2:11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</row>
    <row r="442" spans="2:11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</row>
    <row r="443" spans="2:11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</row>
    <row r="444" spans="2:11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</row>
    <row r="445" spans="2:11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</row>
    <row r="446" spans="2:11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</row>
    <row r="447" spans="2:11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</row>
    <row r="448" spans="2:11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</row>
    <row r="449" spans="2:11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</row>
    <row r="450" spans="2:11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</row>
    <row r="451" spans="2:11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</row>
    <row r="452" spans="2:11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</row>
    <row r="453" spans="2:11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</row>
    <row r="454" spans="2:11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</row>
    <row r="455" spans="2:11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</row>
    <row r="456" spans="2:11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</row>
    <row r="457" spans="2:11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</row>
    <row r="458" spans="2:11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</row>
    <row r="459" spans="2:11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</row>
    <row r="460" spans="2:11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</row>
    <row r="461" spans="2:11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</row>
    <row r="462" spans="2:11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</row>
    <row r="463" spans="2:11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</row>
    <row r="464" spans="2:11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</row>
    <row r="465" spans="2:11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</row>
    <row r="466" spans="2:11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</row>
    <row r="467" spans="2:11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</row>
    <row r="468" spans="2:11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</row>
    <row r="469" spans="2:11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</row>
    <row r="470" spans="2:11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</row>
    <row r="471" spans="2:11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</row>
    <row r="472" spans="2:11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</row>
    <row r="473" spans="2:11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</row>
    <row r="474" spans="2:11">
      <c r="B474" s="125"/>
      <c r="C474" s="126"/>
      <c r="D474" s="126"/>
      <c r="E474" s="126"/>
      <c r="F474" s="126"/>
      <c r="G474" s="126"/>
      <c r="H474" s="126"/>
      <c r="I474" s="126"/>
      <c r="J474" s="126"/>
      <c r="K474" s="126"/>
    </row>
    <row r="475" spans="2:11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</row>
    <row r="476" spans="2:11">
      <c r="B476" s="125"/>
      <c r="C476" s="126"/>
      <c r="D476" s="126"/>
      <c r="E476" s="126"/>
      <c r="F476" s="126"/>
      <c r="G476" s="126"/>
      <c r="H476" s="126"/>
      <c r="I476" s="126"/>
      <c r="J476" s="126"/>
      <c r="K476" s="126"/>
    </row>
    <row r="477" spans="2:11">
      <c r="B477" s="125"/>
      <c r="C477" s="126"/>
      <c r="D477" s="126"/>
      <c r="E477" s="126"/>
      <c r="F477" s="126"/>
      <c r="G477" s="126"/>
      <c r="H477" s="126"/>
      <c r="I477" s="126"/>
      <c r="J477" s="126"/>
      <c r="K477" s="126"/>
    </row>
    <row r="478" spans="2:11">
      <c r="B478" s="125"/>
      <c r="C478" s="126"/>
      <c r="D478" s="126"/>
      <c r="E478" s="126"/>
      <c r="F478" s="126"/>
      <c r="G478" s="126"/>
      <c r="H478" s="126"/>
      <c r="I478" s="126"/>
      <c r="J478" s="126"/>
      <c r="K478" s="126"/>
    </row>
    <row r="479" spans="2:11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</row>
    <row r="480" spans="2:11">
      <c r="B480" s="125"/>
      <c r="C480" s="126"/>
      <c r="D480" s="126"/>
      <c r="E480" s="126"/>
      <c r="F480" s="126"/>
      <c r="G480" s="126"/>
      <c r="H480" s="126"/>
      <c r="I480" s="126"/>
      <c r="J480" s="126"/>
      <c r="K480" s="126"/>
    </row>
    <row r="481" spans="2:11">
      <c r="B481" s="125"/>
      <c r="C481" s="126"/>
      <c r="D481" s="126"/>
      <c r="E481" s="126"/>
      <c r="F481" s="126"/>
      <c r="G481" s="126"/>
      <c r="H481" s="126"/>
      <c r="I481" s="126"/>
      <c r="J481" s="126"/>
      <c r="K481" s="126"/>
    </row>
    <row r="482" spans="2:11">
      <c r="B482" s="125"/>
      <c r="C482" s="126"/>
      <c r="D482" s="126"/>
      <c r="E482" s="126"/>
      <c r="F482" s="126"/>
      <c r="G482" s="126"/>
      <c r="H482" s="126"/>
      <c r="I482" s="126"/>
      <c r="J482" s="126"/>
      <c r="K482" s="126"/>
    </row>
    <row r="483" spans="2:11">
      <c r="B483" s="125"/>
      <c r="C483" s="126"/>
      <c r="D483" s="126"/>
      <c r="E483" s="126"/>
      <c r="F483" s="126"/>
      <c r="G483" s="126"/>
      <c r="H483" s="126"/>
      <c r="I483" s="126"/>
      <c r="J483" s="126"/>
      <c r="K483" s="126"/>
    </row>
    <row r="484" spans="2:11">
      <c r="B484" s="125"/>
      <c r="C484" s="126"/>
      <c r="D484" s="126"/>
      <c r="E484" s="126"/>
      <c r="F484" s="126"/>
      <c r="G484" s="126"/>
      <c r="H484" s="126"/>
      <c r="I484" s="126"/>
      <c r="J484" s="126"/>
      <c r="K484" s="126"/>
    </row>
    <row r="485" spans="2:11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</row>
    <row r="486" spans="2:11">
      <c r="B486" s="125"/>
      <c r="C486" s="126"/>
      <c r="D486" s="126"/>
      <c r="E486" s="126"/>
      <c r="F486" s="126"/>
      <c r="G486" s="126"/>
      <c r="H486" s="126"/>
      <c r="I486" s="126"/>
      <c r="J486" s="126"/>
      <c r="K486" s="126"/>
    </row>
    <row r="487" spans="2:11">
      <c r="B487" s="125"/>
      <c r="C487" s="126"/>
      <c r="D487" s="126"/>
      <c r="E487" s="126"/>
      <c r="F487" s="126"/>
      <c r="G487" s="126"/>
      <c r="H487" s="126"/>
      <c r="I487" s="126"/>
      <c r="J487" s="126"/>
      <c r="K487" s="126"/>
    </row>
    <row r="488" spans="2:11">
      <c r="B488" s="125"/>
      <c r="C488" s="126"/>
      <c r="D488" s="126"/>
      <c r="E488" s="126"/>
      <c r="F488" s="126"/>
      <c r="G488" s="126"/>
      <c r="H488" s="126"/>
      <c r="I488" s="126"/>
      <c r="J488" s="126"/>
      <c r="K488" s="126"/>
    </row>
    <row r="489" spans="2:11">
      <c r="B489" s="125"/>
      <c r="C489" s="126"/>
      <c r="D489" s="126"/>
      <c r="E489" s="126"/>
      <c r="F489" s="126"/>
      <c r="G489" s="126"/>
      <c r="H489" s="126"/>
      <c r="I489" s="126"/>
      <c r="J489" s="126"/>
      <c r="K489" s="126"/>
    </row>
    <row r="490" spans="2:11">
      <c r="B490" s="125"/>
      <c r="C490" s="126"/>
      <c r="D490" s="126"/>
      <c r="E490" s="126"/>
      <c r="F490" s="126"/>
      <c r="G490" s="126"/>
      <c r="H490" s="126"/>
      <c r="I490" s="126"/>
      <c r="J490" s="126"/>
      <c r="K490" s="126"/>
    </row>
    <row r="491" spans="2:11">
      <c r="B491" s="125"/>
      <c r="C491" s="126"/>
      <c r="D491" s="126"/>
      <c r="E491" s="126"/>
      <c r="F491" s="126"/>
      <c r="G491" s="126"/>
      <c r="H491" s="126"/>
      <c r="I491" s="126"/>
      <c r="J491" s="126"/>
      <c r="K491" s="126"/>
    </row>
    <row r="492" spans="2:11">
      <c r="B492" s="125"/>
      <c r="C492" s="126"/>
      <c r="D492" s="126"/>
      <c r="E492" s="126"/>
      <c r="F492" s="126"/>
      <c r="G492" s="126"/>
      <c r="H492" s="126"/>
      <c r="I492" s="126"/>
      <c r="J492" s="126"/>
      <c r="K492" s="126"/>
    </row>
    <row r="493" spans="2:11">
      <c r="B493" s="125"/>
      <c r="C493" s="126"/>
      <c r="D493" s="126"/>
      <c r="E493" s="126"/>
      <c r="F493" s="126"/>
      <c r="G493" s="126"/>
      <c r="H493" s="126"/>
      <c r="I493" s="126"/>
      <c r="J493" s="126"/>
      <c r="K493" s="126"/>
    </row>
    <row r="494" spans="2:11"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</row>
    <row r="495" spans="2:11">
      <c r="B495" s="125"/>
      <c r="C495" s="126"/>
      <c r="D495" s="126"/>
      <c r="E495" s="126"/>
      <c r="F495" s="126"/>
      <c r="G495" s="126"/>
      <c r="H495" s="126"/>
      <c r="I495" s="126"/>
      <c r="J495" s="126"/>
      <c r="K495" s="126"/>
    </row>
    <row r="496" spans="2:11">
      <c r="B496" s="125"/>
      <c r="C496" s="126"/>
      <c r="D496" s="126"/>
      <c r="E496" s="126"/>
      <c r="F496" s="126"/>
      <c r="G496" s="126"/>
      <c r="H496" s="126"/>
      <c r="I496" s="126"/>
      <c r="J496" s="126"/>
      <c r="K496" s="126"/>
    </row>
    <row r="497" spans="2:11">
      <c r="B497" s="125"/>
      <c r="C497" s="126"/>
      <c r="D497" s="126"/>
      <c r="E497" s="126"/>
      <c r="F497" s="126"/>
      <c r="G497" s="126"/>
      <c r="H497" s="126"/>
      <c r="I497" s="126"/>
      <c r="J497" s="126"/>
      <c r="K497" s="126"/>
    </row>
    <row r="498" spans="2:11">
      <c r="B498" s="125"/>
      <c r="C498" s="126"/>
      <c r="D498" s="126"/>
      <c r="E498" s="126"/>
      <c r="F498" s="126"/>
      <c r="G498" s="126"/>
      <c r="H498" s="126"/>
      <c r="I498" s="126"/>
      <c r="J498" s="126"/>
      <c r="K498" s="126"/>
    </row>
    <row r="499" spans="2:11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</row>
    <row r="500" spans="2:11">
      <c r="B500" s="125"/>
      <c r="C500" s="126"/>
      <c r="D500" s="126"/>
      <c r="E500" s="126"/>
      <c r="F500" s="126"/>
      <c r="G500" s="126"/>
      <c r="H500" s="126"/>
      <c r="I500" s="126"/>
      <c r="J500" s="126"/>
      <c r="K500" s="126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26" style="2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0.85546875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144</v>
      </c>
      <c r="C1" s="67" t="s" vm="1">
        <v>228</v>
      </c>
    </row>
    <row r="2" spans="2:12">
      <c r="B2" s="46" t="s">
        <v>143</v>
      </c>
      <c r="C2" s="67" t="s">
        <v>229</v>
      </c>
    </row>
    <row r="3" spans="2:12">
      <c r="B3" s="46" t="s">
        <v>145</v>
      </c>
      <c r="C3" s="67" t="s">
        <v>230</v>
      </c>
    </row>
    <row r="4" spans="2:12">
      <c r="B4" s="46" t="s">
        <v>146</v>
      </c>
      <c r="C4" s="67">
        <v>12145</v>
      </c>
    </row>
    <row r="6" spans="2:12" ht="26.25" customHeight="1">
      <c r="B6" s="139" t="s">
        <v>173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12" ht="26.25" customHeight="1">
      <c r="B7" s="139" t="s">
        <v>97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12" s="3" customFormat="1" ht="78.75">
      <c r="B8" s="21" t="s">
        <v>114</v>
      </c>
      <c r="C8" s="29" t="s">
        <v>44</v>
      </c>
      <c r="D8" s="29" t="s">
        <v>65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58</v>
      </c>
      <c r="K8" s="29" t="s">
        <v>147</v>
      </c>
      <c r="L8" s="30" t="s">
        <v>149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7" t="s">
        <v>47</v>
      </c>
      <c r="C11" s="110"/>
      <c r="D11" s="110"/>
      <c r="E11" s="110"/>
      <c r="F11" s="110"/>
      <c r="G11" s="111"/>
      <c r="H11" s="116"/>
      <c r="I11" s="111">
        <v>-264.56191286400002</v>
      </c>
      <c r="J11" s="110"/>
      <c r="K11" s="112">
        <f>IFERROR(I11/$I$11,0)</f>
        <v>1</v>
      </c>
      <c r="L11" s="112">
        <f>I11/'סכום נכסי הקרן'!$C$42</f>
        <v>-8.7836480124743474E-5</v>
      </c>
    </row>
    <row r="12" spans="2:12" ht="21" customHeight="1">
      <c r="B12" s="113" t="s">
        <v>2132</v>
      </c>
      <c r="C12" s="110"/>
      <c r="D12" s="110"/>
      <c r="E12" s="110"/>
      <c r="F12" s="110"/>
      <c r="G12" s="111"/>
      <c r="H12" s="116"/>
      <c r="I12" s="111">
        <v>-285.97784235400002</v>
      </c>
      <c r="J12" s="110"/>
      <c r="K12" s="112">
        <f t="shared" ref="K12:K16" si="0">IFERROR(I12/$I$11,0)</f>
        <v>1.080948649252506</v>
      </c>
      <c r="L12" s="112">
        <f>I12/'סכום נכסי הקרן'!$C$42</f>
        <v>-9.4946724545936047E-5</v>
      </c>
    </row>
    <row r="13" spans="2:12">
      <c r="B13" s="72" t="s">
        <v>2133</v>
      </c>
      <c r="C13" s="73">
        <v>8050</v>
      </c>
      <c r="D13" s="86" t="s">
        <v>350</v>
      </c>
      <c r="E13" s="86" t="s">
        <v>131</v>
      </c>
      <c r="F13" s="94">
        <v>44144</v>
      </c>
      <c r="G13" s="83">
        <v>-86310.675629999998</v>
      </c>
      <c r="H13" s="85">
        <v>408</v>
      </c>
      <c r="I13" s="83">
        <v>-352.14755657000006</v>
      </c>
      <c r="J13" s="73"/>
      <c r="K13" s="84">
        <f t="shared" si="0"/>
        <v>1.3310591564668044</v>
      </c>
      <c r="L13" s="84">
        <f>I13/'סכום נכסי הקרן'!$C$42</f>
        <v>-1.1691555114185427E-4</v>
      </c>
    </row>
    <row r="14" spans="2:12">
      <c r="B14" s="72" t="s">
        <v>2134</v>
      </c>
      <c r="C14" s="73" t="s">
        <v>2135</v>
      </c>
      <c r="D14" s="86" t="s">
        <v>154</v>
      </c>
      <c r="E14" s="86" t="s">
        <v>131</v>
      </c>
      <c r="F14" s="94">
        <v>44014</v>
      </c>
      <c r="G14" s="83">
        <v>682.09694999999988</v>
      </c>
      <c r="H14" s="85">
        <v>9700.9251000000004</v>
      </c>
      <c r="I14" s="83">
        <v>66.169714215999988</v>
      </c>
      <c r="J14" s="73"/>
      <c r="K14" s="84">
        <f t="shared" si="0"/>
        <v>-0.25011050721429812</v>
      </c>
      <c r="L14" s="84">
        <f>I14/'סכום נכסי הקרן'!$C$42</f>
        <v>2.1968826595918205E-5</v>
      </c>
    </row>
    <row r="15" spans="2:12">
      <c r="B15" s="113" t="s">
        <v>198</v>
      </c>
      <c r="C15" s="110"/>
      <c r="D15" s="110"/>
      <c r="E15" s="110"/>
      <c r="F15" s="110"/>
      <c r="G15" s="111"/>
      <c r="H15" s="116"/>
      <c r="I15" s="111">
        <v>21.41592949</v>
      </c>
      <c r="J15" s="110"/>
      <c r="K15" s="112">
        <f t="shared" si="0"/>
        <v>-8.0948649252506027E-2</v>
      </c>
      <c r="L15" s="112">
        <f>I15/'סכום נכסי הקרן'!$C$42</f>
        <v>7.1102444211925766E-6</v>
      </c>
    </row>
    <row r="16" spans="2:12">
      <c r="B16" s="72" t="s">
        <v>2136</v>
      </c>
      <c r="C16" s="73" t="s">
        <v>2137</v>
      </c>
      <c r="D16" s="86" t="s">
        <v>921</v>
      </c>
      <c r="E16" s="86" t="s">
        <v>130</v>
      </c>
      <c r="F16" s="94">
        <v>43879</v>
      </c>
      <c r="G16" s="83">
        <v>1945.3725999999997</v>
      </c>
      <c r="H16" s="85">
        <v>342.4153</v>
      </c>
      <c r="I16" s="83">
        <v>21.41592949</v>
      </c>
      <c r="J16" s="73"/>
      <c r="K16" s="84">
        <f t="shared" si="0"/>
        <v>-8.0948649252506027E-2</v>
      </c>
      <c r="L16" s="84">
        <f>I16/'סכום נכסי הקרן'!$C$42</f>
        <v>7.1102444211925766E-6</v>
      </c>
    </row>
    <row r="17" spans="2:12">
      <c r="B17" s="88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2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2:12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</row>
    <row r="119" spans="2:12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</row>
    <row r="120" spans="2:12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</row>
    <row r="121" spans="2:12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</row>
    <row r="122" spans="2:12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2:12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2:12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</row>
    <row r="125" spans="2:12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</row>
    <row r="126" spans="2:12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</row>
    <row r="127" spans="2:12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</row>
    <row r="128" spans="2:12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2:12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2:12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</row>
    <row r="131" spans="2:12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</row>
    <row r="132" spans="2:12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</row>
    <row r="133" spans="2:12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</row>
    <row r="134" spans="2:12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</row>
    <row r="135" spans="2:12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</row>
    <row r="136" spans="2:12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</row>
    <row r="137" spans="2:12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</row>
    <row r="138" spans="2:12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</row>
    <row r="139" spans="2:12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2:12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</row>
    <row r="141" spans="2:12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</row>
    <row r="142" spans="2:12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2:12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2:12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2:12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2:12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2:12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2:12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</row>
    <row r="149" spans="2:12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</row>
    <row r="150" spans="2:12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2:12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</row>
    <row r="152" spans="2:12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2:12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2:12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2:12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2:12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2:12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</row>
    <row r="158" spans="2:12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spans="2:12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</row>
    <row r="160" spans="2:12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</row>
    <row r="161" spans="2:12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2:12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</row>
    <row r="163" spans="2:12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</row>
    <row r="164" spans="2:12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</row>
    <row r="165" spans="2:12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2:12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2:12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</row>
    <row r="256" spans="2:12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</row>
    <row r="257" spans="2:12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</row>
    <row r="258" spans="2:12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</row>
    <row r="259" spans="2:12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</row>
    <row r="260" spans="2:12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2:12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</row>
    <row r="262" spans="2:12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</row>
    <row r="263" spans="2:12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</row>
    <row r="264" spans="2:12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</row>
    <row r="265" spans="2:12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2:12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2:12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2:12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2:12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</row>
    <row r="270" spans="2:12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</row>
    <row r="271" spans="2:12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2:12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</row>
    <row r="273" spans="2:12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</row>
    <row r="274" spans="2:12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</row>
    <row r="275" spans="2:12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2:12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2:12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2:12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2:12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</row>
    <row r="280" spans="2:12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</row>
    <row r="281" spans="2:12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</row>
    <row r="282" spans="2:12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2:12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</row>
    <row r="284" spans="2:12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</row>
    <row r="285" spans="2:12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</row>
    <row r="286" spans="2:12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</row>
    <row r="287" spans="2:12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</row>
    <row r="288" spans="2:12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</row>
    <row r="289" spans="2:12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</row>
    <row r="290" spans="2:12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</row>
    <row r="291" spans="2:12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</row>
    <row r="292" spans="2:12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</row>
    <row r="293" spans="2:12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2:12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2:12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2:12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2:12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</row>
    <row r="298" spans="2:12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</row>
    <row r="299" spans="2:12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</row>
    <row r="300" spans="2:12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</row>
    <row r="301" spans="2:12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</row>
    <row r="302" spans="2:12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</row>
    <row r="303" spans="2:12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2:12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2:12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</row>
    <row r="306" spans="2:12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</row>
    <row r="307" spans="2:12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</row>
    <row r="308" spans="2:12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</row>
    <row r="309" spans="2:12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</row>
    <row r="310" spans="2:12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</row>
    <row r="311" spans="2:12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2:12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2:12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2:12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2:12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2:12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</row>
    <row r="317" spans="2:12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</row>
    <row r="318" spans="2:12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</row>
    <row r="319" spans="2:12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</row>
    <row r="320" spans="2:12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</row>
    <row r="321" spans="2:12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</row>
    <row r="322" spans="2:12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</row>
    <row r="323" spans="2:12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</row>
    <row r="324" spans="2:12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</row>
    <row r="325" spans="2:12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</row>
    <row r="326" spans="2:12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2:12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</row>
    <row r="328" spans="2:12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</row>
    <row r="329" spans="2:12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</row>
    <row r="330" spans="2:12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</row>
    <row r="331" spans="2:12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</row>
    <row r="332" spans="2:12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</row>
    <row r="333" spans="2:12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</row>
    <row r="334" spans="2:12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</row>
    <row r="335" spans="2:12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</row>
    <row r="336" spans="2:12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</row>
    <row r="337" spans="2:12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2:12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</row>
    <row r="339" spans="2:12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</row>
    <row r="340" spans="2:12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</row>
    <row r="341" spans="2:12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</row>
    <row r="342" spans="2:12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</row>
    <row r="343" spans="2:12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</row>
    <row r="344" spans="2:12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</row>
    <row r="345" spans="2:12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</row>
    <row r="346" spans="2:12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</row>
    <row r="347" spans="2:12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</row>
    <row r="348" spans="2:12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2:12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</row>
    <row r="350" spans="2:12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</row>
    <row r="351" spans="2:12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</row>
    <row r="352" spans="2:12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</row>
    <row r="353" spans="2:12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</row>
    <row r="354" spans="2:12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</row>
    <row r="355" spans="2:12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</row>
    <row r="356" spans="2:12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</row>
    <row r="357" spans="2:12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</row>
    <row r="358" spans="2:12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</row>
    <row r="359" spans="2:12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2:12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</row>
    <row r="361" spans="2:12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</row>
    <row r="362" spans="2:12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</row>
    <row r="363" spans="2:12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</row>
    <row r="364" spans="2:12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</row>
    <row r="365" spans="2:12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</row>
    <row r="366" spans="2:12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</row>
    <row r="367" spans="2:12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</row>
    <row r="368" spans="2:12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</row>
    <row r="369" spans="2:12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</row>
    <row r="370" spans="2:12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2:12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</row>
    <row r="372" spans="2:12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</row>
    <row r="373" spans="2:12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2:12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2:12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</row>
    <row r="376" spans="2:12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</row>
    <row r="377" spans="2:12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</row>
    <row r="378" spans="2:12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</row>
    <row r="379" spans="2:12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</row>
    <row r="380" spans="2:12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</row>
    <row r="381" spans="2:12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2:12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</row>
    <row r="383" spans="2:12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</row>
    <row r="384" spans="2:12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</row>
    <row r="385" spans="2:12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</row>
    <row r="386" spans="2:12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</row>
    <row r="387" spans="2:12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</row>
    <row r="388" spans="2:12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</row>
    <row r="389" spans="2:12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</row>
    <row r="390" spans="2:12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</row>
    <row r="391" spans="2:12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</row>
    <row r="392" spans="2:12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2:12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</row>
    <row r="394" spans="2:12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</row>
    <row r="395" spans="2:12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</row>
    <row r="396" spans="2:12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</row>
    <row r="397" spans="2:12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</row>
    <row r="398" spans="2:12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</row>
    <row r="399" spans="2:12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</row>
    <row r="400" spans="2:12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</row>
    <row r="401" spans="2:12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</row>
    <row r="402" spans="2:12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</row>
    <row r="403" spans="2:12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2:12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</row>
    <row r="405" spans="2:12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</row>
    <row r="406" spans="2:12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</row>
    <row r="407" spans="2:12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</row>
    <row r="408" spans="2:12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</row>
    <row r="409" spans="2:12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</row>
    <row r="410" spans="2:12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</row>
    <row r="411" spans="2:12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</row>
    <row r="412" spans="2:12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</row>
    <row r="413" spans="2:12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</row>
    <row r="414" spans="2:12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2:12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</row>
    <row r="416" spans="2:12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</row>
    <row r="417" spans="2:12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</row>
    <row r="418" spans="2:12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</row>
    <row r="419" spans="2:12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</row>
    <row r="420" spans="2:12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</row>
    <row r="421" spans="2:12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</row>
    <row r="422" spans="2:12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</row>
    <row r="423" spans="2:12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</row>
    <row r="424" spans="2:12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</row>
    <row r="425" spans="2:12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2:12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</row>
    <row r="427" spans="2:12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</row>
    <row r="428" spans="2:12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</row>
    <row r="429" spans="2:12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</row>
    <row r="430" spans="2:12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</row>
    <row r="431" spans="2:12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</row>
    <row r="432" spans="2:12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</row>
    <row r="433" spans="2:12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</row>
    <row r="434" spans="2:12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</row>
    <row r="435" spans="2:12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</row>
    <row r="436" spans="2:12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</row>
    <row r="437" spans="2:12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</row>
    <row r="438" spans="2:12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</row>
    <row r="439" spans="2:12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</row>
    <row r="440" spans="2:12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</row>
    <row r="441" spans="2:12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</row>
    <row r="442" spans="2:12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</row>
    <row r="443" spans="2:12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</row>
    <row r="444" spans="2:12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</row>
    <row r="445" spans="2:12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</row>
    <row r="446" spans="2:12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</row>
    <row r="447" spans="2:12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</row>
    <row r="448" spans="2:12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</row>
    <row r="449" spans="2:12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</row>
    <row r="450" spans="2:12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</row>
    <row r="451" spans="2:12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</row>
    <row r="452" spans="2:12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</row>
    <row r="453" spans="2:12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</row>
    <row r="454" spans="2:12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</row>
    <row r="455" spans="2:12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</row>
    <row r="456" spans="2:12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</row>
    <row r="457" spans="2:12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</row>
    <row r="458" spans="2:12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</row>
    <row r="459" spans="2:12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</row>
    <row r="460" spans="2:12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</row>
    <row r="461" spans="2:12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</row>
    <row r="462" spans="2:12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</row>
    <row r="463" spans="2:12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</row>
    <row r="464" spans="2:12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</row>
    <row r="465" spans="2:12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</row>
    <row r="466" spans="2:12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</row>
    <row r="467" spans="2:12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</row>
    <row r="468" spans="2:12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</row>
    <row r="469" spans="2:12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</row>
    <row r="470" spans="2:12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</row>
    <row r="471" spans="2:12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</row>
    <row r="472" spans="2:12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</row>
    <row r="473" spans="2:12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</row>
    <row r="474" spans="2:12">
      <c r="B474" s="125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</row>
    <row r="475" spans="2:12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</row>
    <row r="476" spans="2:12">
      <c r="B476" s="125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</row>
    <row r="477" spans="2:12">
      <c r="B477" s="125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</row>
    <row r="478" spans="2:12">
      <c r="B478" s="125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</row>
    <row r="479" spans="2:12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</row>
    <row r="480" spans="2:12">
      <c r="B480" s="125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</row>
    <row r="481" spans="2:12">
      <c r="B481" s="125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</row>
    <row r="482" spans="2:12">
      <c r="B482" s="125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</row>
    <row r="483" spans="2:12">
      <c r="B483" s="125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</row>
    <row r="484" spans="2:12">
      <c r="B484" s="125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</row>
    <row r="485" spans="2:12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</row>
    <row r="486" spans="2:12">
      <c r="B486" s="125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</row>
    <row r="487" spans="2:12">
      <c r="B487" s="125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</row>
    <row r="488" spans="2:12">
      <c r="B488" s="125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</row>
    <row r="489" spans="2:12">
      <c r="B489" s="125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</row>
    <row r="490" spans="2:12">
      <c r="B490" s="125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</row>
    <row r="491" spans="2:12">
      <c r="B491" s="125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</row>
    <row r="492" spans="2:12">
      <c r="B492" s="125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</row>
    <row r="493" spans="2:12">
      <c r="B493" s="125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</row>
    <row r="494" spans="2:12"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</row>
    <row r="495" spans="2:12">
      <c r="B495" s="125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</row>
    <row r="496" spans="2:12">
      <c r="B496" s="125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</row>
    <row r="497" spans="2:12">
      <c r="B497" s="125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</row>
    <row r="498" spans="2:12">
      <c r="B498" s="125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</row>
    <row r="499" spans="2:12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</row>
    <row r="500" spans="2:12">
      <c r="B500" s="125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</row>
    <row r="501" spans="2:12">
      <c r="B501" s="125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</row>
    <row r="502" spans="2:12">
      <c r="B502" s="125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</row>
    <row r="503" spans="2:12">
      <c r="B503" s="125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</row>
    <row r="504" spans="2:12">
      <c r="B504" s="125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</row>
    <row r="505" spans="2:12">
      <c r="B505" s="125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</row>
    <row r="506" spans="2:12">
      <c r="B506" s="125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</row>
    <row r="507" spans="2:12">
      <c r="B507" s="125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</row>
    <row r="508" spans="2:12">
      <c r="B508" s="125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</row>
    <row r="509" spans="2:12">
      <c r="B509" s="125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</row>
    <row r="510" spans="2:12">
      <c r="B510" s="125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</row>
    <row r="511" spans="2:12">
      <c r="B511" s="125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</row>
    <row r="512" spans="2:12">
      <c r="B512" s="125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</row>
    <row r="513" spans="2:12">
      <c r="B513" s="125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</row>
    <row r="514" spans="2:12">
      <c r="B514" s="125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</row>
    <row r="515" spans="2:12">
      <c r="B515" s="125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</row>
    <row r="516" spans="2:12">
      <c r="B516" s="125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</row>
    <row r="517" spans="2:12">
      <c r="B517" s="125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</row>
    <row r="518" spans="2:12">
      <c r="B518" s="125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</row>
    <row r="519" spans="2:12">
      <c r="B519" s="125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</row>
    <row r="520" spans="2:12">
      <c r="B520" s="125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</row>
    <row r="521" spans="2:12">
      <c r="B521" s="125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</row>
    <row r="522" spans="2:12">
      <c r="B522" s="125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</row>
    <row r="523" spans="2:12">
      <c r="B523" s="125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</row>
    <row r="524" spans="2:12">
      <c r="B524" s="125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</row>
    <row r="525" spans="2:12">
      <c r="B525" s="125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</row>
    <row r="526" spans="2:12">
      <c r="B526" s="125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</row>
    <row r="527" spans="2:12">
      <c r="B527" s="125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</row>
    <row r="528" spans="2:12">
      <c r="B528" s="125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</row>
    <row r="529" spans="2:12">
      <c r="B529" s="125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</row>
    <row r="530" spans="2:12">
      <c r="B530" s="125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</row>
    <row r="531" spans="2:12">
      <c r="B531" s="125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</row>
    <row r="532" spans="2:12">
      <c r="B532" s="125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</row>
    <row r="533" spans="2:12">
      <c r="B533" s="125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</row>
    <row r="534" spans="2:12">
      <c r="B534" s="125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</row>
    <row r="535" spans="2:12">
      <c r="B535" s="125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</row>
    <row r="536" spans="2:12">
      <c r="B536" s="125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</row>
    <row r="537" spans="2:12">
      <c r="B537" s="125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</row>
    <row r="538" spans="2:12">
      <c r="B538" s="125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</row>
    <row r="539" spans="2:12">
      <c r="B539" s="125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</row>
    <row r="540" spans="2:12">
      <c r="B540" s="125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</row>
    <row r="541" spans="2:12">
      <c r="B541" s="125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</row>
    <row r="542" spans="2:12">
      <c r="B542" s="125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</row>
    <row r="543" spans="2:12">
      <c r="B543" s="125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</row>
    <row r="544" spans="2:12">
      <c r="B544" s="125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</row>
    <row r="545" spans="2:12">
      <c r="B545" s="125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</row>
    <row r="546" spans="2:12">
      <c r="B546" s="125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</row>
    <row r="547" spans="2:12">
      <c r="B547" s="125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</row>
    <row r="548" spans="2:12">
      <c r="B548" s="125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</row>
    <row r="549" spans="2:12">
      <c r="B549" s="125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</row>
    <row r="550" spans="2:12">
      <c r="B550" s="125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</row>
    <row r="551" spans="2:12">
      <c r="B551" s="125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</row>
    <row r="552" spans="2:12">
      <c r="B552" s="125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</row>
    <row r="553" spans="2:12">
      <c r="B553" s="125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</row>
    <row r="554" spans="2:12">
      <c r="B554" s="125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</row>
    <row r="555" spans="2:12">
      <c r="B555" s="125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</row>
    <row r="556" spans="2:12">
      <c r="B556" s="125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</row>
    <row r="557" spans="2:12">
      <c r="B557" s="125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</row>
    <row r="558" spans="2:12">
      <c r="B558" s="125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</row>
    <row r="559" spans="2:12">
      <c r="B559" s="125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</row>
    <row r="560" spans="2:12">
      <c r="B560" s="125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</row>
    <row r="561" spans="2:12">
      <c r="B561" s="125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</row>
    <row r="562" spans="2:12">
      <c r="B562" s="125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</row>
    <row r="563" spans="2:12">
      <c r="B563" s="125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</row>
    <row r="564" spans="2:12">
      <c r="B564" s="125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</row>
    <row r="565" spans="2:12">
      <c r="B565" s="125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</row>
    <row r="566" spans="2:12">
      <c r="B566" s="125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</row>
    <row r="567" spans="2:12">
      <c r="B567" s="125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</row>
    <row r="568" spans="2:12">
      <c r="B568" s="125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</row>
    <row r="569" spans="2:12">
      <c r="B569" s="125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</row>
    <row r="570" spans="2:12">
      <c r="B570" s="125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144</v>
      </c>
      <c r="C1" s="67" t="s" vm="1">
        <v>228</v>
      </c>
    </row>
    <row r="2" spans="2:12">
      <c r="B2" s="46" t="s">
        <v>143</v>
      </c>
      <c r="C2" s="67" t="s">
        <v>229</v>
      </c>
    </row>
    <row r="3" spans="2:12">
      <c r="B3" s="46" t="s">
        <v>145</v>
      </c>
      <c r="C3" s="67" t="s">
        <v>230</v>
      </c>
    </row>
    <row r="4" spans="2:12">
      <c r="B4" s="46" t="s">
        <v>146</v>
      </c>
      <c r="C4" s="67">
        <v>12145</v>
      </c>
    </row>
    <row r="6" spans="2:12" ht="26.25" customHeight="1">
      <c r="B6" s="139" t="s">
        <v>173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12" ht="26.25" customHeight="1">
      <c r="B7" s="139" t="s">
        <v>98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12" s="3" customFormat="1" ht="78.75">
      <c r="B8" s="21" t="s">
        <v>114</v>
      </c>
      <c r="C8" s="29" t="s">
        <v>44</v>
      </c>
      <c r="D8" s="29" t="s">
        <v>65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58</v>
      </c>
      <c r="K8" s="29" t="s">
        <v>147</v>
      </c>
      <c r="L8" s="30" t="s">
        <v>149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30" t="s">
        <v>49</v>
      </c>
      <c r="C11" s="88"/>
      <c r="D11" s="88"/>
      <c r="E11" s="88"/>
      <c r="F11" s="88"/>
      <c r="G11" s="88"/>
      <c r="H11" s="88"/>
      <c r="I11" s="131">
        <v>0</v>
      </c>
      <c r="J11" s="88"/>
      <c r="K11" s="132">
        <v>0</v>
      </c>
      <c r="L11" s="132">
        <v>0</v>
      </c>
    </row>
    <row r="12" spans="2:12" ht="19.5" customHeight="1">
      <c r="B12" s="127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27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27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27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</row>
    <row r="112" spans="2:12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</row>
    <row r="113" spans="2:12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</row>
    <row r="114" spans="2:12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</row>
    <row r="115" spans="2:12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</row>
    <row r="116" spans="2:12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</row>
    <row r="117" spans="2:12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2:12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</row>
    <row r="119" spans="2:12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</row>
    <row r="120" spans="2:12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</row>
    <row r="121" spans="2:12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</row>
    <row r="122" spans="2:12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2:12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2:12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</row>
    <row r="125" spans="2:12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</row>
    <row r="126" spans="2:12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</row>
    <row r="127" spans="2:12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</row>
    <row r="128" spans="2:12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2:12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2:12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</row>
    <row r="131" spans="2:12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</row>
    <row r="132" spans="2:12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</row>
    <row r="133" spans="2:12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</row>
    <row r="134" spans="2:12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</row>
    <row r="135" spans="2:12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</row>
    <row r="136" spans="2:12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</row>
    <row r="137" spans="2:12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</row>
    <row r="138" spans="2:12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</row>
    <row r="139" spans="2:12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2:12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</row>
    <row r="141" spans="2:12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</row>
    <row r="142" spans="2:12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2:12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2:12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2:12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2:12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2:12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2:12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</row>
    <row r="149" spans="2:12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</row>
    <row r="150" spans="2:12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2:12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</row>
    <row r="152" spans="2:12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2:12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2:12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2:12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2:12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2:12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</row>
    <row r="158" spans="2:12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spans="2:12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</row>
    <row r="160" spans="2:12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</row>
    <row r="161" spans="2:12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2:12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</row>
    <row r="163" spans="2:12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</row>
    <row r="164" spans="2:12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</row>
    <row r="165" spans="2:12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2:12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2:12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</row>
    <row r="256" spans="2:12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</row>
    <row r="257" spans="2:12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</row>
    <row r="258" spans="2:12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</row>
    <row r="259" spans="2:12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</row>
    <row r="260" spans="2:12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2:12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</row>
    <row r="262" spans="2:12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</row>
    <row r="263" spans="2:12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</row>
    <row r="264" spans="2:12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</row>
    <row r="265" spans="2:12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2:12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2:12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2:12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2:12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</row>
    <row r="270" spans="2:12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</row>
    <row r="271" spans="2:12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2:12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</row>
    <row r="273" spans="2:12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</row>
    <row r="274" spans="2:12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</row>
    <row r="275" spans="2:12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2:12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2:12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2:12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2:12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</row>
    <row r="280" spans="2:12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</row>
    <row r="281" spans="2:12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</row>
    <row r="282" spans="2:12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2:12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</row>
    <row r="284" spans="2:12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</row>
    <row r="285" spans="2:12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</row>
    <row r="286" spans="2:12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</row>
    <row r="287" spans="2:12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</row>
    <row r="288" spans="2:12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</row>
    <row r="289" spans="2:12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</row>
    <row r="290" spans="2:12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</row>
    <row r="291" spans="2:12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</row>
    <row r="292" spans="2:12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</row>
    <row r="293" spans="2:12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2:12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2:12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2:12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2:12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</row>
    <row r="298" spans="2:12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</row>
    <row r="299" spans="2:12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</row>
    <row r="300" spans="2:12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</row>
    <row r="301" spans="2:12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</row>
    <row r="302" spans="2:12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</row>
    <row r="303" spans="2:12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2:12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2:12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</row>
    <row r="306" spans="2:12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</row>
    <row r="307" spans="2:12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</row>
    <row r="308" spans="2:12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</row>
    <row r="309" spans="2:12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</row>
    <row r="310" spans="2:12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</row>
    <row r="311" spans="2:12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2:12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2:12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2:12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2:12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2:12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</row>
    <row r="317" spans="2:12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</row>
    <row r="318" spans="2:12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</row>
    <row r="319" spans="2:12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</row>
    <row r="320" spans="2:12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</row>
    <row r="321" spans="2:12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</row>
    <row r="322" spans="2:12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</row>
    <row r="323" spans="2:12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</row>
    <row r="324" spans="2:12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</row>
    <row r="325" spans="2:12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</row>
    <row r="326" spans="2:12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2:12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</row>
    <row r="328" spans="2:12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</row>
    <row r="329" spans="2:12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</row>
    <row r="330" spans="2:12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</row>
    <row r="331" spans="2:12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</row>
    <row r="332" spans="2:12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</row>
    <row r="333" spans="2:12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</row>
    <row r="334" spans="2:12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</row>
    <row r="335" spans="2:12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</row>
    <row r="336" spans="2:12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</row>
    <row r="337" spans="2:12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2:12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</row>
    <row r="339" spans="2:12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</row>
    <row r="340" spans="2:12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</row>
    <row r="341" spans="2:12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</row>
    <row r="342" spans="2:12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</row>
    <row r="343" spans="2:12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</row>
    <row r="344" spans="2:12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</row>
    <row r="345" spans="2:12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</row>
    <row r="346" spans="2:12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</row>
    <row r="347" spans="2:12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</row>
    <row r="348" spans="2:12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2:12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</row>
    <row r="350" spans="2:12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</row>
    <row r="351" spans="2:12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</row>
    <row r="352" spans="2:12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</row>
    <row r="353" spans="2:12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</row>
    <row r="354" spans="2:12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</row>
    <row r="355" spans="2:12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</row>
    <row r="356" spans="2:12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</row>
    <row r="357" spans="2:12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</row>
    <row r="358" spans="2:12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</row>
    <row r="359" spans="2:12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2:12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</row>
    <row r="361" spans="2:12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</row>
    <row r="362" spans="2:12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</row>
    <row r="363" spans="2:12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</row>
    <row r="364" spans="2:12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</row>
    <row r="365" spans="2:12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</row>
    <row r="366" spans="2:12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</row>
    <row r="367" spans="2:12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</row>
    <row r="368" spans="2:12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</row>
    <row r="369" spans="2:12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</row>
    <row r="370" spans="2:12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2:12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</row>
    <row r="372" spans="2:12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</row>
    <row r="373" spans="2:12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2:12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2:12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</row>
    <row r="376" spans="2:12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</row>
    <row r="377" spans="2:12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</row>
    <row r="378" spans="2:12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</row>
    <row r="379" spans="2:12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</row>
    <row r="380" spans="2:12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</row>
    <row r="381" spans="2:12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2:12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</row>
    <row r="383" spans="2:12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</row>
    <row r="384" spans="2:12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</row>
    <row r="385" spans="2:12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</row>
    <row r="386" spans="2:12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</row>
    <row r="387" spans="2:12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</row>
    <row r="388" spans="2:12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</row>
    <row r="389" spans="2:12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</row>
    <row r="390" spans="2:12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</row>
    <row r="391" spans="2:12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</row>
    <row r="392" spans="2:12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2:12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</row>
    <row r="394" spans="2:12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</row>
    <row r="395" spans="2:12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</row>
    <row r="396" spans="2:12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</row>
    <row r="397" spans="2:12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</row>
    <row r="398" spans="2:12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</row>
    <row r="399" spans="2:12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</row>
    <row r="400" spans="2:12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</row>
    <row r="401" spans="2:12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</row>
    <row r="402" spans="2:12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</row>
    <row r="403" spans="2:12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2:12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</row>
    <row r="405" spans="2:12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</row>
    <row r="406" spans="2:12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</row>
    <row r="407" spans="2:12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</row>
    <row r="408" spans="2:12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</row>
    <row r="409" spans="2:12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</row>
    <row r="410" spans="2:12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</row>
    <row r="411" spans="2:12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</row>
    <row r="412" spans="2:12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</row>
    <row r="413" spans="2:12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</row>
    <row r="414" spans="2:12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2:12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</row>
    <row r="416" spans="2:12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</row>
    <row r="417" spans="2:12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</row>
    <row r="418" spans="2:12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</row>
    <row r="419" spans="2:12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</row>
    <row r="420" spans="2:12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</row>
    <row r="421" spans="2:12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</row>
    <row r="422" spans="2:12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</row>
    <row r="423" spans="2:12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</row>
    <row r="424" spans="2:12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</row>
    <row r="425" spans="2:12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2:12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</row>
    <row r="427" spans="2:12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</row>
    <row r="428" spans="2:12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</row>
    <row r="429" spans="2:12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</row>
    <row r="430" spans="2:12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</row>
    <row r="431" spans="2:12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</row>
    <row r="432" spans="2:12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</row>
    <row r="433" spans="2:12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</row>
    <row r="434" spans="2:12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</row>
    <row r="435" spans="2:12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</row>
    <row r="436" spans="2:12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</row>
    <row r="437" spans="2:12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</row>
    <row r="438" spans="2:12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</row>
    <row r="439" spans="2:12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</row>
    <row r="440" spans="2:12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</row>
    <row r="441" spans="2:12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</row>
    <row r="442" spans="2:12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</row>
    <row r="443" spans="2:12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</row>
    <row r="444" spans="2:12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</row>
    <row r="445" spans="2:12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</row>
    <row r="446" spans="2:12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</row>
    <row r="447" spans="2:12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</row>
    <row r="448" spans="2:12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</row>
    <row r="449" spans="2:12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</row>
    <row r="450" spans="2:12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</row>
    <row r="451" spans="2:12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</row>
    <row r="452" spans="2:12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</row>
    <row r="453" spans="2:12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</row>
    <row r="454" spans="2:12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</row>
    <row r="455" spans="2:12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</row>
    <row r="456" spans="2:12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</row>
    <row r="457" spans="2:12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</row>
    <row r="458" spans="2:12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</row>
    <row r="459" spans="2:12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</row>
    <row r="460" spans="2:12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</row>
    <row r="461" spans="2:12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</row>
    <row r="462" spans="2:12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</row>
    <row r="463" spans="2:12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</row>
    <row r="464" spans="2:12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</row>
    <row r="465" spans="2:12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</row>
    <row r="466" spans="2:12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</row>
    <row r="467" spans="2:12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</row>
    <row r="468" spans="2:12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</row>
    <row r="469" spans="2:12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</row>
    <row r="470" spans="2:12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</row>
    <row r="471" spans="2:12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</row>
    <row r="472" spans="2:12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</row>
    <row r="473" spans="2:12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</row>
    <row r="474" spans="2:12">
      <c r="B474" s="125"/>
      <c r="C474" s="125"/>
      <c r="D474" s="125"/>
      <c r="E474" s="126"/>
      <c r="F474" s="126"/>
      <c r="G474" s="126"/>
      <c r="H474" s="126"/>
      <c r="I474" s="126"/>
      <c r="J474" s="126"/>
      <c r="K474" s="126"/>
      <c r="L474" s="126"/>
    </row>
    <row r="475" spans="2:12">
      <c r="B475" s="125"/>
      <c r="C475" s="125"/>
      <c r="D475" s="125"/>
      <c r="E475" s="126"/>
      <c r="F475" s="126"/>
      <c r="G475" s="126"/>
      <c r="H475" s="126"/>
      <c r="I475" s="126"/>
      <c r="J475" s="126"/>
      <c r="K475" s="126"/>
      <c r="L475" s="126"/>
    </row>
    <row r="476" spans="2:12">
      <c r="B476" s="125"/>
      <c r="C476" s="125"/>
      <c r="D476" s="125"/>
      <c r="E476" s="126"/>
      <c r="F476" s="126"/>
      <c r="G476" s="126"/>
      <c r="H476" s="126"/>
      <c r="I476" s="126"/>
      <c r="J476" s="126"/>
      <c r="K476" s="126"/>
      <c r="L476" s="126"/>
    </row>
    <row r="477" spans="2:12">
      <c r="B477" s="125"/>
      <c r="C477" s="125"/>
      <c r="D477" s="125"/>
      <c r="E477" s="126"/>
      <c r="F477" s="126"/>
      <c r="G477" s="126"/>
      <c r="H477" s="126"/>
      <c r="I477" s="126"/>
      <c r="J477" s="126"/>
      <c r="K477" s="126"/>
      <c r="L477" s="126"/>
    </row>
    <row r="478" spans="2:12">
      <c r="B478" s="125"/>
      <c r="C478" s="125"/>
      <c r="D478" s="125"/>
      <c r="E478" s="126"/>
      <c r="F478" s="126"/>
      <c r="G478" s="126"/>
      <c r="H478" s="126"/>
      <c r="I478" s="126"/>
      <c r="J478" s="126"/>
      <c r="K478" s="126"/>
      <c r="L478" s="126"/>
    </row>
    <row r="479" spans="2:12">
      <c r="B479" s="125"/>
      <c r="C479" s="125"/>
      <c r="D479" s="125"/>
      <c r="E479" s="126"/>
      <c r="F479" s="126"/>
      <c r="G479" s="126"/>
      <c r="H479" s="126"/>
      <c r="I479" s="126"/>
      <c r="J479" s="126"/>
      <c r="K479" s="126"/>
      <c r="L479" s="126"/>
    </row>
    <row r="480" spans="2:12">
      <c r="B480" s="125"/>
      <c r="C480" s="125"/>
      <c r="D480" s="125"/>
      <c r="E480" s="126"/>
      <c r="F480" s="126"/>
      <c r="G480" s="126"/>
      <c r="H480" s="126"/>
      <c r="I480" s="126"/>
      <c r="J480" s="126"/>
      <c r="K480" s="126"/>
      <c r="L480" s="126"/>
    </row>
    <row r="481" spans="2:12">
      <c r="B481" s="125"/>
      <c r="C481" s="125"/>
      <c r="D481" s="125"/>
      <c r="E481" s="126"/>
      <c r="F481" s="126"/>
      <c r="G481" s="126"/>
      <c r="H481" s="126"/>
      <c r="I481" s="126"/>
      <c r="J481" s="126"/>
      <c r="K481" s="126"/>
      <c r="L481" s="126"/>
    </row>
    <row r="482" spans="2:12">
      <c r="B482" s="125"/>
      <c r="C482" s="125"/>
      <c r="D482" s="125"/>
      <c r="E482" s="126"/>
      <c r="F482" s="126"/>
      <c r="G482" s="126"/>
      <c r="H482" s="126"/>
      <c r="I482" s="126"/>
      <c r="J482" s="126"/>
      <c r="K482" s="126"/>
      <c r="L482" s="126"/>
    </row>
    <row r="483" spans="2:12">
      <c r="B483" s="125"/>
      <c r="C483" s="125"/>
      <c r="D483" s="125"/>
      <c r="E483" s="126"/>
      <c r="F483" s="126"/>
      <c r="G483" s="126"/>
      <c r="H483" s="126"/>
      <c r="I483" s="126"/>
      <c r="J483" s="126"/>
      <c r="K483" s="126"/>
      <c r="L483" s="126"/>
    </row>
    <row r="484" spans="2:12">
      <c r="B484" s="125"/>
      <c r="C484" s="125"/>
      <c r="D484" s="125"/>
      <c r="E484" s="126"/>
      <c r="F484" s="126"/>
      <c r="G484" s="126"/>
      <c r="H484" s="126"/>
      <c r="I484" s="126"/>
      <c r="J484" s="126"/>
      <c r="K484" s="126"/>
      <c r="L484" s="126"/>
    </row>
    <row r="485" spans="2:12">
      <c r="B485" s="125"/>
      <c r="C485" s="125"/>
      <c r="D485" s="125"/>
      <c r="E485" s="126"/>
      <c r="F485" s="126"/>
      <c r="G485" s="126"/>
      <c r="H485" s="126"/>
      <c r="I485" s="126"/>
      <c r="J485" s="126"/>
      <c r="K485" s="126"/>
      <c r="L485" s="126"/>
    </row>
    <row r="486" spans="2:12">
      <c r="B486" s="125"/>
      <c r="C486" s="125"/>
      <c r="D486" s="125"/>
      <c r="E486" s="126"/>
      <c r="F486" s="126"/>
      <c r="G486" s="126"/>
      <c r="H486" s="126"/>
      <c r="I486" s="126"/>
      <c r="J486" s="126"/>
      <c r="K486" s="126"/>
      <c r="L486" s="126"/>
    </row>
    <row r="487" spans="2:12">
      <c r="B487" s="125"/>
      <c r="C487" s="125"/>
      <c r="D487" s="125"/>
      <c r="E487" s="126"/>
      <c r="F487" s="126"/>
      <c r="G487" s="126"/>
      <c r="H487" s="126"/>
      <c r="I487" s="126"/>
      <c r="J487" s="126"/>
      <c r="K487" s="126"/>
      <c r="L487" s="126"/>
    </row>
    <row r="488" spans="2:12">
      <c r="B488" s="125"/>
      <c r="C488" s="125"/>
      <c r="D488" s="125"/>
      <c r="E488" s="126"/>
      <c r="F488" s="126"/>
      <c r="G488" s="126"/>
      <c r="H488" s="126"/>
      <c r="I488" s="126"/>
      <c r="J488" s="126"/>
      <c r="K488" s="126"/>
      <c r="L488" s="126"/>
    </row>
    <row r="489" spans="2:12">
      <c r="B489" s="125"/>
      <c r="C489" s="125"/>
      <c r="D489" s="125"/>
      <c r="E489" s="126"/>
      <c r="F489" s="126"/>
      <c r="G489" s="126"/>
      <c r="H489" s="126"/>
      <c r="I489" s="126"/>
      <c r="J489" s="126"/>
      <c r="K489" s="126"/>
      <c r="L489" s="126"/>
    </row>
    <row r="490" spans="2:12">
      <c r="B490" s="125"/>
      <c r="C490" s="125"/>
      <c r="D490" s="125"/>
      <c r="E490" s="126"/>
      <c r="F490" s="126"/>
      <c r="G490" s="126"/>
      <c r="H490" s="126"/>
      <c r="I490" s="126"/>
      <c r="J490" s="126"/>
      <c r="K490" s="126"/>
      <c r="L490" s="126"/>
    </row>
    <row r="491" spans="2:12">
      <c r="B491" s="125"/>
      <c r="C491" s="125"/>
      <c r="D491" s="125"/>
      <c r="E491" s="126"/>
      <c r="F491" s="126"/>
      <c r="G491" s="126"/>
      <c r="H491" s="126"/>
      <c r="I491" s="126"/>
      <c r="J491" s="126"/>
      <c r="K491" s="126"/>
      <c r="L491" s="126"/>
    </row>
    <row r="492" spans="2:12">
      <c r="B492" s="125"/>
      <c r="C492" s="125"/>
      <c r="D492" s="125"/>
      <c r="E492" s="126"/>
      <c r="F492" s="126"/>
      <c r="G492" s="126"/>
      <c r="H492" s="126"/>
      <c r="I492" s="126"/>
      <c r="J492" s="126"/>
      <c r="K492" s="126"/>
      <c r="L492" s="126"/>
    </row>
    <row r="493" spans="2:12">
      <c r="B493" s="125"/>
      <c r="C493" s="125"/>
      <c r="D493" s="125"/>
      <c r="E493" s="126"/>
      <c r="F493" s="126"/>
      <c r="G493" s="126"/>
      <c r="H493" s="126"/>
      <c r="I493" s="126"/>
      <c r="J493" s="126"/>
      <c r="K493" s="126"/>
      <c r="L493" s="126"/>
    </row>
    <row r="494" spans="2:12">
      <c r="B494" s="125"/>
      <c r="C494" s="125"/>
      <c r="D494" s="125"/>
      <c r="E494" s="126"/>
      <c r="F494" s="126"/>
      <c r="G494" s="126"/>
      <c r="H494" s="126"/>
      <c r="I494" s="126"/>
      <c r="J494" s="126"/>
      <c r="K494" s="126"/>
      <c r="L494" s="126"/>
    </row>
    <row r="495" spans="2:12">
      <c r="B495" s="125"/>
      <c r="C495" s="125"/>
      <c r="D495" s="125"/>
      <c r="E495" s="126"/>
      <c r="F495" s="126"/>
      <c r="G495" s="126"/>
      <c r="H495" s="126"/>
      <c r="I495" s="126"/>
      <c r="J495" s="126"/>
      <c r="K495" s="126"/>
      <c r="L495" s="126"/>
    </row>
    <row r="496" spans="2:12">
      <c r="B496" s="125"/>
      <c r="C496" s="125"/>
      <c r="D496" s="125"/>
      <c r="E496" s="126"/>
      <c r="F496" s="126"/>
      <c r="G496" s="126"/>
      <c r="H496" s="126"/>
      <c r="I496" s="126"/>
      <c r="J496" s="126"/>
      <c r="K496" s="126"/>
      <c r="L496" s="126"/>
    </row>
    <row r="497" spans="2:12">
      <c r="B497" s="125"/>
      <c r="C497" s="125"/>
      <c r="D497" s="125"/>
      <c r="E497" s="126"/>
      <c r="F497" s="126"/>
      <c r="G497" s="126"/>
      <c r="H497" s="126"/>
      <c r="I497" s="126"/>
      <c r="J497" s="126"/>
      <c r="K497" s="126"/>
      <c r="L497" s="126"/>
    </row>
    <row r="498" spans="2:12">
      <c r="B498" s="125"/>
      <c r="C498" s="125"/>
      <c r="D498" s="125"/>
      <c r="E498" s="126"/>
      <c r="F498" s="126"/>
      <c r="G498" s="126"/>
      <c r="H498" s="126"/>
      <c r="I498" s="126"/>
      <c r="J498" s="126"/>
      <c r="K498" s="126"/>
      <c r="L498" s="126"/>
    </row>
    <row r="499" spans="2:12">
      <c r="B499" s="125"/>
      <c r="C499" s="125"/>
      <c r="D499" s="125"/>
      <c r="E499" s="126"/>
      <c r="F499" s="126"/>
      <c r="G499" s="126"/>
      <c r="H499" s="126"/>
      <c r="I499" s="126"/>
      <c r="J499" s="126"/>
      <c r="K499" s="126"/>
      <c r="L499" s="126"/>
    </row>
    <row r="500" spans="2:12">
      <c r="B500" s="125"/>
      <c r="C500" s="125"/>
      <c r="D500" s="125"/>
      <c r="E500" s="126"/>
      <c r="F500" s="126"/>
      <c r="G500" s="126"/>
      <c r="H500" s="126"/>
      <c r="I500" s="126"/>
      <c r="J500" s="126"/>
      <c r="K500" s="126"/>
      <c r="L500" s="126"/>
    </row>
    <row r="501" spans="2:12">
      <c r="B501" s="125"/>
      <c r="C501" s="125"/>
      <c r="D501" s="125"/>
      <c r="E501" s="126"/>
      <c r="F501" s="126"/>
      <c r="G501" s="126"/>
      <c r="H501" s="126"/>
      <c r="I501" s="126"/>
      <c r="J501" s="126"/>
      <c r="K501" s="126"/>
      <c r="L501" s="126"/>
    </row>
    <row r="502" spans="2:12">
      <c r="B502" s="125"/>
      <c r="C502" s="125"/>
      <c r="D502" s="125"/>
      <c r="E502" s="126"/>
      <c r="F502" s="126"/>
      <c r="G502" s="126"/>
      <c r="H502" s="126"/>
      <c r="I502" s="126"/>
      <c r="J502" s="126"/>
      <c r="K502" s="126"/>
      <c r="L502" s="126"/>
    </row>
    <row r="503" spans="2:12">
      <c r="B503" s="125"/>
      <c r="C503" s="125"/>
      <c r="D503" s="125"/>
      <c r="E503" s="126"/>
      <c r="F503" s="126"/>
      <c r="G503" s="126"/>
      <c r="H503" s="126"/>
      <c r="I503" s="126"/>
      <c r="J503" s="126"/>
      <c r="K503" s="126"/>
      <c r="L503" s="126"/>
    </row>
    <row r="504" spans="2:12">
      <c r="B504" s="125"/>
      <c r="C504" s="125"/>
      <c r="D504" s="125"/>
      <c r="E504" s="126"/>
      <c r="F504" s="126"/>
      <c r="G504" s="126"/>
      <c r="H504" s="126"/>
      <c r="I504" s="126"/>
      <c r="J504" s="126"/>
      <c r="K504" s="126"/>
      <c r="L504" s="126"/>
    </row>
    <row r="505" spans="2:12">
      <c r="B505" s="125"/>
      <c r="C505" s="125"/>
      <c r="D505" s="125"/>
      <c r="E505" s="126"/>
      <c r="F505" s="126"/>
      <c r="G505" s="126"/>
      <c r="H505" s="126"/>
      <c r="I505" s="126"/>
      <c r="J505" s="126"/>
      <c r="K505" s="126"/>
      <c r="L505" s="126"/>
    </row>
    <row r="506" spans="2:12">
      <c r="B506" s="125"/>
      <c r="C506" s="125"/>
      <c r="D506" s="125"/>
      <c r="E506" s="126"/>
      <c r="F506" s="126"/>
      <c r="G506" s="126"/>
      <c r="H506" s="126"/>
      <c r="I506" s="126"/>
      <c r="J506" s="126"/>
      <c r="K506" s="126"/>
      <c r="L506" s="126"/>
    </row>
    <row r="507" spans="2:12">
      <c r="B507" s="125"/>
      <c r="C507" s="125"/>
      <c r="D507" s="125"/>
      <c r="E507" s="126"/>
      <c r="F507" s="126"/>
      <c r="G507" s="126"/>
      <c r="H507" s="126"/>
      <c r="I507" s="126"/>
      <c r="J507" s="126"/>
      <c r="K507" s="126"/>
      <c r="L507" s="126"/>
    </row>
    <row r="508" spans="2:12">
      <c r="B508" s="125"/>
      <c r="C508" s="125"/>
      <c r="D508" s="125"/>
      <c r="E508" s="126"/>
      <c r="F508" s="126"/>
      <c r="G508" s="126"/>
      <c r="H508" s="126"/>
      <c r="I508" s="126"/>
      <c r="J508" s="126"/>
      <c r="K508" s="126"/>
      <c r="L508" s="126"/>
    </row>
    <row r="509" spans="2:12">
      <c r="B509" s="125"/>
      <c r="C509" s="125"/>
      <c r="D509" s="125"/>
      <c r="E509" s="126"/>
      <c r="F509" s="126"/>
      <c r="G509" s="126"/>
      <c r="H509" s="126"/>
      <c r="I509" s="126"/>
      <c r="J509" s="126"/>
      <c r="K509" s="126"/>
      <c r="L509" s="126"/>
    </row>
    <row r="510" spans="2:12">
      <c r="B510" s="125"/>
      <c r="C510" s="125"/>
      <c r="D510" s="125"/>
      <c r="E510" s="126"/>
      <c r="F510" s="126"/>
      <c r="G510" s="126"/>
      <c r="H510" s="126"/>
      <c r="I510" s="126"/>
      <c r="J510" s="126"/>
      <c r="K510" s="126"/>
      <c r="L510" s="126"/>
    </row>
    <row r="511" spans="2:12">
      <c r="B511" s="125"/>
      <c r="C511" s="125"/>
      <c r="D511" s="125"/>
      <c r="E511" s="126"/>
      <c r="F511" s="126"/>
      <c r="G511" s="126"/>
      <c r="H511" s="126"/>
      <c r="I511" s="126"/>
      <c r="J511" s="126"/>
      <c r="K511" s="126"/>
      <c r="L511" s="126"/>
    </row>
    <row r="512" spans="2:12">
      <c r="B512" s="125"/>
      <c r="C512" s="125"/>
      <c r="D512" s="125"/>
      <c r="E512" s="126"/>
      <c r="F512" s="126"/>
      <c r="G512" s="126"/>
      <c r="H512" s="126"/>
      <c r="I512" s="126"/>
      <c r="J512" s="126"/>
      <c r="K512" s="126"/>
      <c r="L512" s="126"/>
    </row>
    <row r="513" spans="2:12">
      <c r="B513" s="125"/>
      <c r="C513" s="125"/>
      <c r="D513" s="125"/>
      <c r="E513" s="126"/>
      <c r="F513" s="126"/>
      <c r="G513" s="126"/>
      <c r="H513" s="126"/>
      <c r="I513" s="126"/>
      <c r="J513" s="126"/>
      <c r="K513" s="126"/>
      <c r="L513" s="126"/>
    </row>
    <row r="514" spans="2:12">
      <c r="B514" s="125"/>
      <c r="C514" s="125"/>
      <c r="D514" s="125"/>
      <c r="E514" s="126"/>
      <c r="F514" s="126"/>
      <c r="G514" s="126"/>
      <c r="H514" s="126"/>
      <c r="I514" s="126"/>
      <c r="J514" s="126"/>
      <c r="K514" s="126"/>
      <c r="L514" s="126"/>
    </row>
    <row r="515" spans="2:12">
      <c r="B515" s="125"/>
      <c r="C515" s="125"/>
      <c r="D515" s="125"/>
      <c r="E515" s="126"/>
      <c r="F515" s="126"/>
      <c r="G515" s="126"/>
      <c r="H515" s="126"/>
      <c r="I515" s="126"/>
      <c r="J515" s="126"/>
      <c r="K515" s="126"/>
      <c r="L515" s="126"/>
    </row>
    <row r="516" spans="2:12">
      <c r="B516" s="125"/>
      <c r="C516" s="125"/>
      <c r="D516" s="125"/>
      <c r="E516" s="126"/>
      <c r="F516" s="126"/>
      <c r="G516" s="126"/>
      <c r="H516" s="126"/>
      <c r="I516" s="126"/>
      <c r="J516" s="126"/>
      <c r="K516" s="126"/>
      <c r="L516" s="126"/>
    </row>
    <row r="517" spans="2:12">
      <c r="B517" s="125"/>
      <c r="C517" s="125"/>
      <c r="D517" s="125"/>
      <c r="E517" s="126"/>
      <c r="F517" s="126"/>
      <c r="G517" s="126"/>
      <c r="H517" s="126"/>
      <c r="I517" s="126"/>
      <c r="J517" s="126"/>
      <c r="K517" s="126"/>
      <c r="L517" s="126"/>
    </row>
    <row r="518" spans="2:12">
      <c r="B518" s="125"/>
      <c r="C518" s="125"/>
      <c r="D518" s="125"/>
      <c r="E518" s="126"/>
      <c r="F518" s="126"/>
      <c r="G518" s="126"/>
      <c r="H518" s="126"/>
      <c r="I518" s="126"/>
      <c r="J518" s="126"/>
      <c r="K518" s="126"/>
      <c r="L518" s="126"/>
    </row>
    <row r="519" spans="2:12">
      <c r="B519" s="125"/>
      <c r="C519" s="125"/>
      <c r="D519" s="125"/>
      <c r="E519" s="126"/>
      <c r="F519" s="126"/>
      <c r="G519" s="126"/>
      <c r="H519" s="126"/>
      <c r="I519" s="126"/>
      <c r="J519" s="126"/>
      <c r="K519" s="126"/>
      <c r="L519" s="126"/>
    </row>
    <row r="520" spans="2:12">
      <c r="B520" s="125"/>
      <c r="C520" s="125"/>
      <c r="D520" s="125"/>
      <c r="E520" s="126"/>
      <c r="F520" s="126"/>
      <c r="G520" s="126"/>
      <c r="H520" s="126"/>
      <c r="I520" s="126"/>
      <c r="J520" s="126"/>
      <c r="K520" s="126"/>
      <c r="L520" s="126"/>
    </row>
    <row r="521" spans="2:12">
      <c r="B521" s="125"/>
      <c r="C521" s="125"/>
      <c r="D521" s="125"/>
      <c r="E521" s="126"/>
      <c r="F521" s="126"/>
      <c r="G521" s="126"/>
      <c r="H521" s="126"/>
      <c r="I521" s="126"/>
      <c r="J521" s="126"/>
      <c r="K521" s="126"/>
      <c r="L521" s="126"/>
    </row>
    <row r="522" spans="2:12">
      <c r="B522" s="125"/>
      <c r="C522" s="125"/>
      <c r="D522" s="125"/>
      <c r="E522" s="126"/>
      <c r="F522" s="126"/>
      <c r="G522" s="126"/>
      <c r="H522" s="126"/>
      <c r="I522" s="126"/>
      <c r="J522" s="126"/>
      <c r="K522" s="126"/>
      <c r="L522" s="126"/>
    </row>
    <row r="523" spans="2:12">
      <c r="B523" s="125"/>
      <c r="C523" s="125"/>
      <c r="D523" s="125"/>
      <c r="E523" s="126"/>
      <c r="F523" s="126"/>
      <c r="G523" s="126"/>
      <c r="H523" s="126"/>
      <c r="I523" s="126"/>
      <c r="J523" s="126"/>
      <c r="K523" s="126"/>
      <c r="L523" s="126"/>
    </row>
    <row r="524" spans="2:12">
      <c r="B524" s="125"/>
      <c r="C524" s="125"/>
      <c r="D524" s="125"/>
      <c r="E524" s="126"/>
      <c r="F524" s="126"/>
      <c r="G524" s="126"/>
      <c r="H524" s="126"/>
      <c r="I524" s="126"/>
      <c r="J524" s="126"/>
      <c r="K524" s="126"/>
      <c r="L524" s="126"/>
    </row>
    <row r="525" spans="2:12">
      <c r="B525" s="125"/>
      <c r="C525" s="125"/>
      <c r="D525" s="125"/>
      <c r="E525" s="126"/>
      <c r="F525" s="126"/>
      <c r="G525" s="126"/>
      <c r="H525" s="126"/>
      <c r="I525" s="126"/>
      <c r="J525" s="126"/>
      <c r="K525" s="126"/>
      <c r="L525" s="126"/>
    </row>
    <row r="526" spans="2:12">
      <c r="B526" s="125"/>
      <c r="C526" s="125"/>
      <c r="D526" s="125"/>
      <c r="E526" s="126"/>
      <c r="F526" s="126"/>
      <c r="G526" s="126"/>
      <c r="H526" s="126"/>
      <c r="I526" s="126"/>
      <c r="J526" s="126"/>
      <c r="K526" s="126"/>
      <c r="L526" s="126"/>
    </row>
    <row r="527" spans="2:12">
      <c r="B527" s="125"/>
      <c r="C527" s="125"/>
      <c r="D527" s="125"/>
      <c r="E527" s="126"/>
      <c r="F527" s="126"/>
      <c r="G527" s="126"/>
      <c r="H527" s="126"/>
      <c r="I527" s="126"/>
      <c r="J527" s="126"/>
      <c r="K527" s="126"/>
      <c r="L527" s="126"/>
    </row>
    <row r="528" spans="2:12">
      <c r="B528" s="125"/>
      <c r="C528" s="125"/>
      <c r="D528" s="125"/>
      <c r="E528" s="126"/>
      <c r="F528" s="126"/>
      <c r="G528" s="126"/>
      <c r="H528" s="126"/>
      <c r="I528" s="126"/>
      <c r="J528" s="126"/>
      <c r="K528" s="126"/>
      <c r="L528" s="126"/>
    </row>
    <row r="529" spans="2:12">
      <c r="B529" s="125"/>
      <c r="C529" s="125"/>
      <c r="D529" s="125"/>
      <c r="E529" s="126"/>
      <c r="F529" s="126"/>
      <c r="G529" s="126"/>
      <c r="H529" s="126"/>
      <c r="I529" s="126"/>
      <c r="J529" s="126"/>
      <c r="K529" s="126"/>
      <c r="L529" s="126"/>
    </row>
    <row r="530" spans="2:12">
      <c r="B530" s="125"/>
      <c r="C530" s="125"/>
      <c r="D530" s="125"/>
      <c r="E530" s="126"/>
      <c r="F530" s="126"/>
      <c r="G530" s="126"/>
      <c r="H530" s="126"/>
      <c r="I530" s="126"/>
      <c r="J530" s="126"/>
      <c r="K530" s="126"/>
      <c r="L530" s="126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9"/>
  <sheetViews>
    <sheetView rightToLeft="1" topLeftCell="A4" workbookViewId="0">
      <selection activeCell="P10" sqref="P10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4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144</v>
      </c>
      <c r="C1" s="67" t="s" vm="1">
        <v>228</v>
      </c>
    </row>
    <row r="2" spans="2:12">
      <c r="B2" s="46" t="s">
        <v>143</v>
      </c>
      <c r="C2" s="67" t="s">
        <v>229</v>
      </c>
    </row>
    <row r="3" spans="2:12">
      <c r="B3" s="46" t="s">
        <v>145</v>
      </c>
      <c r="C3" s="67" t="s">
        <v>230</v>
      </c>
    </row>
    <row r="4" spans="2:12">
      <c r="B4" s="46" t="s">
        <v>146</v>
      </c>
      <c r="C4" s="67">
        <v>12145</v>
      </c>
    </row>
    <row r="6" spans="2:12" ht="26.25" customHeight="1">
      <c r="B6" s="139" t="s">
        <v>171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12" s="3" customFormat="1" ht="63">
      <c r="B7" s="66" t="s">
        <v>113</v>
      </c>
      <c r="C7" s="49" t="s">
        <v>44</v>
      </c>
      <c r="D7" s="49" t="s">
        <v>115</v>
      </c>
      <c r="E7" s="49" t="s">
        <v>14</v>
      </c>
      <c r="F7" s="49" t="s">
        <v>66</v>
      </c>
      <c r="G7" s="49" t="s">
        <v>101</v>
      </c>
      <c r="H7" s="49" t="s">
        <v>16</v>
      </c>
      <c r="I7" s="49" t="s">
        <v>18</v>
      </c>
      <c r="J7" s="49" t="s">
        <v>61</v>
      </c>
      <c r="K7" s="49" t="s">
        <v>147</v>
      </c>
      <c r="L7" s="51" t="s">
        <v>148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43</v>
      </c>
      <c r="C10" s="69"/>
      <c r="D10" s="69"/>
      <c r="E10" s="69"/>
      <c r="F10" s="69"/>
      <c r="G10" s="69"/>
      <c r="H10" s="69"/>
      <c r="I10" s="69"/>
      <c r="J10" s="77">
        <f>J11</f>
        <v>177465.41703604499</v>
      </c>
      <c r="K10" s="78">
        <f>IFERROR(J10/$J$10,0)</f>
        <v>1</v>
      </c>
      <c r="L10" s="78">
        <f>J10/'סכום נכסי הקרן'!$C$42</f>
        <v>5.8919809762371086E-2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f>J12+J20</f>
        <v>177465.41703604499</v>
      </c>
      <c r="K11" s="81">
        <f t="shared" ref="K11:K43" si="0">IFERROR(J11/$J$10,0)</f>
        <v>1</v>
      </c>
      <c r="L11" s="81">
        <f>J11/'סכום נכסי הקרן'!$C$42</f>
        <v>5.8919809762371086E-2</v>
      </c>
    </row>
    <row r="12" spans="2:12">
      <c r="B12" s="89" t="s">
        <v>41</v>
      </c>
      <c r="C12" s="71"/>
      <c r="D12" s="71"/>
      <c r="E12" s="71"/>
      <c r="F12" s="71"/>
      <c r="G12" s="71"/>
      <c r="H12" s="71"/>
      <c r="I12" s="71"/>
      <c r="J12" s="80">
        <f>SUM(J13:J18)</f>
        <v>121317.491165402</v>
      </c>
      <c r="K12" s="81">
        <f t="shared" si="0"/>
        <v>0.68361201405658212</v>
      </c>
      <c r="L12" s="81">
        <f>J12/'סכום נכסי הקרן'!$C$42</f>
        <v>4.0278289819485169E-2</v>
      </c>
    </row>
    <row r="13" spans="2:12">
      <c r="B13" s="76" t="s">
        <v>2634</v>
      </c>
      <c r="C13" s="73" t="s">
        <v>2635</v>
      </c>
      <c r="D13" s="73">
        <v>11</v>
      </c>
      <c r="E13" s="73" t="s">
        <v>299</v>
      </c>
      <c r="F13" s="73" t="s">
        <v>300</v>
      </c>
      <c r="G13" s="86" t="s">
        <v>131</v>
      </c>
      <c r="H13" s="87">
        <v>0</v>
      </c>
      <c r="I13" s="87">
        <v>0</v>
      </c>
      <c r="J13" s="83">
        <v>190.25116209999996</v>
      </c>
      <c r="K13" s="84">
        <f t="shared" si="0"/>
        <v>1.0720464036176583E-3</v>
      </c>
      <c r="L13" s="84">
        <f>J13/'סכום נכסי הקרן'!$C$42</f>
        <v>6.3164770157586529E-5</v>
      </c>
    </row>
    <row r="14" spans="2:12">
      <c r="B14" s="76" t="s">
        <v>2636</v>
      </c>
      <c r="C14" s="73" t="s">
        <v>2637</v>
      </c>
      <c r="D14" s="73">
        <v>12</v>
      </c>
      <c r="E14" s="73" t="s">
        <v>299</v>
      </c>
      <c r="F14" s="73" t="s">
        <v>300</v>
      </c>
      <c r="G14" s="86" t="s">
        <v>131</v>
      </c>
      <c r="H14" s="87">
        <v>0</v>
      </c>
      <c r="I14" s="87">
        <v>0</v>
      </c>
      <c r="J14" s="83">
        <v>1905.013791736</v>
      </c>
      <c r="K14" s="84">
        <f t="shared" si="0"/>
        <v>1.0734563519770575E-2</v>
      </c>
      <c r="L14" s="84">
        <f>J14/'סכום נכסי הקרן'!$C$42</f>
        <v>6.3247844046697085E-4</v>
      </c>
    </row>
    <row r="15" spans="2:12">
      <c r="B15" s="76" t="s">
        <v>2636</v>
      </c>
      <c r="C15" s="73" t="s">
        <v>2638</v>
      </c>
      <c r="D15" s="73">
        <v>12</v>
      </c>
      <c r="E15" s="73" t="s">
        <v>299</v>
      </c>
      <c r="F15" s="73" t="s">
        <v>300</v>
      </c>
      <c r="G15" s="86" t="s">
        <v>131</v>
      </c>
      <c r="H15" s="87">
        <v>0</v>
      </c>
      <c r="I15" s="87">
        <v>0</v>
      </c>
      <c r="J15" s="83">
        <v>1764.2384100000002</v>
      </c>
      <c r="K15" s="84">
        <f t="shared" si="0"/>
        <v>9.9413082248112922E-3</v>
      </c>
      <c r="L15" s="84">
        <f>J15/'סכום נכסי הקרן'!$C$42</f>
        <v>5.8573998939497637E-4</v>
      </c>
    </row>
    <row r="16" spans="2:12">
      <c r="B16" s="76" t="s">
        <v>2639</v>
      </c>
      <c r="C16" s="73" t="s">
        <v>2640</v>
      </c>
      <c r="D16" s="73">
        <v>10</v>
      </c>
      <c r="E16" s="73" t="s">
        <v>299</v>
      </c>
      <c r="F16" s="73" t="s">
        <v>300</v>
      </c>
      <c r="G16" s="86" t="s">
        <v>131</v>
      </c>
      <c r="H16" s="87">
        <v>0</v>
      </c>
      <c r="I16" s="87">
        <v>0</v>
      </c>
      <c r="J16" s="83">
        <v>452.98676267600001</v>
      </c>
      <c r="K16" s="84">
        <f t="shared" si="0"/>
        <v>2.5525354192473112E-3</v>
      </c>
      <c r="L16" s="84">
        <f>J16/'סכום נכסי הקרן'!$C$42</f>
        <v>1.5039490131376571E-4</v>
      </c>
    </row>
    <row r="17" spans="2:12">
      <c r="B17" s="76" t="s">
        <v>2639</v>
      </c>
      <c r="C17" s="73" t="s">
        <v>2641</v>
      </c>
      <c r="D17" s="73">
        <v>10</v>
      </c>
      <c r="E17" s="73" t="s">
        <v>299</v>
      </c>
      <c r="F17" s="73" t="s">
        <v>300</v>
      </c>
      <c r="G17" s="86" t="s">
        <v>131</v>
      </c>
      <c r="H17" s="87">
        <v>0</v>
      </c>
      <c r="I17" s="87">
        <v>0</v>
      </c>
      <c r="J17" s="83">
        <v>114349.29981759499</v>
      </c>
      <c r="K17" s="84">
        <f t="shared" si="0"/>
        <v>0.64434694785840729</v>
      </c>
      <c r="L17" s="84">
        <f>J17/'סכום נכסי הקרן'!$C$42</f>
        <v>3.7964799588781802E-2</v>
      </c>
    </row>
    <row r="18" spans="2:12">
      <c r="B18" s="76" t="s">
        <v>2642</v>
      </c>
      <c r="C18" s="73" t="s">
        <v>2643</v>
      </c>
      <c r="D18" s="73">
        <v>20</v>
      </c>
      <c r="E18" s="73" t="s">
        <v>299</v>
      </c>
      <c r="F18" s="73" t="s">
        <v>300</v>
      </c>
      <c r="G18" s="86" t="s">
        <v>131</v>
      </c>
      <c r="H18" s="87">
        <v>0</v>
      </c>
      <c r="I18" s="87">
        <v>0</v>
      </c>
      <c r="J18" s="83">
        <v>2655.7012212949999</v>
      </c>
      <c r="K18" s="84">
        <f t="shared" si="0"/>
        <v>1.4964612630727937E-2</v>
      </c>
      <c r="L18" s="84">
        <f>J18/'סכום נכסי הקרן'!$C$42</f>
        <v>8.8171212937006565E-4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9" t="s">
        <v>42</v>
      </c>
      <c r="C20" s="71"/>
      <c r="D20" s="71"/>
      <c r="E20" s="71"/>
      <c r="F20" s="71"/>
      <c r="G20" s="71"/>
      <c r="H20" s="71"/>
      <c r="I20" s="71"/>
      <c r="J20" s="80">
        <f>SUM(J21:J43)</f>
        <v>56147.92587064299</v>
      </c>
      <c r="K20" s="81">
        <f t="shared" si="0"/>
        <v>0.31638798594341783</v>
      </c>
      <c r="L20" s="81">
        <f>J20/'סכום נכסי הקרן'!$C$42</f>
        <v>1.8641519942885917E-2</v>
      </c>
    </row>
    <row r="21" spans="2:12">
      <c r="B21" s="76" t="s">
        <v>2634</v>
      </c>
      <c r="C21" s="73" t="s">
        <v>2644</v>
      </c>
      <c r="D21" s="73">
        <v>11</v>
      </c>
      <c r="E21" s="73" t="s">
        <v>299</v>
      </c>
      <c r="F21" s="73" t="s">
        <v>300</v>
      </c>
      <c r="G21" s="86" t="s">
        <v>133</v>
      </c>
      <c r="H21" s="87">
        <v>0</v>
      </c>
      <c r="I21" s="87">
        <v>0</v>
      </c>
      <c r="J21" s="83">
        <v>0.70470603000000009</v>
      </c>
      <c r="K21" s="84">
        <f t="shared" si="0"/>
        <v>3.9709484910903363E-6</v>
      </c>
      <c r="L21" s="84">
        <f>J21/'סכום נכסי הקרן'!$C$42</f>
        <v>2.3396752967121713E-7</v>
      </c>
    </row>
    <row r="22" spans="2:12">
      <c r="B22" s="76" t="s">
        <v>2634</v>
      </c>
      <c r="C22" s="73" t="s">
        <v>2645</v>
      </c>
      <c r="D22" s="73">
        <v>11</v>
      </c>
      <c r="E22" s="73" t="s">
        <v>299</v>
      </c>
      <c r="F22" s="73" t="s">
        <v>300</v>
      </c>
      <c r="G22" s="86" t="s">
        <v>132</v>
      </c>
      <c r="H22" s="87">
        <v>0</v>
      </c>
      <c r="I22" s="87">
        <v>0</v>
      </c>
      <c r="J22" s="83">
        <v>3.6861590000000001E-3</v>
      </c>
      <c r="K22" s="84">
        <f t="shared" si="0"/>
        <v>2.077113987369891E-8</v>
      </c>
      <c r="L22" s="84">
        <f>J22/'סכום נכסי הקרן'!$C$42</f>
        <v>1.2238316099059405E-9</v>
      </c>
    </row>
    <row r="23" spans="2:12">
      <c r="B23" s="76" t="s">
        <v>2634</v>
      </c>
      <c r="C23" s="73" t="s">
        <v>2646</v>
      </c>
      <c r="D23" s="73">
        <v>11</v>
      </c>
      <c r="E23" s="73" t="s">
        <v>299</v>
      </c>
      <c r="F23" s="73" t="s">
        <v>300</v>
      </c>
      <c r="G23" s="86" t="s">
        <v>130</v>
      </c>
      <c r="H23" s="87">
        <v>0</v>
      </c>
      <c r="I23" s="87">
        <v>0</v>
      </c>
      <c r="J23" s="83">
        <v>606.04993252999998</v>
      </c>
      <c r="K23" s="84">
        <f t="shared" si="0"/>
        <v>3.4150311798884468E-3</v>
      </c>
      <c r="L23" s="84">
        <f>J23/'סכום נכסי הקרן'!$C$42</f>
        <v>2.0121298745159297E-4</v>
      </c>
    </row>
    <row r="24" spans="2:12">
      <c r="B24" s="76" t="s">
        <v>2636</v>
      </c>
      <c r="C24" s="73" t="s">
        <v>2647</v>
      </c>
      <c r="D24" s="73">
        <v>12</v>
      </c>
      <c r="E24" s="73" t="s">
        <v>299</v>
      </c>
      <c r="F24" s="73" t="s">
        <v>300</v>
      </c>
      <c r="G24" s="86" t="s">
        <v>133</v>
      </c>
      <c r="H24" s="87">
        <v>0</v>
      </c>
      <c r="I24" s="87">
        <v>0</v>
      </c>
      <c r="J24" s="83">
        <v>164.97063007400001</v>
      </c>
      <c r="K24" s="84">
        <f t="shared" si="0"/>
        <v>9.2959311639006733E-4</v>
      </c>
      <c r="L24" s="84">
        <f>J24/'סכום נכסי הקרן'!$C$42</f>
        <v>5.4771449574112456E-5</v>
      </c>
    </row>
    <row r="25" spans="2:12">
      <c r="B25" s="76" t="s">
        <v>2636</v>
      </c>
      <c r="C25" s="73" t="s">
        <v>2648</v>
      </c>
      <c r="D25" s="73">
        <v>12</v>
      </c>
      <c r="E25" s="73" t="s">
        <v>299</v>
      </c>
      <c r="F25" s="73" t="s">
        <v>300</v>
      </c>
      <c r="G25" s="86" t="s">
        <v>132</v>
      </c>
      <c r="H25" s="87">
        <v>0</v>
      </c>
      <c r="I25" s="87">
        <v>0</v>
      </c>
      <c r="J25" s="83">
        <v>406.32086577899997</v>
      </c>
      <c r="K25" s="84">
        <f t="shared" si="0"/>
        <v>2.2895777248615832E-3</v>
      </c>
      <c r="L25" s="84">
        <f>J25/'סכום נכסי הקרן'!$C$42</f>
        <v>1.349014839850069E-4</v>
      </c>
    </row>
    <row r="26" spans="2:12">
      <c r="B26" s="76" t="s">
        <v>2636</v>
      </c>
      <c r="C26" s="73" t="s">
        <v>2649</v>
      </c>
      <c r="D26" s="73">
        <v>12</v>
      </c>
      <c r="E26" s="73" t="s">
        <v>299</v>
      </c>
      <c r="F26" s="73" t="s">
        <v>300</v>
      </c>
      <c r="G26" s="86" t="s">
        <v>130</v>
      </c>
      <c r="H26" s="87">
        <v>0</v>
      </c>
      <c r="I26" s="87">
        <v>0</v>
      </c>
      <c r="J26" s="83">
        <v>7631.9552379119996</v>
      </c>
      <c r="K26" s="84">
        <f t="shared" si="0"/>
        <v>4.3005309797130069E-2</v>
      </c>
      <c r="L26" s="84">
        <f>J26/'סכום נכסי הקרן'!$C$42</f>
        <v>2.5338646720187374E-3</v>
      </c>
    </row>
    <row r="27" spans="2:12">
      <c r="B27" s="76" t="s">
        <v>2636</v>
      </c>
      <c r="C27" s="73" t="s">
        <v>2650</v>
      </c>
      <c r="D27" s="73">
        <v>12</v>
      </c>
      <c r="E27" s="73" t="s">
        <v>299</v>
      </c>
      <c r="F27" s="73" t="s">
        <v>300</v>
      </c>
      <c r="G27" s="86" t="s">
        <v>134</v>
      </c>
      <c r="H27" s="87">
        <v>0</v>
      </c>
      <c r="I27" s="87">
        <v>0</v>
      </c>
      <c r="J27" s="83">
        <v>47.349350000000001</v>
      </c>
      <c r="K27" s="84">
        <f t="shared" si="0"/>
        <v>2.668088847439097E-4</v>
      </c>
      <c r="L27" s="84">
        <f>J27/'סכום נכסי הקרן'!$C$42</f>
        <v>1.5720328732021556E-5</v>
      </c>
    </row>
    <row r="28" spans="2:12">
      <c r="B28" s="76" t="s">
        <v>2636</v>
      </c>
      <c r="C28" s="73" t="s">
        <v>2651</v>
      </c>
      <c r="D28" s="73">
        <v>12</v>
      </c>
      <c r="E28" s="73" t="s">
        <v>299</v>
      </c>
      <c r="F28" s="73" t="s">
        <v>300</v>
      </c>
      <c r="G28" s="86" t="s">
        <v>139</v>
      </c>
      <c r="H28" s="87">
        <v>0</v>
      </c>
      <c r="I28" s="87">
        <v>0</v>
      </c>
      <c r="J28" s="83">
        <v>1.4328220000000003E-3</v>
      </c>
      <c r="K28" s="84">
        <f t="shared" si="0"/>
        <v>8.0738096691198147E-9</v>
      </c>
      <c r="L28" s="84">
        <f>J28/'סכום נכסי הקרן'!$C$42</f>
        <v>4.757073297621317E-10</v>
      </c>
    </row>
    <row r="29" spans="2:12">
      <c r="B29" s="76" t="s">
        <v>2639</v>
      </c>
      <c r="C29" s="73" t="s">
        <v>2652</v>
      </c>
      <c r="D29" s="73">
        <v>10</v>
      </c>
      <c r="E29" s="73" t="s">
        <v>299</v>
      </c>
      <c r="F29" s="73" t="s">
        <v>300</v>
      </c>
      <c r="G29" s="86" t="s">
        <v>138</v>
      </c>
      <c r="H29" s="87">
        <v>0</v>
      </c>
      <c r="I29" s="87">
        <v>0</v>
      </c>
      <c r="J29" s="83">
        <v>2.4446399999999997</v>
      </c>
      <c r="K29" s="84">
        <f t="shared" si="0"/>
        <v>1.3775303610299854E-5</v>
      </c>
      <c r="L29" s="84">
        <f>J29/'סכום נכסי הקרן'!$C$42</f>
        <v>8.1163826813777097E-7</v>
      </c>
    </row>
    <row r="30" spans="2:12">
      <c r="B30" s="76" t="s">
        <v>2639</v>
      </c>
      <c r="C30" s="73" t="s">
        <v>2653</v>
      </c>
      <c r="D30" s="73">
        <v>10</v>
      </c>
      <c r="E30" s="73" t="s">
        <v>299</v>
      </c>
      <c r="F30" s="73" t="s">
        <v>300</v>
      </c>
      <c r="G30" s="86" t="s">
        <v>132</v>
      </c>
      <c r="H30" s="87">
        <v>0</v>
      </c>
      <c r="I30" s="87">
        <v>0</v>
      </c>
      <c r="J30" s="83">
        <v>-8.75746</v>
      </c>
      <c r="K30" s="84">
        <f t="shared" si="0"/>
        <v>-4.9347417351862265E-5</v>
      </c>
      <c r="L30" s="84">
        <f>J30/'סכום נכסי הקרן'!$C$42</f>
        <v>-2.9075404426360549E-6</v>
      </c>
    </row>
    <row r="31" spans="2:12">
      <c r="B31" s="76" t="s">
        <v>2639</v>
      </c>
      <c r="C31" s="73" t="s">
        <v>2654</v>
      </c>
      <c r="D31" s="73">
        <v>10</v>
      </c>
      <c r="E31" s="73" t="s">
        <v>299</v>
      </c>
      <c r="F31" s="73" t="s">
        <v>300</v>
      </c>
      <c r="G31" s="86" t="s">
        <v>134</v>
      </c>
      <c r="H31" s="87">
        <v>0</v>
      </c>
      <c r="I31" s="87">
        <v>0</v>
      </c>
      <c r="J31" s="83">
        <v>7.4653600000000001E-4</v>
      </c>
      <c r="K31" s="84">
        <f t="shared" si="0"/>
        <v>4.2066562176920992E-9</v>
      </c>
      <c r="L31" s="84">
        <f>J31/'סכום נכסי הקרן'!$C$42</f>
        <v>2.47855384082114E-10</v>
      </c>
    </row>
    <row r="32" spans="2:12">
      <c r="B32" s="76" t="s">
        <v>2639</v>
      </c>
      <c r="C32" s="73" t="s">
        <v>2655</v>
      </c>
      <c r="D32" s="73">
        <v>10</v>
      </c>
      <c r="E32" s="73" t="s">
        <v>299</v>
      </c>
      <c r="F32" s="73" t="s">
        <v>300</v>
      </c>
      <c r="G32" s="86" t="s">
        <v>139</v>
      </c>
      <c r="H32" s="87">
        <v>0</v>
      </c>
      <c r="I32" s="87">
        <v>0</v>
      </c>
      <c r="J32" s="83">
        <v>2488.4847267089999</v>
      </c>
      <c r="K32" s="84">
        <f t="shared" si="0"/>
        <v>1.4022364290861041E-2</v>
      </c>
      <c r="L32" s="84">
        <f>J32/'סכום נכסי הקרן'!$C$42</f>
        <v>8.2619503643619808E-4</v>
      </c>
    </row>
    <row r="33" spans="2:12">
      <c r="B33" s="76" t="s">
        <v>2639</v>
      </c>
      <c r="C33" s="73" t="s">
        <v>2656</v>
      </c>
      <c r="D33" s="73">
        <v>10</v>
      </c>
      <c r="E33" s="73" t="s">
        <v>299</v>
      </c>
      <c r="F33" s="73" t="s">
        <v>300</v>
      </c>
      <c r="G33" s="86" t="s">
        <v>135</v>
      </c>
      <c r="H33" s="87">
        <v>0</v>
      </c>
      <c r="I33" s="87">
        <v>0</v>
      </c>
      <c r="J33" s="83">
        <v>0.19237372300000005</v>
      </c>
      <c r="K33" s="84">
        <f t="shared" si="0"/>
        <v>1.0840068234867814E-6</v>
      </c>
      <c r="L33" s="84">
        <f>J33/'סכום נכסי הקרן'!$C$42</f>
        <v>6.3869475820953336E-8</v>
      </c>
    </row>
    <row r="34" spans="2:12">
      <c r="B34" s="76" t="s">
        <v>2639</v>
      </c>
      <c r="C34" s="73" t="s">
        <v>2657</v>
      </c>
      <c r="D34" s="73">
        <v>10</v>
      </c>
      <c r="E34" s="73" t="s">
        <v>299</v>
      </c>
      <c r="F34" s="73" t="s">
        <v>300</v>
      </c>
      <c r="G34" s="86" t="s">
        <v>133</v>
      </c>
      <c r="H34" s="87">
        <v>0</v>
      </c>
      <c r="I34" s="87">
        <v>0</v>
      </c>
      <c r="J34" s="83">
        <v>-1293.9649999999999</v>
      </c>
      <c r="K34" s="84">
        <f t="shared" si="0"/>
        <v>-7.2913642647185889E-3</v>
      </c>
      <c r="L34" s="84">
        <f>J34/'סכום נכסי הקרן'!$C$42</f>
        <v>-4.2960579538536998E-4</v>
      </c>
    </row>
    <row r="35" spans="2:12">
      <c r="B35" s="76" t="s">
        <v>2639</v>
      </c>
      <c r="C35" s="73" t="s">
        <v>2658</v>
      </c>
      <c r="D35" s="73">
        <v>10</v>
      </c>
      <c r="E35" s="73" t="s">
        <v>299</v>
      </c>
      <c r="F35" s="73" t="s">
        <v>300</v>
      </c>
      <c r="G35" s="86" t="s">
        <v>130</v>
      </c>
      <c r="H35" s="87">
        <v>0</v>
      </c>
      <c r="I35" s="87">
        <v>0</v>
      </c>
      <c r="J35" s="83">
        <v>45249.665703245999</v>
      </c>
      <c r="K35" s="84">
        <f t="shared" si="0"/>
        <v>0.25497737226208611</v>
      </c>
      <c r="L35" s="84">
        <f>J35/'סכום נכסי הקרן'!$C$42</f>
        <v>1.5023218267391388E-2</v>
      </c>
    </row>
    <row r="36" spans="2:12">
      <c r="B36" s="76" t="s">
        <v>2639</v>
      </c>
      <c r="C36" s="73" t="s">
        <v>2659</v>
      </c>
      <c r="D36" s="73">
        <v>10</v>
      </c>
      <c r="E36" s="73" t="s">
        <v>299</v>
      </c>
      <c r="F36" s="73" t="s">
        <v>300</v>
      </c>
      <c r="G36" s="86" t="s">
        <v>136</v>
      </c>
      <c r="H36" s="87">
        <v>0</v>
      </c>
      <c r="I36" s="87">
        <v>0</v>
      </c>
      <c r="J36" s="83">
        <v>-115.249585289</v>
      </c>
      <c r="K36" s="84">
        <f t="shared" si="0"/>
        <v>-6.4941996707782031E-4</v>
      </c>
      <c r="L36" s="84">
        <f>J36/'סכום נכסי הקרן'!$C$42</f>
        <v>-3.8263700916110467E-5</v>
      </c>
    </row>
    <row r="37" spans="2:12">
      <c r="B37" s="76" t="s">
        <v>2642</v>
      </c>
      <c r="C37" s="73" t="s">
        <v>2660</v>
      </c>
      <c r="D37" s="73">
        <v>20</v>
      </c>
      <c r="E37" s="73" t="s">
        <v>299</v>
      </c>
      <c r="F37" s="73" t="s">
        <v>300</v>
      </c>
      <c r="G37" s="86" t="s">
        <v>134</v>
      </c>
      <c r="H37" s="87">
        <v>0</v>
      </c>
      <c r="I37" s="87">
        <v>0</v>
      </c>
      <c r="J37" s="83">
        <v>0.26023451399999997</v>
      </c>
      <c r="K37" s="84">
        <f t="shared" si="0"/>
        <v>1.4663956411695906E-6</v>
      </c>
      <c r="L37" s="84">
        <f>J37/'סכום נכסי הקרן'!$C$42</f>
        <v>8.6399752214082449E-8</v>
      </c>
    </row>
    <row r="38" spans="2:12">
      <c r="B38" s="76" t="s">
        <v>2642</v>
      </c>
      <c r="C38" s="73" t="s">
        <v>2661</v>
      </c>
      <c r="D38" s="73">
        <v>20</v>
      </c>
      <c r="E38" s="73" t="s">
        <v>299</v>
      </c>
      <c r="F38" s="73" t="s">
        <v>300</v>
      </c>
      <c r="G38" s="86" t="s">
        <v>130</v>
      </c>
      <c r="H38" s="87">
        <v>0</v>
      </c>
      <c r="I38" s="87">
        <v>0</v>
      </c>
      <c r="J38" s="83">
        <v>967.17335514799993</v>
      </c>
      <c r="K38" s="84">
        <f t="shared" si="0"/>
        <v>5.4499258013270121E-3</v>
      </c>
      <c r="L38" s="84">
        <f>J38/'סכום נכסי הקרן'!$C$42</f>
        <v>3.2110859143322538E-4</v>
      </c>
    </row>
    <row r="39" spans="2:12">
      <c r="B39" s="76" t="s">
        <v>2642</v>
      </c>
      <c r="C39" s="73" t="s">
        <v>2662</v>
      </c>
      <c r="D39" s="73">
        <v>20</v>
      </c>
      <c r="E39" s="73" t="s">
        <v>299</v>
      </c>
      <c r="F39" s="73" t="s">
        <v>300</v>
      </c>
      <c r="G39" s="86" t="s">
        <v>132</v>
      </c>
      <c r="H39" s="87">
        <v>0</v>
      </c>
      <c r="I39" s="87">
        <v>0</v>
      </c>
      <c r="J39" s="83">
        <v>4.1343984E-2</v>
      </c>
      <c r="K39" s="84">
        <f t="shared" si="0"/>
        <v>2.3296924375751827E-7</v>
      </c>
      <c r="L39" s="84">
        <f>J39/'סכום נכסי הקרן'!$C$42</f>
        <v>1.3726503522676435E-8</v>
      </c>
    </row>
    <row r="40" spans="2:12">
      <c r="B40" s="76" t="s">
        <v>2642</v>
      </c>
      <c r="C40" s="73" t="s">
        <v>2663</v>
      </c>
      <c r="D40" s="73">
        <v>20</v>
      </c>
      <c r="E40" s="73" t="s">
        <v>299</v>
      </c>
      <c r="F40" s="73" t="s">
        <v>300</v>
      </c>
      <c r="G40" s="86" t="s">
        <v>139</v>
      </c>
      <c r="H40" s="87">
        <v>0</v>
      </c>
      <c r="I40" s="87">
        <v>0</v>
      </c>
      <c r="J40" s="83">
        <v>7.669199999999999E-5</v>
      </c>
      <c r="K40" s="84">
        <f t="shared" si="0"/>
        <v>4.3215180332528158E-10</v>
      </c>
      <c r="L40" s="84">
        <f>J40/'סכום נכסי הקרן'!$C$42</f>
        <v>2.5462302040391196E-11</v>
      </c>
    </row>
    <row r="41" spans="2:12">
      <c r="B41" s="76" t="s">
        <v>2642</v>
      </c>
      <c r="C41" s="73" t="s">
        <v>2664</v>
      </c>
      <c r="D41" s="73">
        <v>20</v>
      </c>
      <c r="E41" s="73" t="s">
        <v>299</v>
      </c>
      <c r="F41" s="73" t="s">
        <v>300</v>
      </c>
      <c r="G41" s="86" t="s">
        <v>133</v>
      </c>
      <c r="H41" s="87">
        <v>0</v>
      </c>
      <c r="I41" s="87">
        <v>0</v>
      </c>
      <c r="J41" s="83">
        <v>2.772563E-3</v>
      </c>
      <c r="K41" s="84">
        <f t="shared" si="0"/>
        <v>1.5623117147589745E-8</v>
      </c>
      <c r="L41" s="84">
        <f>J41/'סכום נכסי הקרן'!$C$42</f>
        <v>9.2051109023122547E-10</v>
      </c>
    </row>
    <row r="42" spans="2:12">
      <c r="B42" s="76" t="s">
        <v>2642</v>
      </c>
      <c r="C42" s="73" t="s">
        <v>2665</v>
      </c>
      <c r="D42" s="73">
        <v>20</v>
      </c>
      <c r="E42" s="73" t="s">
        <v>299</v>
      </c>
      <c r="F42" s="73" t="s">
        <v>300</v>
      </c>
      <c r="G42" s="86" t="s">
        <v>132</v>
      </c>
      <c r="H42" s="87">
        <v>0</v>
      </c>
      <c r="I42" s="87">
        <v>0</v>
      </c>
      <c r="J42" s="83">
        <v>0.20285070699999999</v>
      </c>
      <c r="K42" s="84">
        <f t="shared" si="0"/>
        <v>1.1430435878039212E-6</v>
      </c>
      <c r="L42" s="84">
        <f>J42/'סכום נכסי הקרן'!$C$42</f>
        <v>6.7347910743505159E-8</v>
      </c>
    </row>
    <row r="43" spans="2:12">
      <c r="B43" s="76" t="s">
        <v>2642</v>
      </c>
      <c r="C43" s="73" t="s">
        <v>2666</v>
      </c>
      <c r="D43" s="73">
        <v>20</v>
      </c>
      <c r="E43" s="73" t="s">
        <v>299</v>
      </c>
      <c r="F43" s="73" t="s">
        <v>300</v>
      </c>
      <c r="G43" s="86" t="s">
        <v>136</v>
      </c>
      <c r="H43" s="87">
        <v>0</v>
      </c>
      <c r="I43" s="87">
        <v>0</v>
      </c>
      <c r="J43" s="83">
        <v>7.3250804000000003E-2</v>
      </c>
      <c r="K43" s="84">
        <f t="shared" si="0"/>
        <v>4.1276100562805449E-7</v>
      </c>
      <c r="L43" s="84">
        <f>J43/'סכום נכסי הקרן'!$C$42</f>
        <v>2.4319799928929953E-8</v>
      </c>
    </row>
    <row r="44" spans="2:12">
      <c r="B44" s="125"/>
      <c r="C44" s="125"/>
      <c r="D44" s="126"/>
      <c r="E44" s="126"/>
      <c r="F44" s="126"/>
      <c r="G44" s="126"/>
      <c r="H44" s="126"/>
      <c r="I44" s="126"/>
      <c r="J44" s="126"/>
      <c r="K44" s="126"/>
      <c r="L44" s="126"/>
    </row>
    <row r="45" spans="2:12">
      <c r="B45" s="125"/>
      <c r="C45" s="125"/>
      <c r="D45" s="126"/>
      <c r="E45" s="126"/>
      <c r="F45" s="126"/>
      <c r="G45" s="126"/>
      <c r="H45" s="126"/>
      <c r="I45" s="126"/>
      <c r="J45" s="126"/>
      <c r="K45" s="126"/>
      <c r="L45" s="126"/>
    </row>
    <row r="46" spans="2:12">
      <c r="B46" s="127" t="s">
        <v>219</v>
      </c>
      <c r="C46" s="125"/>
      <c r="D46" s="126"/>
      <c r="E46" s="126"/>
      <c r="F46" s="126"/>
      <c r="G46" s="126"/>
      <c r="H46" s="126"/>
      <c r="I46" s="126"/>
      <c r="J46" s="126"/>
      <c r="K46" s="126"/>
      <c r="L46" s="126"/>
    </row>
    <row r="47" spans="2:12">
      <c r="B47" s="128"/>
      <c r="C47" s="125"/>
      <c r="D47" s="126"/>
      <c r="E47" s="126"/>
      <c r="F47" s="126"/>
      <c r="G47" s="126"/>
      <c r="H47" s="126"/>
      <c r="I47" s="126"/>
      <c r="J47" s="126"/>
      <c r="K47" s="126"/>
      <c r="L47" s="126"/>
    </row>
    <row r="48" spans="2:12">
      <c r="B48" s="125"/>
      <c r="C48" s="125"/>
      <c r="D48" s="126"/>
      <c r="E48" s="126"/>
      <c r="F48" s="126"/>
      <c r="G48" s="126"/>
      <c r="H48" s="126"/>
      <c r="I48" s="126"/>
      <c r="J48" s="126"/>
      <c r="K48" s="126"/>
      <c r="L48" s="126"/>
    </row>
    <row r="49" spans="2:12">
      <c r="B49" s="125"/>
      <c r="C49" s="125"/>
      <c r="D49" s="126"/>
      <c r="E49" s="126"/>
      <c r="F49" s="126"/>
      <c r="G49" s="126"/>
      <c r="H49" s="126"/>
      <c r="I49" s="126"/>
      <c r="J49" s="126"/>
      <c r="K49" s="126"/>
      <c r="L49" s="126"/>
    </row>
    <row r="50" spans="2:12">
      <c r="B50" s="125"/>
      <c r="C50" s="125"/>
      <c r="D50" s="126"/>
      <c r="E50" s="126"/>
      <c r="F50" s="126"/>
      <c r="G50" s="126"/>
      <c r="H50" s="126"/>
      <c r="I50" s="126"/>
      <c r="J50" s="126"/>
      <c r="K50" s="126"/>
      <c r="L50" s="126"/>
    </row>
    <row r="51" spans="2:12">
      <c r="B51" s="125"/>
      <c r="C51" s="125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2:12">
      <c r="B52" s="125"/>
      <c r="C52" s="125"/>
      <c r="D52" s="126"/>
      <c r="E52" s="126"/>
      <c r="F52" s="126"/>
      <c r="G52" s="126"/>
      <c r="H52" s="126"/>
      <c r="I52" s="126"/>
      <c r="J52" s="126"/>
      <c r="K52" s="126"/>
      <c r="L52" s="126"/>
    </row>
    <row r="53" spans="2:12">
      <c r="B53" s="125"/>
      <c r="C53" s="125"/>
      <c r="D53" s="126"/>
      <c r="E53" s="126"/>
      <c r="F53" s="126"/>
      <c r="G53" s="126"/>
      <c r="H53" s="126"/>
      <c r="I53" s="126"/>
      <c r="J53" s="126"/>
      <c r="K53" s="126"/>
      <c r="L53" s="126"/>
    </row>
    <row r="54" spans="2:12">
      <c r="B54" s="125"/>
      <c r="C54" s="125"/>
      <c r="D54" s="126"/>
      <c r="E54" s="126"/>
      <c r="F54" s="126"/>
      <c r="G54" s="126"/>
      <c r="H54" s="126"/>
      <c r="I54" s="126"/>
      <c r="J54" s="126"/>
      <c r="K54" s="126"/>
      <c r="L54" s="126"/>
    </row>
    <row r="55" spans="2:12">
      <c r="B55" s="125"/>
      <c r="C55" s="125"/>
      <c r="D55" s="126"/>
      <c r="E55" s="126"/>
      <c r="F55" s="126"/>
      <c r="G55" s="126"/>
      <c r="H55" s="126"/>
      <c r="I55" s="126"/>
      <c r="J55" s="126"/>
      <c r="K55" s="126"/>
      <c r="L55" s="126"/>
    </row>
    <row r="56" spans="2:12">
      <c r="B56" s="125"/>
      <c r="C56" s="125"/>
      <c r="D56" s="126"/>
      <c r="E56" s="126"/>
      <c r="F56" s="126"/>
      <c r="G56" s="126"/>
      <c r="H56" s="126"/>
      <c r="I56" s="126"/>
      <c r="J56" s="126"/>
      <c r="K56" s="126"/>
      <c r="L56" s="126"/>
    </row>
    <row r="57" spans="2:12">
      <c r="B57" s="125"/>
      <c r="C57" s="125"/>
      <c r="D57" s="126"/>
      <c r="E57" s="126"/>
      <c r="F57" s="126"/>
      <c r="G57" s="126"/>
      <c r="H57" s="126"/>
      <c r="I57" s="126"/>
      <c r="J57" s="126"/>
      <c r="K57" s="126"/>
      <c r="L57" s="126"/>
    </row>
    <row r="58" spans="2:12">
      <c r="B58" s="125"/>
      <c r="C58" s="125"/>
      <c r="D58" s="126"/>
      <c r="E58" s="126"/>
      <c r="F58" s="126"/>
      <c r="G58" s="126"/>
      <c r="H58" s="126"/>
      <c r="I58" s="126"/>
      <c r="J58" s="126"/>
      <c r="K58" s="126"/>
      <c r="L58" s="126"/>
    </row>
    <row r="59" spans="2:12">
      <c r="B59" s="125"/>
      <c r="C59" s="125"/>
      <c r="D59" s="126"/>
      <c r="E59" s="126"/>
      <c r="F59" s="126"/>
      <c r="G59" s="126"/>
      <c r="H59" s="126"/>
      <c r="I59" s="126"/>
      <c r="J59" s="126"/>
      <c r="K59" s="126"/>
      <c r="L59" s="126"/>
    </row>
    <row r="60" spans="2:12">
      <c r="B60" s="125"/>
      <c r="C60" s="125"/>
      <c r="D60" s="126"/>
      <c r="E60" s="126"/>
      <c r="F60" s="126"/>
      <c r="G60" s="126"/>
      <c r="H60" s="126"/>
      <c r="I60" s="126"/>
      <c r="J60" s="126"/>
      <c r="K60" s="126"/>
      <c r="L60" s="126"/>
    </row>
    <row r="61" spans="2:12">
      <c r="B61" s="125"/>
      <c r="C61" s="125"/>
      <c r="D61" s="126"/>
      <c r="E61" s="126"/>
      <c r="F61" s="126"/>
      <c r="G61" s="126"/>
      <c r="H61" s="126"/>
      <c r="I61" s="126"/>
      <c r="J61" s="126"/>
      <c r="K61" s="126"/>
      <c r="L61" s="126"/>
    </row>
    <row r="62" spans="2:12">
      <c r="B62" s="125"/>
      <c r="C62" s="125"/>
      <c r="D62" s="126"/>
      <c r="E62" s="126"/>
      <c r="F62" s="126"/>
      <c r="G62" s="126"/>
      <c r="H62" s="126"/>
      <c r="I62" s="126"/>
      <c r="J62" s="126"/>
      <c r="K62" s="126"/>
      <c r="L62" s="126"/>
    </row>
    <row r="63" spans="2:12">
      <c r="B63" s="125"/>
      <c r="C63" s="125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2:12">
      <c r="B64" s="125"/>
      <c r="C64" s="125"/>
      <c r="D64" s="126"/>
      <c r="E64" s="126"/>
      <c r="F64" s="126"/>
      <c r="G64" s="126"/>
      <c r="H64" s="126"/>
      <c r="I64" s="126"/>
      <c r="J64" s="126"/>
      <c r="K64" s="126"/>
      <c r="L64" s="126"/>
    </row>
    <row r="65" spans="2:12">
      <c r="B65" s="125"/>
      <c r="C65" s="125"/>
      <c r="D65" s="126"/>
      <c r="E65" s="126"/>
      <c r="F65" s="126"/>
      <c r="G65" s="126"/>
      <c r="H65" s="126"/>
      <c r="I65" s="126"/>
      <c r="J65" s="126"/>
      <c r="K65" s="126"/>
      <c r="L65" s="126"/>
    </row>
    <row r="66" spans="2:12">
      <c r="B66" s="125"/>
      <c r="C66" s="125"/>
      <c r="D66" s="126"/>
      <c r="E66" s="126"/>
      <c r="F66" s="126"/>
      <c r="G66" s="126"/>
      <c r="H66" s="126"/>
      <c r="I66" s="126"/>
      <c r="J66" s="126"/>
      <c r="K66" s="126"/>
      <c r="L66" s="126"/>
    </row>
    <row r="67" spans="2:12">
      <c r="B67" s="125"/>
      <c r="C67" s="125"/>
      <c r="D67" s="126"/>
      <c r="E67" s="126"/>
      <c r="F67" s="126"/>
      <c r="G67" s="126"/>
      <c r="H67" s="126"/>
      <c r="I67" s="126"/>
      <c r="J67" s="126"/>
      <c r="K67" s="126"/>
      <c r="L67" s="126"/>
    </row>
    <row r="68" spans="2:12"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</row>
    <row r="69" spans="2:12">
      <c r="B69" s="125"/>
      <c r="C69" s="125"/>
      <c r="D69" s="126"/>
      <c r="E69" s="126"/>
      <c r="F69" s="126"/>
      <c r="G69" s="126"/>
      <c r="H69" s="126"/>
      <c r="I69" s="126"/>
      <c r="J69" s="126"/>
      <c r="K69" s="126"/>
      <c r="L69" s="126"/>
    </row>
    <row r="70" spans="2:12">
      <c r="B70" s="125"/>
      <c r="C70" s="125"/>
      <c r="D70" s="126"/>
      <c r="E70" s="126"/>
      <c r="F70" s="126"/>
      <c r="G70" s="126"/>
      <c r="H70" s="126"/>
      <c r="I70" s="126"/>
      <c r="J70" s="126"/>
      <c r="K70" s="126"/>
      <c r="L70" s="126"/>
    </row>
    <row r="71" spans="2:12">
      <c r="B71" s="125"/>
      <c r="C71" s="125"/>
      <c r="D71" s="126"/>
      <c r="E71" s="126"/>
      <c r="F71" s="126"/>
      <c r="G71" s="126"/>
      <c r="H71" s="126"/>
      <c r="I71" s="126"/>
      <c r="J71" s="126"/>
      <c r="K71" s="126"/>
      <c r="L71" s="126"/>
    </row>
    <row r="72" spans="2:12">
      <c r="B72" s="125"/>
      <c r="C72" s="125"/>
      <c r="D72" s="126"/>
      <c r="E72" s="126"/>
      <c r="F72" s="126"/>
      <c r="G72" s="126"/>
      <c r="H72" s="126"/>
      <c r="I72" s="126"/>
      <c r="J72" s="126"/>
      <c r="K72" s="126"/>
      <c r="L72" s="126"/>
    </row>
    <row r="73" spans="2:12">
      <c r="B73" s="125"/>
      <c r="C73" s="125"/>
      <c r="D73" s="126"/>
      <c r="E73" s="126"/>
      <c r="F73" s="126"/>
      <c r="G73" s="126"/>
      <c r="H73" s="126"/>
      <c r="I73" s="126"/>
      <c r="J73" s="126"/>
      <c r="K73" s="126"/>
      <c r="L73" s="126"/>
    </row>
    <row r="74" spans="2:12">
      <c r="B74" s="125"/>
      <c r="C74" s="125"/>
      <c r="D74" s="126"/>
      <c r="E74" s="126"/>
      <c r="F74" s="126"/>
      <c r="G74" s="126"/>
      <c r="H74" s="126"/>
      <c r="I74" s="126"/>
      <c r="J74" s="126"/>
      <c r="K74" s="126"/>
      <c r="L74" s="126"/>
    </row>
    <row r="75" spans="2:12">
      <c r="B75" s="125"/>
      <c r="C75" s="125"/>
      <c r="D75" s="126"/>
      <c r="E75" s="126"/>
      <c r="F75" s="126"/>
      <c r="G75" s="126"/>
      <c r="H75" s="126"/>
      <c r="I75" s="126"/>
      <c r="J75" s="126"/>
      <c r="K75" s="126"/>
      <c r="L75" s="126"/>
    </row>
    <row r="76" spans="2:12">
      <c r="B76" s="125"/>
      <c r="C76" s="125"/>
      <c r="D76" s="126"/>
      <c r="E76" s="126"/>
      <c r="F76" s="126"/>
      <c r="G76" s="126"/>
      <c r="H76" s="126"/>
      <c r="I76" s="126"/>
      <c r="J76" s="126"/>
      <c r="K76" s="126"/>
      <c r="L76" s="126"/>
    </row>
    <row r="77" spans="2:12">
      <c r="B77" s="125"/>
      <c r="C77" s="125"/>
      <c r="D77" s="126"/>
      <c r="E77" s="126"/>
      <c r="F77" s="126"/>
      <c r="G77" s="126"/>
      <c r="H77" s="126"/>
      <c r="I77" s="126"/>
      <c r="J77" s="126"/>
      <c r="K77" s="126"/>
      <c r="L77" s="126"/>
    </row>
    <row r="78" spans="2:12">
      <c r="B78" s="125"/>
      <c r="C78" s="125"/>
      <c r="D78" s="126"/>
      <c r="E78" s="126"/>
      <c r="F78" s="126"/>
      <c r="G78" s="126"/>
      <c r="H78" s="126"/>
      <c r="I78" s="126"/>
      <c r="J78" s="126"/>
      <c r="K78" s="126"/>
      <c r="L78" s="126"/>
    </row>
    <row r="79" spans="2:12">
      <c r="B79" s="125"/>
      <c r="C79" s="125"/>
      <c r="D79" s="126"/>
      <c r="E79" s="126"/>
      <c r="F79" s="126"/>
      <c r="G79" s="126"/>
      <c r="H79" s="126"/>
      <c r="I79" s="126"/>
      <c r="J79" s="126"/>
      <c r="K79" s="126"/>
      <c r="L79" s="126"/>
    </row>
    <row r="80" spans="2:12">
      <c r="B80" s="125"/>
      <c r="C80" s="125"/>
      <c r="D80" s="126"/>
      <c r="E80" s="126"/>
      <c r="F80" s="126"/>
      <c r="G80" s="126"/>
      <c r="H80" s="126"/>
      <c r="I80" s="126"/>
      <c r="J80" s="126"/>
      <c r="K80" s="126"/>
      <c r="L80" s="126"/>
    </row>
    <row r="81" spans="2:12">
      <c r="B81" s="125"/>
      <c r="C81" s="125"/>
      <c r="D81" s="126"/>
      <c r="E81" s="126"/>
      <c r="F81" s="126"/>
      <c r="G81" s="126"/>
      <c r="H81" s="126"/>
      <c r="I81" s="126"/>
      <c r="J81" s="126"/>
      <c r="K81" s="126"/>
      <c r="L81" s="126"/>
    </row>
    <row r="82" spans="2:12">
      <c r="B82" s="125"/>
      <c r="C82" s="125"/>
      <c r="D82" s="126"/>
      <c r="E82" s="126"/>
      <c r="F82" s="126"/>
      <c r="G82" s="126"/>
      <c r="H82" s="126"/>
      <c r="I82" s="126"/>
      <c r="J82" s="126"/>
      <c r="K82" s="126"/>
      <c r="L82" s="126"/>
    </row>
    <row r="83" spans="2:12">
      <c r="B83" s="125"/>
      <c r="C83" s="125"/>
      <c r="D83" s="126"/>
      <c r="E83" s="126"/>
      <c r="F83" s="126"/>
      <c r="G83" s="126"/>
      <c r="H83" s="126"/>
      <c r="I83" s="126"/>
      <c r="J83" s="126"/>
      <c r="K83" s="126"/>
      <c r="L83" s="126"/>
    </row>
    <row r="84" spans="2:12">
      <c r="B84" s="125"/>
      <c r="C84" s="125"/>
      <c r="D84" s="126"/>
      <c r="E84" s="126"/>
      <c r="F84" s="126"/>
      <c r="G84" s="126"/>
      <c r="H84" s="126"/>
      <c r="I84" s="126"/>
      <c r="J84" s="126"/>
      <c r="K84" s="126"/>
      <c r="L84" s="126"/>
    </row>
    <row r="85" spans="2:12">
      <c r="B85" s="125"/>
      <c r="C85" s="125"/>
      <c r="D85" s="126"/>
      <c r="E85" s="126"/>
      <c r="F85" s="126"/>
      <c r="G85" s="126"/>
      <c r="H85" s="126"/>
      <c r="I85" s="126"/>
      <c r="J85" s="126"/>
      <c r="K85" s="126"/>
      <c r="L85" s="126"/>
    </row>
    <row r="86" spans="2:12">
      <c r="B86" s="125"/>
      <c r="C86" s="125"/>
      <c r="D86" s="126"/>
      <c r="E86" s="126"/>
      <c r="F86" s="126"/>
      <c r="G86" s="126"/>
      <c r="H86" s="126"/>
      <c r="I86" s="126"/>
      <c r="J86" s="126"/>
      <c r="K86" s="126"/>
      <c r="L86" s="126"/>
    </row>
    <row r="87" spans="2:12">
      <c r="B87" s="125"/>
      <c r="C87" s="125"/>
      <c r="D87" s="126"/>
      <c r="E87" s="126"/>
      <c r="F87" s="126"/>
      <c r="G87" s="126"/>
      <c r="H87" s="126"/>
      <c r="I87" s="126"/>
      <c r="J87" s="126"/>
      <c r="K87" s="126"/>
      <c r="L87" s="126"/>
    </row>
    <row r="88" spans="2:12">
      <c r="B88" s="125"/>
      <c r="C88" s="125"/>
      <c r="D88" s="126"/>
      <c r="E88" s="126"/>
      <c r="F88" s="126"/>
      <c r="G88" s="126"/>
      <c r="H88" s="126"/>
      <c r="I88" s="126"/>
      <c r="J88" s="126"/>
      <c r="K88" s="126"/>
      <c r="L88" s="126"/>
    </row>
    <row r="89" spans="2:12">
      <c r="B89" s="125"/>
      <c r="C89" s="125"/>
      <c r="D89" s="126"/>
      <c r="E89" s="126"/>
      <c r="F89" s="126"/>
      <c r="G89" s="126"/>
      <c r="H89" s="126"/>
      <c r="I89" s="126"/>
      <c r="J89" s="126"/>
      <c r="K89" s="126"/>
      <c r="L89" s="126"/>
    </row>
    <row r="90" spans="2:12"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</row>
    <row r="91" spans="2:12">
      <c r="B91" s="125"/>
      <c r="C91" s="125"/>
      <c r="D91" s="126"/>
      <c r="E91" s="126"/>
      <c r="F91" s="126"/>
      <c r="G91" s="126"/>
      <c r="H91" s="126"/>
      <c r="I91" s="126"/>
      <c r="J91" s="126"/>
      <c r="K91" s="126"/>
      <c r="L91" s="126"/>
    </row>
    <row r="92" spans="2:12"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</row>
    <row r="93" spans="2:12">
      <c r="B93" s="125"/>
      <c r="C93" s="125"/>
      <c r="D93" s="126"/>
      <c r="E93" s="126"/>
      <c r="F93" s="126"/>
      <c r="G93" s="126"/>
      <c r="H93" s="126"/>
      <c r="I93" s="126"/>
      <c r="J93" s="126"/>
      <c r="K93" s="126"/>
      <c r="L93" s="126"/>
    </row>
    <row r="94" spans="2:12">
      <c r="B94" s="125"/>
      <c r="C94" s="125"/>
      <c r="D94" s="126"/>
      <c r="E94" s="126"/>
      <c r="F94" s="126"/>
      <c r="G94" s="126"/>
      <c r="H94" s="126"/>
      <c r="I94" s="126"/>
      <c r="J94" s="126"/>
      <c r="K94" s="126"/>
      <c r="L94" s="126"/>
    </row>
    <row r="95" spans="2:12">
      <c r="B95" s="125"/>
      <c r="C95" s="125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2:12">
      <c r="B96" s="125"/>
      <c r="C96" s="125"/>
      <c r="D96" s="126"/>
      <c r="E96" s="126"/>
      <c r="F96" s="126"/>
      <c r="G96" s="126"/>
      <c r="H96" s="126"/>
      <c r="I96" s="126"/>
      <c r="J96" s="126"/>
      <c r="K96" s="126"/>
      <c r="L96" s="126"/>
    </row>
    <row r="97" spans="2:12">
      <c r="B97" s="125"/>
      <c r="C97" s="125"/>
      <c r="D97" s="126"/>
      <c r="E97" s="126"/>
      <c r="F97" s="126"/>
      <c r="G97" s="126"/>
      <c r="H97" s="126"/>
      <c r="I97" s="126"/>
      <c r="J97" s="126"/>
      <c r="K97" s="126"/>
      <c r="L97" s="126"/>
    </row>
    <row r="98" spans="2:12">
      <c r="B98" s="125"/>
      <c r="C98" s="125"/>
      <c r="D98" s="126"/>
      <c r="E98" s="126"/>
      <c r="F98" s="126"/>
      <c r="G98" s="126"/>
      <c r="H98" s="126"/>
      <c r="I98" s="126"/>
      <c r="J98" s="126"/>
      <c r="K98" s="126"/>
      <c r="L98" s="126"/>
    </row>
    <row r="99" spans="2:12">
      <c r="B99" s="125"/>
      <c r="C99" s="125"/>
      <c r="D99" s="126"/>
      <c r="E99" s="126"/>
      <c r="F99" s="126"/>
      <c r="G99" s="126"/>
      <c r="H99" s="126"/>
      <c r="I99" s="126"/>
      <c r="J99" s="126"/>
      <c r="K99" s="126"/>
      <c r="L99" s="126"/>
    </row>
    <row r="100" spans="2:12">
      <c r="B100" s="125"/>
      <c r="C100" s="125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2:12">
      <c r="B101" s="125"/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2:12">
      <c r="B102" s="125"/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</row>
    <row r="103" spans="2:12">
      <c r="B103" s="125"/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</row>
    <row r="104" spans="2:12">
      <c r="B104" s="125"/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</row>
    <row r="105" spans="2:12">
      <c r="B105" s="125"/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</row>
    <row r="106" spans="2:12">
      <c r="B106" s="125"/>
      <c r="C106" s="125"/>
      <c r="D106" s="126"/>
      <c r="E106" s="126"/>
      <c r="F106" s="126"/>
      <c r="G106" s="126"/>
      <c r="H106" s="126"/>
      <c r="I106" s="126"/>
      <c r="J106" s="126"/>
      <c r="K106" s="126"/>
      <c r="L106" s="126"/>
    </row>
    <row r="107" spans="2:12">
      <c r="B107" s="125"/>
      <c r="C107" s="125"/>
      <c r="D107" s="126"/>
      <c r="E107" s="126"/>
      <c r="F107" s="126"/>
      <c r="G107" s="126"/>
      <c r="H107" s="126"/>
      <c r="I107" s="126"/>
      <c r="J107" s="126"/>
      <c r="K107" s="126"/>
      <c r="L107" s="126"/>
    </row>
    <row r="108" spans="2:12">
      <c r="B108" s="125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</row>
    <row r="109" spans="2:12">
      <c r="B109" s="125"/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</row>
    <row r="110" spans="2:12">
      <c r="B110" s="125"/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</row>
    <row r="112" spans="2:12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</row>
    <row r="113" spans="2:12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</row>
    <row r="114" spans="2:12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</row>
    <row r="115" spans="2:12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</row>
    <row r="116" spans="2:12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</row>
    <row r="117" spans="2:12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2:12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</row>
    <row r="119" spans="2:12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</row>
    <row r="120" spans="2:12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</row>
    <row r="121" spans="2:12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</row>
    <row r="122" spans="2:12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2:12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2:12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</row>
    <row r="125" spans="2:12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</row>
    <row r="126" spans="2:12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</row>
    <row r="127" spans="2:12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</row>
    <row r="128" spans="2:12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2:12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2:12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</row>
    <row r="131" spans="2:12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</row>
    <row r="132" spans="2:12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</row>
    <row r="133" spans="2:12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</row>
    <row r="134" spans="2:12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</row>
    <row r="135" spans="2:12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</row>
    <row r="136" spans="2:12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</row>
    <row r="137" spans="2:12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</row>
    <row r="138" spans="2:12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</row>
    <row r="139" spans="2:12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2:12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</row>
    <row r="141" spans="2:12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</row>
    <row r="142" spans="2:12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2:12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2:12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2:12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2:12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2:12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2:12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</row>
    <row r="149" spans="2:12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</row>
    <row r="150" spans="2:12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2:12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</row>
    <row r="152" spans="2:12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2:12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2:12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2:12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2:12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2:12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</row>
    <row r="158" spans="2:12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spans="2:12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</row>
    <row r="160" spans="2:12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</row>
    <row r="161" spans="2:12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2:12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</row>
    <row r="163" spans="2:12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</row>
    <row r="164" spans="2:12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</row>
    <row r="165" spans="2:12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2:12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2:12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</row>
    <row r="256" spans="2:12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</row>
    <row r="257" spans="2:12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</row>
    <row r="258" spans="2:12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</row>
    <row r="259" spans="2:12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</row>
    <row r="260" spans="2:12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2:12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</row>
    <row r="262" spans="2:12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</row>
    <row r="263" spans="2:12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</row>
    <row r="264" spans="2:12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</row>
    <row r="265" spans="2:12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2:12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2:12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2:12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2:12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</row>
    <row r="270" spans="2:12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</row>
    <row r="271" spans="2:12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2:12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</row>
    <row r="273" spans="2:12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</row>
    <row r="274" spans="2:12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</row>
    <row r="275" spans="2:12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2:12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2:12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2:12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2:12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</row>
    <row r="280" spans="2:12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</row>
    <row r="281" spans="2:12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</row>
    <row r="282" spans="2:12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2:12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</row>
    <row r="284" spans="2:12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</row>
    <row r="285" spans="2:12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</row>
    <row r="286" spans="2:12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</row>
    <row r="287" spans="2:12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</row>
    <row r="288" spans="2:12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</row>
    <row r="289" spans="2:12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</row>
    <row r="290" spans="2:12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</row>
    <row r="291" spans="2:12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</row>
    <row r="292" spans="2:12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</row>
    <row r="293" spans="2:12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2:12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2:12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2:12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2:12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</row>
    <row r="298" spans="2:12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</row>
    <row r="299" spans="2:12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</row>
    <row r="300" spans="2:12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</row>
    <row r="301" spans="2:12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</row>
    <row r="302" spans="2:12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</row>
    <row r="303" spans="2:12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2:12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2:12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</row>
    <row r="306" spans="2:12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</row>
    <row r="307" spans="2:12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</row>
    <row r="308" spans="2:12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</row>
    <row r="309" spans="2:12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</row>
    <row r="310" spans="2:12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</row>
    <row r="311" spans="2:12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2:12">
      <c r="B312" s="125"/>
      <c r="C312" s="125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2:12">
      <c r="B313" s="125"/>
      <c r="C313" s="125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2:12">
      <c r="B314" s="125"/>
      <c r="C314" s="125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2:12">
      <c r="B315" s="125"/>
      <c r="C315" s="125"/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2:12">
      <c r="B316" s="125"/>
      <c r="C316" s="125"/>
      <c r="D316" s="126"/>
      <c r="E316" s="126"/>
      <c r="F316" s="126"/>
      <c r="G316" s="126"/>
      <c r="H316" s="126"/>
      <c r="I316" s="126"/>
      <c r="J316" s="126"/>
      <c r="K316" s="126"/>
      <c r="L316" s="126"/>
    </row>
    <row r="317" spans="2:12">
      <c r="B317" s="125"/>
      <c r="C317" s="125"/>
      <c r="D317" s="126"/>
      <c r="E317" s="126"/>
      <c r="F317" s="126"/>
      <c r="G317" s="126"/>
      <c r="H317" s="126"/>
      <c r="I317" s="126"/>
      <c r="J317" s="126"/>
      <c r="K317" s="126"/>
      <c r="L317" s="126"/>
    </row>
    <row r="318" spans="2:12">
      <c r="B318" s="125"/>
      <c r="C318" s="125"/>
      <c r="D318" s="126"/>
      <c r="E318" s="126"/>
      <c r="F318" s="126"/>
      <c r="G318" s="126"/>
      <c r="H318" s="126"/>
      <c r="I318" s="126"/>
      <c r="J318" s="126"/>
      <c r="K318" s="126"/>
      <c r="L318" s="126"/>
    </row>
    <row r="319" spans="2:12">
      <c r="B319" s="125"/>
      <c r="C319" s="125"/>
      <c r="D319" s="126"/>
      <c r="E319" s="126"/>
      <c r="F319" s="126"/>
      <c r="G319" s="126"/>
      <c r="H319" s="126"/>
      <c r="I319" s="126"/>
      <c r="J319" s="126"/>
      <c r="K319" s="126"/>
      <c r="L319" s="126"/>
    </row>
    <row r="320" spans="2:12">
      <c r="B320" s="125"/>
      <c r="C320" s="125"/>
      <c r="D320" s="126"/>
      <c r="E320" s="126"/>
      <c r="F320" s="126"/>
      <c r="G320" s="126"/>
      <c r="H320" s="126"/>
      <c r="I320" s="126"/>
      <c r="J320" s="126"/>
      <c r="K320" s="126"/>
      <c r="L320" s="126"/>
    </row>
    <row r="321" spans="2:12">
      <c r="B321" s="125"/>
      <c r="C321" s="125"/>
      <c r="D321" s="126"/>
      <c r="E321" s="126"/>
      <c r="F321" s="126"/>
      <c r="G321" s="126"/>
      <c r="H321" s="126"/>
      <c r="I321" s="126"/>
      <c r="J321" s="126"/>
      <c r="K321" s="126"/>
      <c r="L321" s="126"/>
    </row>
    <row r="322" spans="2:12">
      <c r="B322" s="125"/>
      <c r="C322" s="125"/>
      <c r="D322" s="126"/>
      <c r="E322" s="126"/>
      <c r="F322" s="126"/>
      <c r="G322" s="126"/>
      <c r="H322" s="126"/>
      <c r="I322" s="126"/>
      <c r="J322" s="126"/>
      <c r="K322" s="126"/>
      <c r="L322" s="126"/>
    </row>
    <row r="323" spans="2:12">
      <c r="B323" s="125"/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</row>
    <row r="324" spans="2:12">
      <c r="B324" s="125"/>
      <c r="C324" s="125"/>
      <c r="D324" s="126"/>
      <c r="E324" s="126"/>
      <c r="F324" s="126"/>
      <c r="G324" s="126"/>
      <c r="H324" s="126"/>
      <c r="I324" s="126"/>
      <c r="J324" s="126"/>
      <c r="K324" s="126"/>
      <c r="L324" s="126"/>
    </row>
    <row r="325" spans="2:12">
      <c r="B325" s="125"/>
      <c r="C325" s="125"/>
      <c r="D325" s="126"/>
      <c r="E325" s="126"/>
      <c r="F325" s="126"/>
      <c r="G325" s="126"/>
      <c r="H325" s="126"/>
      <c r="I325" s="126"/>
      <c r="J325" s="126"/>
      <c r="K325" s="126"/>
      <c r="L325" s="126"/>
    </row>
    <row r="326" spans="2:12">
      <c r="B326" s="125"/>
      <c r="C326" s="125"/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2:12">
      <c r="B327" s="125"/>
      <c r="C327" s="125"/>
      <c r="D327" s="126"/>
      <c r="E327" s="126"/>
      <c r="F327" s="126"/>
      <c r="G327" s="126"/>
      <c r="H327" s="126"/>
      <c r="I327" s="126"/>
      <c r="J327" s="126"/>
      <c r="K327" s="126"/>
      <c r="L327" s="126"/>
    </row>
    <row r="328" spans="2:12">
      <c r="B328" s="125"/>
      <c r="C328" s="125"/>
      <c r="D328" s="126"/>
      <c r="E328" s="126"/>
      <c r="F328" s="126"/>
      <c r="G328" s="126"/>
      <c r="H328" s="126"/>
      <c r="I328" s="126"/>
      <c r="J328" s="126"/>
      <c r="K328" s="126"/>
      <c r="L328" s="126"/>
    </row>
    <row r="329" spans="2:12">
      <c r="B329" s="125"/>
      <c r="C329" s="125"/>
      <c r="D329" s="126"/>
      <c r="E329" s="126"/>
      <c r="F329" s="126"/>
      <c r="G329" s="126"/>
      <c r="H329" s="126"/>
      <c r="I329" s="126"/>
      <c r="J329" s="126"/>
      <c r="K329" s="126"/>
      <c r="L329" s="126"/>
    </row>
    <row r="330" spans="2:12">
      <c r="B330" s="125"/>
      <c r="C330" s="125"/>
      <c r="D330" s="126"/>
      <c r="E330" s="126"/>
      <c r="F330" s="126"/>
      <c r="G330" s="126"/>
      <c r="H330" s="126"/>
      <c r="I330" s="126"/>
      <c r="J330" s="126"/>
      <c r="K330" s="126"/>
      <c r="L330" s="126"/>
    </row>
    <row r="331" spans="2:12">
      <c r="B331" s="125"/>
      <c r="C331" s="125"/>
      <c r="D331" s="126"/>
      <c r="E331" s="126"/>
      <c r="F331" s="126"/>
      <c r="G331" s="126"/>
      <c r="H331" s="126"/>
      <c r="I331" s="126"/>
      <c r="J331" s="126"/>
      <c r="K331" s="126"/>
      <c r="L331" s="126"/>
    </row>
    <row r="332" spans="2:12">
      <c r="B332" s="125"/>
      <c r="C332" s="125"/>
      <c r="D332" s="126"/>
      <c r="E332" s="126"/>
      <c r="F332" s="126"/>
      <c r="G332" s="126"/>
      <c r="H332" s="126"/>
      <c r="I332" s="126"/>
      <c r="J332" s="126"/>
      <c r="K332" s="126"/>
      <c r="L332" s="126"/>
    </row>
    <row r="333" spans="2:12">
      <c r="B333" s="125"/>
      <c r="C333" s="125"/>
      <c r="D333" s="126"/>
      <c r="E333" s="126"/>
      <c r="F333" s="126"/>
      <c r="G333" s="126"/>
      <c r="H333" s="126"/>
      <c r="I333" s="126"/>
      <c r="J333" s="126"/>
      <c r="K333" s="126"/>
      <c r="L333" s="126"/>
    </row>
    <row r="334" spans="2:12">
      <c r="B334" s="125"/>
      <c r="C334" s="125"/>
      <c r="D334" s="126"/>
      <c r="E334" s="126"/>
      <c r="F334" s="126"/>
      <c r="G334" s="126"/>
      <c r="H334" s="126"/>
      <c r="I334" s="126"/>
      <c r="J334" s="126"/>
      <c r="K334" s="126"/>
      <c r="L334" s="126"/>
    </row>
    <row r="335" spans="2:12">
      <c r="B335" s="125"/>
      <c r="C335" s="125"/>
      <c r="D335" s="126"/>
      <c r="E335" s="126"/>
      <c r="F335" s="126"/>
      <c r="G335" s="126"/>
      <c r="H335" s="126"/>
      <c r="I335" s="126"/>
      <c r="J335" s="126"/>
      <c r="K335" s="126"/>
      <c r="L335" s="126"/>
    </row>
    <row r="336" spans="2:12">
      <c r="B336" s="125"/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</row>
    <row r="337" spans="2:12">
      <c r="B337" s="125"/>
      <c r="C337" s="125"/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2:12">
      <c r="B338" s="125"/>
      <c r="C338" s="125"/>
      <c r="D338" s="126"/>
      <c r="E338" s="126"/>
      <c r="F338" s="126"/>
      <c r="G338" s="126"/>
      <c r="H338" s="126"/>
      <c r="I338" s="126"/>
      <c r="J338" s="126"/>
      <c r="K338" s="126"/>
      <c r="L338" s="126"/>
    </row>
    <row r="339" spans="2:12">
      <c r="B339" s="125"/>
      <c r="C339" s="125"/>
      <c r="D339" s="126"/>
      <c r="E339" s="126"/>
      <c r="F339" s="126"/>
      <c r="G339" s="126"/>
      <c r="H339" s="126"/>
      <c r="I339" s="126"/>
      <c r="J339" s="126"/>
      <c r="K339" s="126"/>
      <c r="L339" s="126"/>
    </row>
    <row r="340" spans="2:12">
      <c r="B340" s="125"/>
      <c r="C340" s="125"/>
      <c r="D340" s="126"/>
      <c r="E340" s="126"/>
      <c r="F340" s="126"/>
      <c r="G340" s="126"/>
      <c r="H340" s="126"/>
      <c r="I340" s="126"/>
      <c r="J340" s="126"/>
      <c r="K340" s="126"/>
      <c r="L340" s="126"/>
    </row>
    <row r="341" spans="2:12">
      <c r="B341" s="125"/>
      <c r="C341" s="125"/>
      <c r="D341" s="126"/>
      <c r="E341" s="126"/>
      <c r="F341" s="126"/>
      <c r="G341" s="126"/>
      <c r="H341" s="126"/>
      <c r="I341" s="126"/>
      <c r="J341" s="126"/>
      <c r="K341" s="126"/>
      <c r="L341" s="126"/>
    </row>
    <row r="342" spans="2:12">
      <c r="B342" s="125"/>
      <c r="C342" s="125"/>
      <c r="D342" s="126"/>
      <c r="E342" s="126"/>
      <c r="F342" s="126"/>
      <c r="G342" s="126"/>
      <c r="H342" s="126"/>
      <c r="I342" s="126"/>
      <c r="J342" s="126"/>
      <c r="K342" s="126"/>
      <c r="L342" s="126"/>
    </row>
    <row r="343" spans="2:12">
      <c r="B343" s="125"/>
      <c r="C343" s="125"/>
      <c r="D343" s="126"/>
      <c r="E343" s="126"/>
      <c r="F343" s="126"/>
      <c r="G343" s="126"/>
      <c r="H343" s="126"/>
      <c r="I343" s="126"/>
      <c r="J343" s="126"/>
      <c r="K343" s="126"/>
      <c r="L343" s="126"/>
    </row>
    <row r="344" spans="2:12">
      <c r="B344" s="125"/>
      <c r="C344" s="125"/>
      <c r="D344" s="126"/>
      <c r="E344" s="126"/>
      <c r="F344" s="126"/>
      <c r="G344" s="126"/>
      <c r="H344" s="126"/>
      <c r="I344" s="126"/>
      <c r="J344" s="126"/>
      <c r="K344" s="126"/>
      <c r="L344" s="126"/>
    </row>
    <row r="345" spans="2:12">
      <c r="B345" s="125"/>
      <c r="C345" s="125"/>
      <c r="D345" s="126"/>
      <c r="E345" s="126"/>
      <c r="F345" s="126"/>
      <c r="G345" s="126"/>
      <c r="H345" s="126"/>
      <c r="I345" s="126"/>
      <c r="J345" s="126"/>
      <c r="K345" s="126"/>
      <c r="L345" s="126"/>
    </row>
    <row r="346" spans="2:12">
      <c r="B346" s="125"/>
      <c r="C346" s="125"/>
      <c r="D346" s="126"/>
      <c r="E346" s="126"/>
      <c r="F346" s="126"/>
      <c r="G346" s="126"/>
      <c r="H346" s="126"/>
      <c r="I346" s="126"/>
      <c r="J346" s="126"/>
      <c r="K346" s="126"/>
      <c r="L346" s="126"/>
    </row>
    <row r="347" spans="2:12">
      <c r="B347" s="125"/>
      <c r="C347" s="125"/>
      <c r="D347" s="126"/>
      <c r="E347" s="126"/>
      <c r="F347" s="126"/>
      <c r="G347" s="126"/>
      <c r="H347" s="126"/>
      <c r="I347" s="126"/>
      <c r="J347" s="126"/>
      <c r="K347" s="126"/>
      <c r="L347" s="126"/>
    </row>
    <row r="348" spans="2:12">
      <c r="B348" s="125"/>
      <c r="C348" s="125"/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2:12">
      <c r="B349" s="125"/>
      <c r="C349" s="125"/>
      <c r="D349" s="126"/>
      <c r="E349" s="126"/>
      <c r="F349" s="126"/>
      <c r="G349" s="126"/>
      <c r="H349" s="126"/>
      <c r="I349" s="126"/>
      <c r="J349" s="126"/>
      <c r="K349" s="126"/>
      <c r="L349" s="126"/>
    </row>
    <row r="350" spans="2:12">
      <c r="B350" s="125"/>
      <c r="C350" s="125"/>
      <c r="D350" s="126"/>
      <c r="E350" s="126"/>
      <c r="F350" s="126"/>
      <c r="G350" s="126"/>
      <c r="H350" s="126"/>
      <c r="I350" s="126"/>
      <c r="J350" s="126"/>
      <c r="K350" s="126"/>
      <c r="L350" s="126"/>
    </row>
    <row r="351" spans="2:12">
      <c r="B351" s="125"/>
      <c r="C351" s="125"/>
      <c r="D351" s="126"/>
      <c r="E351" s="126"/>
      <c r="F351" s="126"/>
      <c r="G351" s="126"/>
      <c r="H351" s="126"/>
      <c r="I351" s="126"/>
      <c r="J351" s="126"/>
      <c r="K351" s="126"/>
      <c r="L351" s="126"/>
    </row>
    <row r="352" spans="2:12">
      <c r="B352" s="125"/>
      <c r="C352" s="125"/>
      <c r="D352" s="126"/>
      <c r="E352" s="126"/>
      <c r="F352" s="126"/>
      <c r="G352" s="126"/>
      <c r="H352" s="126"/>
      <c r="I352" s="126"/>
      <c r="J352" s="126"/>
      <c r="K352" s="126"/>
      <c r="L352" s="126"/>
    </row>
    <row r="353" spans="2:12">
      <c r="B353" s="125"/>
      <c r="C353" s="125"/>
      <c r="D353" s="126"/>
      <c r="E353" s="126"/>
      <c r="F353" s="126"/>
      <c r="G353" s="126"/>
      <c r="H353" s="126"/>
      <c r="I353" s="126"/>
      <c r="J353" s="126"/>
      <c r="K353" s="126"/>
      <c r="L353" s="126"/>
    </row>
    <row r="354" spans="2:12">
      <c r="B354" s="125"/>
      <c r="C354" s="125"/>
      <c r="D354" s="126"/>
      <c r="E354" s="126"/>
      <c r="F354" s="126"/>
      <c r="G354" s="126"/>
      <c r="H354" s="126"/>
      <c r="I354" s="126"/>
      <c r="J354" s="126"/>
      <c r="K354" s="126"/>
      <c r="L354" s="126"/>
    </row>
    <row r="355" spans="2:12">
      <c r="B355" s="125"/>
      <c r="C355" s="125"/>
      <c r="D355" s="126"/>
      <c r="E355" s="126"/>
      <c r="F355" s="126"/>
      <c r="G355" s="126"/>
      <c r="H355" s="126"/>
      <c r="I355" s="126"/>
      <c r="J355" s="126"/>
      <c r="K355" s="126"/>
      <c r="L355" s="126"/>
    </row>
    <row r="356" spans="2:12">
      <c r="B356" s="125"/>
      <c r="C356" s="125"/>
      <c r="D356" s="126"/>
      <c r="E356" s="126"/>
      <c r="F356" s="126"/>
      <c r="G356" s="126"/>
      <c r="H356" s="126"/>
      <c r="I356" s="126"/>
      <c r="J356" s="126"/>
      <c r="K356" s="126"/>
      <c r="L356" s="126"/>
    </row>
    <row r="357" spans="2:12">
      <c r="B357" s="125"/>
      <c r="C357" s="125"/>
      <c r="D357" s="126"/>
      <c r="E357" s="126"/>
      <c r="F357" s="126"/>
      <c r="G357" s="126"/>
      <c r="H357" s="126"/>
      <c r="I357" s="126"/>
      <c r="J357" s="126"/>
      <c r="K357" s="126"/>
      <c r="L357" s="126"/>
    </row>
    <row r="358" spans="2:12">
      <c r="B358" s="125"/>
      <c r="C358" s="125"/>
      <c r="D358" s="126"/>
      <c r="E358" s="126"/>
      <c r="F358" s="126"/>
      <c r="G358" s="126"/>
      <c r="H358" s="126"/>
      <c r="I358" s="126"/>
      <c r="J358" s="126"/>
      <c r="K358" s="126"/>
      <c r="L358" s="126"/>
    </row>
    <row r="359" spans="2:12">
      <c r="B359" s="125"/>
      <c r="C359" s="125"/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2:12">
      <c r="B360" s="125"/>
      <c r="C360" s="125"/>
      <c r="D360" s="126"/>
      <c r="E360" s="126"/>
      <c r="F360" s="126"/>
      <c r="G360" s="126"/>
      <c r="H360" s="126"/>
      <c r="I360" s="126"/>
      <c r="J360" s="126"/>
      <c r="K360" s="126"/>
      <c r="L360" s="126"/>
    </row>
    <row r="361" spans="2:12">
      <c r="B361" s="125"/>
      <c r="C361" s="125"/>
      <c r="D361" s="126"/>
      <c r="E361" s="126"/>
      <c r="F361" s="126"/>
      <c r="G361" s="126"/>
      <c r="H361" s="126"/>
      <c r="I361" s="126"/>
      <c r="J361" s="126"/>
      <c r="K361" s="126"/>
      <c r="L361" s="126"/>
    </row>
    <row r="362" spans="2:12">
      <c r="B362" s="125"/>
      <c r="C362" s="125"/>
      <c r="D362" s="126"/>
      <c r="E362" s="126"/>
      <c r="F362" s="126"/>
      <c r="G362" s="126"/>
      <c r="H362" s="126"/>
      <c r="I362" s="126"/>
      <c r="J362" s="126"/>
      <c r="K362" s="126"/>
      <c r="L362" s="126"/>
    </row>
    <row r="363" spans="2:12">
      <c r="B363" s="125"/>
      <c r="C363" s="125"/>
      <c r="D363" s="126"/>
      <c r="E363" s="126"/>
      <c r="F363" s="126"/>
      <c r="G363" s="126"/>
      <c r="H363" s="126"/>
      <c r="I363" s="126"/>
      <c r="J363" s="126"/>
      <c r="K363" s="126"/>
      <c r="L363" s="126"/>
    </row>
    <row r="364" spans="2:12">
      <c r="B364" s="125"/>
      <c r="C364" s="125"/>
      <c r="D364" s="126"/>
      <c r="E364" s="126"/>
      <c r="F364" s="126"/>
      <c r="G364" s="126"/>
      <c r="H364" s="126"/>
      <c r="I364" s="126"/>
      <c r="J364" s="126"/>
      <c r="K364" s="126"/>
      <c r="L364" s="126"/>
    </row>
    <row r="365" spans="2:12">
      <c r="B365" s="125"/>
      <c r="C365" s="125"/>
      <c r="D365" s="126"/>
      <c r="E365" s="126"/>
      <c r="F365" s="126"/>
      <c r="G365" s="126"/>
      <c r="H365" s="126"/>
      <c r="I365" s="126"/>
      <c r="J365" s="126"/>
      <c r="K365" s="126"/>
      <c r="L365" s="126"/>
    </row>
    <row r="366" spans="2:12">
      <c r="B366" s="125"/>
      <c r="C366" s="125"/>
      <c r="D366" s="126"/>
      <c r="E366" s="126"/>
      <c r="F366" s="126"/>
      <c r="G366" s="126"/>
      <c r="H366" s="126"/>
      <c r="I366" s="126"/>
      <c r="J366" s="126"/>
      <c r="K366" s="126"/>
      <c r="L366" s="126"/>
    </row>
    <row r="367" spans="2:12">
      <c r="B367" s="125"/>
      <c r="C367" s="125"/>
      <c r="D367" s="126"/>
      <c r="E367" s="126"/>
      <c r="F367" s="126"/>
      <c r="G367" s="126"/>
      <c r="H367" s="126"/>
      <c r="I367" s="126"/>
      <c r="J367" s="126"/>
      <c r="K367" s="126"/>
      <c r="L367" s="126"/>
    </row>
    <row r="368" spans="2:12">
      <c r="B368" s="125"/>
      <c r="C368" s="125"/>
      <c r="D368" s="126"/>
      <c r="E368" s="126"/>
      <c r="F368" s="126"/>
      <c r="G368" s="126"/>
      <c r="H368" s="126"/>
      <c r="I368" s="126"/>
      <c r="J368" s="126"/>
      <c r="K368" s="126"/>
      <c r="L368" s="126"/>
    </row>
    <row r="369" spans="2:12">
      <c r="B369" s="125"/>
      <c r="C369" s="125"/>
      <c r="D369" s="126"/>
      <c r="E369" s="126"/>
      <c r="F369" s="126"/>
      <c r="G369" s="126"/>
      <c r="H369" s="126"/>
      <c r="I369" s="126"/>
      <c r="J369" s="126"/>
      <c r="K369" s="126"/>
      <c r="L369" s="126"/>
    </row>
    <row r="370" spans="2:12">
      <c r="B370" s="125"/>
      <c r="C370" s="125"/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2:12">
      <c r="B371" s="125"/>
      <c r="C371" s="125"/>
      <c r="D371" s="126"/>
      <c r="E371" s="126"/>
      <c r="F371" s="126"/>
      <c r="G371" s="126"/>
      <c r="H371" s="126"/>
      <c r="I371" s="126"/>
      <c r="J371" s="126"/>
      <c r="K371" s="126"/>
      <c r="L371" s="126"/>
    </row>
    <row r="372" spans="2:12">
      <c r="B372" s="125"/>
      <c r="C372" s="125"/>
      <c r="D372" s="126"/>
      <c r="E372" s="126"/>
      <c r="F372" s="126"/>
      <c r="G372" s="126"/>
      <c r="H372" s="126"/>
      <c r="I372" s="126"/>
      <c r="J372" s="126"/>
      <c r="K372" s="126"/>
      <c r="L372" s="126"/>
    </row>
    <row r="373" spans="2:12">
      <c r="B373" s="125"/>
      <c r="C373" s="125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2:12">
      <c r="B374" s="125"/>
      <c r="C374" s="125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2:12">
      <c r="B375" s="125"/>
      <c r="C375" s="125"/>
      <c r="D375" s="126"/>
      <c r="E375" s="126"/>
      <c r="F375" s="126"/>
      <c r="G375" s="126"/>
      <c r="H375" s="126"/>
      <c r="I375" s="126"/>
      <c r="J375" s="126"/>
      <c r="K375" s="126"/>
      <c r="L375" s="126"/>
    </row>
    <row r="376" spans="2:12">
      <c r="B376" s="125"/>
      <c r="C376" s="125"/>
      <c r="D376" s="126"/>
      <c r="E376" s="126"/>
      <c r="F376" s="126"/>
      <c r="G376" s="126"/>
      <c r="H376" s="126"/>
      <c r="I376" s="126"/>
      <c r="J376" s="126"/>
      <c r="K376" s="126"/>
      <c r="L376" s="126"/>
    </row>
    <row r="377" spans="2:12">
      <c r="B377" s="125"/>
      <c r="C377" s="125"/>
      <c r="D377" s="126"/>
      <c r="E377" s="126"/>
      <c r="F377" s="126"/>
      <c r="G377" s="126"/>
      <c r="H377" s="126"/>
      <c r="I377" s="126"/>
      <c r="J377" s="126"/>
      <c r="K377" s="126"/>
      <c r="L377" s="126"/>
    </row>
    <row r="378" spans="2:12">
      <c r="B378" s="125"/>
      <c r="C378" s="125"/>
      <c r="D378" s="126"/>
      <c r="E378" s="126"/>
      <c r="F378" s="126"/>
      <c r="G378" s="126"/>
      <c r="H378" s="126"/>
      <c r="I378" s="126"/>
      <c r="J378" s="126"/>
      <c r="K378" s="126"/>
      <c r="L378" s="126"/>
    </row>
    <row r="379" spans="2:12">
      <c r="B379" s="125"/>
      <c r="C379" s="125"/>
      <c r="D379" s="126"/>
      <c r="E379" s="126"/>
      <c r="F379" s="126"/>
      <c r="G379" s="126"/>
      <c r="H379" s="126"/>
      <c r="I379" s="126"/>
      <c r="J379" s="126"/>
      <c r="K379" s="126"/>
      <c r="L379" s="126"/>
    </row>
    <row r="380" spans="2:12">
      <c r="B380" s="125"/>
      <c r="C380" s="125"/>
      <c r="D380" s="126"/>
      <c r="E380" s="126"/>
      <c r="F380" s="126"/>
      <c r="G380" s="126"/>
      <c r="H380" s="126"/>
      <c r="I380" s="126"/>
      <c r="J380" s="126"/>
      <c r="K380" s="126"/>
      <c r="L380" s="126"/>
    </row>
    <row r="381" spans="2:12">
      <c r="B381" s="125"/>
      <c r="C381" s="125"/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2:12">
      <c r="B382" s="125"/>
      <c r="C382" s="125"/>
      <c r="D382" s="126"/>
      <c r="E382" s="126"/>
      <c r="F382" s="126"/>
      <c r="G382" s="126"/>
      <c r="H382" s="126"/>
      <c r="I382" s="126"/>
      <c r="J382" s="126"/>
      <c r="K382" s="126"/>
      <c r="L382" s="126"/>
    </row>
    <row r="383" spans="2:12">
      <c r="B383" s="125"/>
      <c r="C383" s="125"/>
      <c r="D383" s="126"/>
      <c r="E383" s="126"/>
      <c r="F383" s="126"/>
      <c r="G383" s="126"/>
      <c r="H383" s="126"/>
      <c r="I383" s="126"/>
      <c r="J383" s="126"/>
      <c r="K383" s="126"/>
      <c r="L383" s="126"/>
    </row>
    <row r="384" spans="2:12">
      <c r="B384" s="125"/>
      <c r="C384" s="125"/>
      <c r="D384" s="126"/>
      <c r="E384" s="126"/>
      <c r="F384" s="126"/>
      <c r="G384" s="126"/>
      <c r="H384" s="126"/>
      <c r="I384" s="126"/>
      <c r="J384" s="126"/>
      <c r="K384" s="126"/>
      <c r="L384" s="126"/>
    </row>
    <row r="385" spans="2:12">
      <c r="B385" s="125"/>
      <c r="C385" s="125"/>
      <c r="D385" s="126"/>
      <c r="E385" s="126"/>
      <c r="F385" s="126"/>
      <c r="G385" s="126"/>
      <c r="H385" s="126"/>
      <c r="I385" s="126"/>
      <c r="J385" s="126"/>
      <c r="K385" s="126"/>
      <c r="L385" s="126"/>
    </row>
    <row r="386" spans="2:12">
      <c r="B386" s="125"/>
      <c r="C386" s="125"/>
      <c r="D386" s="126"/>
      <c r="E386" s="126"/>
      <c r="F386" s="126"/>
      <c r="G386" s="126"/>
      <c r="H386" s="126"/>
      <c r="I386" s="126"/>
      <c r="J386" s="126"/>
      <c r="K386" s="126"/>
      <c r="L386" s="126"/>
    </row>
    <row r="387" spans="2:12">
      <c r="B387" s="125"/>
      <c r="C387" s="125"/>
      <c r="D387" s="126"/>
      <c r="E387" s="126"/>
      <c r="F387" s="126"/>
      <c r="G387" s="126"/>
      <c r="H387" s="126"/>
      <c r="I387" s="126"/>
      <c r="J387" s="126"/>
      <c r="K387" s="126"/>
      <c r="L387" s="126"/>
    </row>
    <row r="388" spans="2:12">
      <c r="B388" s="125"/>
      <c r="C388" s="125"/>
      <c r="D388" s="126"/>
      <c r="E388" s="126"/>
      <c r="F388" s="126"/>
      <c r="G388" s="126"/>
      <c r="H388" s="126"/>
      <c r="I388" s="126"/>
      <c r="J388" s="126"/>
      <c r="K388" s="126"/>
      <c r="L388" s="126"/>
    </row>
    <row r="389" spans="2:12">
      <c r="B389" s="125"/>
      <c r="C389" s="125"/>
      <c r="D389" s="126"/>
      <c r="E389" s="126"/>
      <c r="F389" s="126"/>
      <c r="G389" s="126"/>
      <c r="H389" s="126"/>
      <c r="I389" s="126"/>
      <c r="J389" s="126"/>
      <c r="K389" s="126"/>
      <c r="L389" s="126"/>
    </row>
    <row r="390" spans="2:12">
      <c r="B390" s="125"/>
      <c r="C390" s="125"/>
      <c r="D390" s="126"/>
      <c r="E390" s="126"/>
      <c r="F390" s="126"/>
      <c r="G390" s="126"/>
      <c r="H390" s="126"/>
      <c r="I390" s="126"/>
      <c r="J390" s="126"/>
      <c r="K390" s="126"/>
      <c r="L390" s="126"/>
    </row>
    <row r="391" spans="2:12">
      <c r="B391" s="125"/>
      <c r="C391" s="125"/>
      <c r="D391" s="126"/>
      <c r="E391" s="126"/>
      <c r="F391" s="126"/>
      <c r="G391" s="126"/>
      <c r="H391" s="126"/>
      <c r="I391" s="126"/>
      <c r="J391" s="126"/>
      <c r="K391" s="126"/>
      <c r="L391" s="126"/>
    </row>
    <row r="392" spans="2:12">
      <c r="B392" s="125"/>
      <c r="C392" s="125"/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2:12">
      <c r="B393" s="125"/>
      <c r="C393" s="125"/>
      <c r="D393" s="126"/>
      <c r="E393" s="126"/>
      <c r="F393" s="126"/>
      <c r="G393" s="126"/>
      <c r="H393" s="126"/>
      <c r="I393" s="126"/>
      <c r="J393" s="126"/>
      <c r="K393" s="126"/>
      <c r="L393" s="126"/>
    </row>
    <row r="394" spans="2:12">
      <c r="B394" s="125"/>
      <c r="C394" s="125"/>
      <c r="D394" s="126"/>
      <c r="E394" s="126"/>
      <c r="F394" s="126"/>
      <c r="G394" s="126"/>
      <c r="H394" s="126"/>
      <c r="I394" s="126"/>
      <c r="J394" s="126"/>
      <c r="K394" s="126"/>
      <c r="L394" s="126"/>
    </row>
    <row r="395" spans="2:12">
      <c r="B395" s="125"/>
      <c r="C395" s="125"/>
      <c r="D395" s="126"/>
      <c r="E395" s="126"/>
      <c r="F395" s="126"/>
      <c r="G395" s="126"/>
      <c r="H395" s="126"/>
      <c r="I395" s="126"/>
      <c r="J395" s="126"/>
      <c r="K395" s="126"/>
      <c r="L395" s="126"/>
    </row>
    <row r="396" spans="2:12">
      <c r="B396" s="125"/>
      <c r="C396" s="125"/>
      <c r="D396" s="126"/>
      <c r="E396" s="126"/>
      <c r="F396" s="126"/>
      <c r="G396" s="126"/>
      <c r="H396" s="126"/>
      <c r="I396" s="126"/>
      <c r="J396" s="126"/>
      <c r="K396" s="126"/>
      <c r="L396" s="126"/>
    </row>
    <row r="397" spans="2:12">
      <c r="B397" s="125"/>
      <c r="C397" s="125"/>
      <c r="D397" s="126"/>
      <c r="E397" s="126"/>
      <c r="F397" s="126"/>
      <c r="G397" s="126"/>
      <c r="H397" s="126"/>
      <c r="I397" s="126"/>
      <c r="J397" s="126"/>
      <c r="K397" s="126"/>
      <c r="L397" s="126"/>
    </row>
    <row r="398" spans="2:12">
      <c r="B398" s="125"/>
      <c r="C398" s="125"/>
      <c r="D398" s="126"/>
      <c r="E398" s="126"/>
      <c r="F398" s="126"/>
      <c r="G398" s="126"/>
      <c r="H398" s="126"/>
      <c r="I398" s="126"/>
      <c r="J398" s="126"/>
      <c r="K398" s="126"/>
      <c r="L398" s="126"/>
    </row>
    <row r="399" spans="2:12">
      <c r="B399" s="125"/>
      <c r="C399" s="125"/>
      <c r="D399" s="126"/>
      <c r="E399" s="126"/>
      <c r="F399" s="126"/>
      <c r="G399" s="126"/>
      <c r="H399" s="126"/>
      <c r="I399" s="126"/>
      <c r="J399" s="126"/>
      <c r="K399" s="126"/>
      <c r="L399" s="126"/>
    </row>
    <row r="400" spans="2:12">
      <c r="B400" s="125"/>
      <c r="C400" s="125"/>
      <c r="D400" s="126"/>
      <c r="E400" s="126"/>
      <c r="F400" s="126"/>
      <c r="G400" s="126"/>
      <c r="H400" s="126"/>
      <c r="I400" s="126"/>
      <c r="J400" s="126"/>
      <c r="K400" s="126"/>
      <c r="L400" s="126"/>
    </row>
    <row r="401" spans="2:12">
      <c r="B401" s="125"/>
      <c r="C401" s="125"/>
      <c r="D401" s="126"/>
      <c r="E401" s="126"/>
      <c r="F401" s="126"/>
      <c r="G401" s="126"/>
      <c r="H401" s="126"/>
      <c r="I401" s="126"/>
      <c r="J401" s="126"/>
      <c r="K401" s="126"/>
      <c r="L401" s="126"/>
    </row>
    <row r="402" spans="2:12">
      <c r="B402" s="125"/>
      <c r="C402" s="125"/>
      <c r="D402" s="126"/>
      <c r="E402" s="126"/>
      <c r="F402" s="126"/>
      <c r="G402" s="126"/>
      <c r="H402" s="126"/>
      <c r="I402" s="126"/>
      <c r="J402" s="126"/>
      <c r="K402" s="126"/>
      <c r="L402" s="126"/>
    </row>
    <row r="403" spans="2:12">
      <c r="B403" s="125"/>
      <c r="C403" s="125"/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2:12">
      <c r="B404" s="125"/>
      <c r="C404" s="125"/>
      <c r="D404" s="126"/>
      <c r="E404" s="126"/>
      <c r="F404" s="126"/>
      <c r="G404" s="126"/>
      <c r="H404" s="126"/>
      <c r="I404" s="126"/>
      <c r="J404" s="126"/>
      <c r="K404" s="126"/>
      <c r="L404" s="126"/>
    </row>
    <row r="405" spans="2:12">
      <c r="B405" s="125"/>
      <c r="C405" s="125"/>
      <c r="D405" s="126"/>
      <c r="E405" s="126"/>
      <c r="F405" s="126"/>
      <c r="G405" s="126"/>
      <c r="H405" s="126"/>
      <c r="I405" s="126"/>
      <c r="J405" s="126"/>
      <c r="K405" s="126"/>
      <c r="L405" s="126"/>
    </row>
    <row r="406" spans="2:12">
      <c r="B406" s="125"/>
      <c r="C406" s="125"/>
      <c r="D406" s="126"/>
      <c r="E406" s="126"/>
      <c r="F406" s="126"/>
      <c r="G406" s="126"/>
      <c r="H406" s="126"/>
      <c r="I406" s="126"/>
      <c r="J406" s="126"/>
      <c r="K406" s="126"/>
      <c r="L406" s="126"/>
    </row>
    <row r="407" spans="2:12">
      <c r="B407" s="125"/>
      <c r="C407" s="125"/>
      <c r="D407" s="126"/>
      <c r="E407" s="126"/>
      <c r="F407" s="126"/>
      <c r="G407" s="126"/>
      <c r="H407" s="126"/>
      <c r="I407" s="126"/>
      <c r="J407" s="126"/>
      <c r="K407" s="126"/>
      <c r="L407" s="126"/>
    </row>
    <row r="408" spans="2:12">
      <c r="B408" s="125"/>
      <c r="C408" s="125"/>
      <c r="D408" s="126"/>
      <c r="E408" s="126"/>
      <c r="F408" s="126"/>
      <c r="G408" s="126"/>
      <c r="H408" s="126"/>
      <c r="I408" s="126"/>
      <c r="J408" s="126"/>
      <c r="K408" s="126"/>
      <c r="L408" s="126"/>
    </row>
    <row r="409" spans="2:12">
      <c r="B409" s="125"/>
      <c r="C409" s="125"/>
      <c r="D409" s="126"/>
      <c r="E409" s="126"/>
      <c r="F409" s="126"/>
      <c r="G409" s="126"/>
      <c r="H409" s="126"/>
      <c r="I409" s="126"/>
      <c r="J409" s="126"/>
      <c r="K409" s="126"/>
      <c r="L409" s="126"/>
    </row>
    <row r="410" spans="2:12">
      <c r="B410" s="125"/>
      <c r="C410" s="125"/>
      <c r="D410" s="126"/>
      <c r="E410" s="126"/>
      <c r="F410" s="126"/>
      <c r="G410" s="126"/>
      <c r="H410" s="126"/>
      <c r="I410" s="126"/>
      <c r="J410" s="126"/>
      <c r="K410" s="126"/>
      <c r="L410" s="126"/>
    </row>
    <row r="411" spans="2:12">
      <c r="B411" s="125"/>
      <c r="C411" s="125"/>
      <c r="D411" s="126"/>
      <c r="E411" s="126"/>
      <c r="F411" s="126"/>
      <c r="G411" s="126"/>
      <c r="H411" s="126"/>
      <c r="I411" s="126"/>
      <c r="J411" s="126"/>
      <c r="K411" s="126"/>
      <c r="L411" s="126"/>
    </row>
    <row r="412" spans="2:12">
      <c r="B412" s="125"/>
      <c r="C412" s="125"/>
      <c r="D412" s="126"/>
      <c r="E412" s="126"/>
      <c r="F412" s="126"/>
      <c r="G412" s="126"/>
      <c r="H412" s="126"/>
      <c r="I412" s="126"/>
      <c r="J412" s="126"/>
      <c r="K412" s="126"/>
      <c r="L412" s="126"/>
    </row>
    <row r="413" spans="2:12">
      <c r="B413" s="125"/>
      <c r="C413" s="125"/>
      <c r="D413" s="126"/>
      <c r="E413" s="126"/>
      <c r="F413" s="126"/>
      <c r="G413" s="126"/>
      <c r="H413" s="126"/>
      <c r="I413" s="126"/>
      <c r="J413" s="126"/>
      <c r="K413" s="126"/>
      <c r="L413" s="126"/>
    </row>
    <row r="414" spans="2:12">
      <c r="B414" s="125"/>
      <c r="C414" s="125"/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2:12">
      <c r="B415" s="125"/>
      <c r="C415" s="125"/>
      <c r="D415" s="126"/>
      <c r="E415" s="126"/>
      <c r="F415" s="126"/>
      <c r="G415" s="126"/>
      <c r="H415" s="126"/>
      <c r="I415" s="126"/>
      <c r="J415" s="126"/>
      <c r="K415" s="126"/>
      <c r="L415" s="126"/>
    </row>
    <row r="416" spans="2:12">
      <c r="B416" s="125"/>
      <c r="C416" s="125"/>
      <c r="D416" s="126"/>
      <c r="E416" s="126"/>
      <c r="F416" s="126"/>
      <c r="G416" s="126"/>
      <c r="H416" s="126"/>
      <c r="I416" s="126"/>
      <c r="J416" s="126"/>
      <c r="K416" s="126"/>
      <c r="L416" s="126"/>
    </row>
    <row r="417" spans="2:12">
      <c r="B417" s="125"/>
      <c r="C417" s="125"/>
      <c r="D417" s="126"/>
      <c r="E417" s="126"/>
      <c r="F417" s="126"/>
      <c r="G417" s="126"/>
      <c r="H417" s="126"/>
      <c r="I417" s="126"/>
      <c r="J417" s="126"/>
      <c r="K417" s="126"/>
      <c r="L417" s="126"/>
    </row>
    <row r="418" spans="2:12">
      <c r="B418" s="125"/>
      <c r="C418" s="125"/>
      <c r="D418" s="126"/>
      <c r="E418" s="126"/>
      <c r="F418" s="126"/>
      <c r="G418" s="126"/>
      <c r="H418" s="126"/>
      <c r="I418" s="126"/>
      <c r="J418" s="126"/>
      <c r="K418" s="126"/>
      <c r="L418" s="126"/>
    </row>
    <row r="419" spans="2:12">
      <c r="B419" s="125"/>
      <c r="C419" s="125"/>
      <c r="D419" s="126"/>
      <c r="E419" s="126"/>
      <c r="F419" s="126"/>
      <c r="G419" s="126"/>
      <c r="H419" s="126"/>
      <c r="I419" s="126"/>
      <c r="J419" s="126"/>
      <c r="K419" s="126"/>
      <c r="L419" s="126"/>
    </row>
    <row r="420" spans="2:12">
      <c r="B420" s="125"/>
      <c r="C420" s="125"/>
      <c r="D420" s="126"/>
      <c r="E420" s="126"/>
      <c r="F420" s="126"/>
      <c r="G420" s="126"/>
      <c r="H420" s="126"/>
      <c r="I420" s="126"/>
      <c r="J420" s="126"/>
      <c r="K420" s="126"/>
      <c r="L420" s="126"/>
    </row>
    <row r="421" spans="2:12">
      <c r="B421" s="125"/>
      <c r="C421" s="125"/>
      <c r="D421" s="126"/>
      <c r="E421" s="126"/>
      <c r="F421" s="126"/>
      <c r="G421" s="126"/>
      <c r="H421" s="126"/>
      <c r="I421" s="126"/>
      <c r="J421" s="126"/>
      <c r="K421" s="126"/>
      <c r="L421" s="126"/>
    </row>
    <row r="422" spans="2:12">
      <c r="B422" s="125"/>
      <c r="C422" s="125"/>
      <c r="D422" s="126"/>
      <c r="E422" s="126"/>
      <c r="F422" s="126"/>
      <c r="G422" s="126"/>
      <c r="H422" s="126"/>
      <c r="I422" s="126"/>
      <c r="J422" s="126"/>
      <c r="K422" s="126"/>
      <c r="L422" s="126"/>
    </row>
    <row r="423" spans="2:12">
      <c r="B423" s="125"/>
      <c r="C423" s="125"/>
      <c r="D423" s="126"/>
      <c r="E423" s="126"/>
      <c r="F423" s="126"/>
      <c r="G423" s="126"/>
      <c r="H423" s="126"/>
      <c r="I423" s="126"/>
      <c r="J423" s="126"/>
      <c r="K423" s="126"/>
      <c r="L423" s="126"/>
    </row>
    <row r="424" spans="2:12">
      <c r="B424" s="125"/>
      <c r="C424" s="125"/>
      <c r="D424" s="126"/>
      <c r="E424" s="126"/>
      <c r="F424" s="126"/>
      <c r="G424" s="126"/>
      <c r="H424" s="126"/>
      <c r="I424" s="126"/>
      <c r="J424" s="126"/>
      <c r="K424" s="126"/>
      <c r="L424" s="126"/>
    </row>
    <row r="425" spans="2:12">
      <c r="B425" s="125"/>
      <c r="C425" s="125"/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2:12">
      <c r="B426" s="125"/>
      <c r="C426" s="125"/>
      <c r="D426" s="126"/>
      <c r="E426" s="126"/>
      <c r="F426" s="126"/>
      <c r="G426" s="126"/>
      <c r="H426" s="126"/>
      <c r="I426" s="126"/>
      <c r="J426" s="126"/>
      <c r="K426" s="126"/>
      <c r="L426" s="126"/>
    </row>
    <row r="427" spans="2:12">
      <c r="B427" s="125"/>
      <c r="C427" s="125"/>
      <c r="D427" s="126"/>
      <c r="E427" s="126"/>
      <c r="F427" s="126"/>
      <c r="G427" s="126"/>
      <c r="H427" s="126"/>
      <c r="I427" s="126"/>
      <c r="J427" s="126"/>
      <c r="K427" s="126"/>
      <c r="L427" s="126"/>
    </row>
    <row r="428" spans="2:12">
      <c r="B428" s="125"/>
      <c r="C428" s="125"/>
      <c r="D428" s="126"/>
      <c r="E428" s="126"/>
      <c r="F428" s="126"/>
      <c r="G428" s="126"/>
      <c r="H428" s="126"/>
      <c r="I428" s="126"/>
      <c r="J428" s="126"/>
      <c r="K428" s="126"/>
      <c r="L428" s="126"/>
    </row>
    <row r="429" spans="2:12">
      <c r="B429" s="125"/>
      <c r="C429" s="125"/>
      <c r="D429" s="126"/>
      <c r="E429" s="126"/>
      <c r="F429" s="126"/>
      <c r="G429" s="126"/>
      <c r="H429" s="126"/>
      <c r="I429" s="126"/>
      <c r="J429" s="126"/>
      <c r="K429" s="126"/>
      <c r="L429" s="126"/>
    </row>
    <row r="430" spans="2:12">
      <c r="B430" s="125"/>
      <c r="C430" s="125"/>
      <c r="D430" s="126"/>
      <c r="E430" s="126"/>
      <c r="F430" s="126"/>
      <c r="G430" s="126"/>
      <c r="H430" s="126"/>
      <c r="I430" s="126"/>
      <c r="J430" s="126"/>
      <c r="K430" s="126"/>
      <c r="L430" s="126"/>
    </row>
    <row r="431" spans="2:12">
      <c r="B431" s="125"/>
      <c r="C431" s="125"/>
      <c r="D431" s="126"/>
      <c r="E431" s="126"/>
      <c r="F431" s="126"/>
      <c r="G431" s="126"/>
      <c r="H431" s="126"/>
      <c r="I431" s="126"/>
      <c r="J431" s="126"/>
      <c r="K431" s="126"/>
      <c r="L431" s="126"/>
    </row>
    <row r="432" spans="2:12">
      <c r="B432" s="125"/>
      <c r="C432" s="125"/>
      <c r="D432" s="126"/>
      <c r="E432" s="126"/>
      <c r="F432" s="126"/>
      <c r="G432" s="126"/>
      <c r="H432" s="126"/>
      <c r="I432" s="126"/>
      <c r="J432" s="126"/>
      <c r="K432" s="126"/>
      <c r="L432" s="126"/>
    </row>
    <row r="433" spans="2:12">
      <c r="B433" s="125"/>
      <c r="C433" s="125"/>
      <c r="D433" s="126"/>
      <c r="E433" s="126"/>
      <c r="F433" s="126"/>
      <c r="G433" s="126"/>
      <c r="H433" s="126"/>
      <c r="I433" s="126"/>
      <c r="J433" s="126"/>
      <c r="K433" s="126"/>
      <c r="L433" s="126"/>
    </row>
    <row r="434" spans="2:12">
      <c r="B434" s="125"/>
      <c r="C434" s="125"/>
      <c r="D434" s="126"/>
      <c r="E434" s="126"/>
      <c r="F434" s="126"/>
      <c r="G434" s="126"/>
      <c r="H434" s="126"/>
      <c r="I434" s="126"/>
      <c r="J434" s="126"/>
      <c r="K434" s="126"/>
      <c r="L434" s="126"/>
    </row>
    <row r="435" spans="2:12">
      <c r="B435" s="125"/>
      <c r="C435" s="125"/>
      <c r="D435" s="126"/>
      <c r="E435" s="126"/>
      <c r="F435" s="126"/>
      <c r="G435" s="126"/>
      <c r="H435" s="126"/>
      <c r="I435" s="126"/>
      <c r="J435" s="126"/>
      <c r="K435" s="126"/>
      <c r="L435" s="126"/>
    </row>
    <row r="436" spans="2:12">
      <c r="B436" s="125"/>
      <c r="C436" s="125"/>
      <c r="D436" s="126"/>
      <c r="E436" s="126"/>
      <c r="F436" s="126"/>
      <c r="G436" s="126"/>
      <c r="H436" s="126"/>
      <c r="I436" s="126"/>
      <c r="J436" s="126"/>
      <c r="K436" s="126"/>
      <c r="L436" s="126"/>
    </row>
    <row r="437" spans="2:12">
      <c r="B437" s="125"/>
      <c r="C437" s="125"/>
      <c r="D437" s="126"/>
      <c r="E437" s="126"/>
      <c r="F437" s="126"/>
      <c r="G437" s="126"/>
      <c r="H437" s="126"/>
      <c r="I437" s="126"/>
      <c r="J437" s="126"/>
      <c r="K437" s="126"/>
      <c r="L437" s="126"/>
    </row>
    <row r="438" spans="2:12">
      <c r="B438" s="125"/>
      <c r="C438" s="125"/>
      <c r="D438" s="126"/>
      <c r="E438" s="126"/>
      <c r="F438" s="126"/>
      <c r="G438" s="126"/>
      <c r="H438" s="126"/>
      <c r="I438" s="126"/>
      <c r="J438" s="126"/>
      <c r="K438" s="126"/>
      <c r="L438" s="126"/>
    </row>
    <row r="439" spans="2:12">
      <c r="B439" s="125"/>
      <c r="C439" s="125"/>
      <c r="D439" s="126"/>
      <c r="E439" s="126"/>
      <c r="F439" s="126"/>
      <c r="G439" s="126"/>
      <c r="H439" s="126"/>
      <c r="I439" s="126"/>
      <c r="J439" s="126"/>
      <c r="K439" s="126"/>
      <c r="L439" s="126"/>
    </row>
    <row r="440" spans="2:12">
      <c r="B440" s="125"/>
      <c r="C440" s="125"/>
      <c r="D440" s="126"/>
      <c r="E440" s="126"/>
      <c r="F440" s="126"/>
      <c r="G440" s="126"/>
      <c r="H440" s="126"/>
      <c r="I440" s="126"/>
      <c r="J440" s="126"/>
      <c r="K440" s="126"/>
      <c r="L440" s="126"/>
    </row>
    <row r="441" spans="2:12">
      <c r="B441" s="125"/>
      <c r="C441" s="125"/>
      <c r="D441" s="126"/>
      <c r="E441" s="126"/>
      <c r="F441" s="126"/>
      <c r="G441" s="126"/>
      <c r="H441" s="126"/>
      <c r="I441" s="126"/>
      <c r="J441" s="126"/>
      <c r="K441" s="126"/>
      <c r="L441" s="126"/>
    </row>
    <row r="442" spans="2:12">
      <c r="B442" s="125"/>
      <c r="C442" s="125"/>
      <c r="D442" s="126"/>
      <c r="E442" s="126"/>
      <c r="F442" s="126"/>
      <c r="G442" s="126"/>
      <c r="H442" s="126"/>
      <c r="I442" s="126"/>
      <c r="J442" s="126"/>
      <c r="K442" s="126"/>
      <c r="L442" s="126"/>
    </row>
    <row r="443" spans="2:12">
      <c r="B443" s="125"/>
      <c r="C443" s="125"/>
      <c r="D443" s="126"/>
      <c r="E443" s="126"/>
      <c r="F443" s="126"/>
      <c r="G443" s="126"/>
      <c r="H443" s="126"/>
      <c r="I443" s="126"/>
      <c r="J443" s="126"/>
      <c r="K443" s="126"/>
      <c r="L443" s="126"/>
    </row>
    <row r="444" spans="2:12">
      <c r="B444" s="125"/>
      <c r="C444" s="125"/>
      <c r="D444" s="126"/>
      <c r="E444" s="126"/>
      <c r="F444" s="126"/>
      <c r="G444" s="126"/>
      <c r="H444" s="126"/>
      <c r="I444" s="126"/>
      <c r="J444" s="126"/>
      <c r="K444" s="126"/>
      <c r="L444" s="126"/>
    </row>
    <row r="445" spans="2:12">
      <c r="B445" s="125"/>
      <c r="C445" s="125"/>
      <c r="D445" s="126"/>
      <c r="E445" s="126"/>
      <c r="F445" s="126"/>
      <c r="G445" s="126"/>
      <c r="H445" s="126"/>
      <c r="I445" s="126"/>
      <c r="J445" s="126"/>
      <c r="K445" s="126"/>
      <c r="L445" s="126"/>
    </row>
    <row r="446" spans="2:12">
      <c r="B446" s="125"/>
      <c r="C446" s="125"/>
      <c r="D446" s="126"/>
      <c r="E446" s="126"/>
      <c r="F446" s="126"/>
      <c r="G446" s="126"/>
      <c r="H446" s="126"/>
      <c r="I446" s="126"/>
      <c r="J446" s="126"/>
      <c r="K446" s="126"/>
      <c r="L446" s="126"/>
    </row>
    <row r="447" spans="2:12">
      <c r="B447" s="125"/>
      <c r="C447" s="125"/>
      <c r="D447" s="126"/>
      <c r="E447" s="126"/>
      <c r="F447" s="126"/>
      <c r="G447" s="126"/>
      <c r="H447" s="126"/>
      <c r="I447" s="126"/>
      <c r="J447" s="126"/>
      <c r="K447" s="126"/>
      <c r="L447" s="126"/>
    </row>
    <row r="448" spans="2:12">
      <c r="B448" s="125"/>
      <c r="C448" s="125"/>
      <c r="D448" s="126"/>
      <c r="E448" s="126"/>
      <c r="F448" s="126"/>
      <c r="G448" s="126"/>
      <c r="H448" s="126"/>
      <c r="I448" s="126"/>
      <c r="J448" s="126"/>
      <c r="K448" s="126"/>
      <c r="L448" s="126"/>
    </row>
    <row r="449" spans="2:12">
      <c r="B449" s="125"/>
      <c r="C449" s="125"/>
      <c r="D449" s="126"/>
      <c r="E449" s="126"/>
      <c r="F449" s="126"/>
      <c r="G449" s="126"/>
      <c r="H449" s="126"/>
      <c r="I449" s="126"/>
      <c r="J449" s="126"/>
      <c r="K449" s="126"/>
      <c r="L449" s="126"/>
    </row>
    <row r="450" spans="2:12">
      <c r="B450" s="125"/>
      <c r="C450" s="125"/>
      <c r="D450" s="126"/>
      <c r="E450" s="126"/>
      <c r="F450" s="126"/>
      <c r="G450" s="126"/>
      <c r="H450" s="126"/>
      <c r="I450" s="126"/>
      <c r="J450" s="126"/>
      <c r="K450" s="126"/>
      <c r="L450" s="126"/>
    </row>
    <row r="451" spans="2:12">
      <c r="B451" s="125"/>
      <c r="C451" s="125"/>
      <c r="D451" s="126"/>
      <c r="E451" s="126"/>
      <c r="F451" s="126"/>
      <c r="G451" s="126"/>
      <c r="H451" s="126"/>
      <c r="I451" s="126"/>
      <c r="J451" s="126"/>
      <c r="K451" s="126"/>
      <c r="L451" s="126"/>
    </row>
    <row r="452" spans="2:12">
      <c r="B452" s="125"/>
      <c r="C452" s="125"/>
      <c r="D452" s="126"/>
      <c r="E452" s="126"/>
      <c r="F452" s="126"/>
      <c r="G452" s="126"/>
      <c r="H452" s="126"/>
      <c r="I452" s="126"/>
      <c r="J452" s="126"/>
      <c r="K452" s="126"/>
      <c r="L452" s="126"/>
    </row>
    <row r="453" spans="2:12">
      <c r="B453" s="125"/>
      <c r="C453" s="125"/>
      <c r="D453" s="126"/>
      <c r="E453" s="126"/>
      <c r="F453" s="126"/>
      <c r="G453" s="126"/>
      <c r="H453" s="126"/>
      <c r="I453" s="126"/>
      <c r="J453" s="126"/>
      <c r="K453" s="126"/>
      <c r="L453" s="126"/>
    </row>
    <row r="454" spans="2:12">
      <c r="B454" s="125"/>
      <c r="C454" s="125"/>
      <c r="D454" s="126"/>
      <c r="E454" s="126"/>
      <c r="F454" s="126"/>
      <c r="G454" s="126"/>
      <c r="H454" s="126"/>
      <c r="I454" s="126"/>
      <c r="J454" s="126"/>
      <c r="K454" s="126"/>
      <c r="L454" s="126"/>
    </row>
    <row r="455" spans="2:12">
      <c r="B455" s="125"/>
      <c r="C455" s="125"/>
      <c r="D455" s="126"/>
      <c r="E455" s="126"/>
      <c r="F455" s="126"/>
      <c r="G455" s="126"/>
      <c r="H455" s="126"/>
      <c r="I455" s="126"/>
      <c r="J455" s="126"/>
      <c r="K455" s="126"/>
      <c r="L455" s="126"/>
    </row>
    <row r="456" spans="2:12">
      <c r="B456" s="125"/>
      <c r="C456" s="125"/>
      <c r="D456" s="126"/>
      <c r="E456" s="126"/>
      <c r="F456" s="126"/>
      <c r="G456" s="126"/>
      <c r="H456" s="126"/>
      <c r="I456" s="126"/>
      <c r="J456" s="126"/>
      <c r="K456" s="126"/>
      <c r="L456" s="126"/>
    </row>
    <row r="457" spans="2:12">
      <c r="B457" s="125"/>
      <c r="C457" s="125"/>
      <c r="D457" s="126"/>
      <c r="E457" s="126"/>
      <c r="F457" s="126"/>
      <c r="G457" s="126"/>
      <c r="H457" s="126"/>
      <c r="I457" s="126"/>
      <c r="J457" s="126"/>
      <c r="K457" s="126"/>
      <c r="L457" s="126"/>
    </row>
    <row r="458" spans="2:12">
      <c r="B458" s="125"/>
      <c r="C458" s="125"/>
      <c r="D458" s="126"/>
      <c r="E458" s="126"/>
      <c r="F458" s="126"/>
      <c r="G458" s="126"/>
      <c r="H458" s="126"/>
      <c r="I458" s="126"/>
      <c r="J458" s="126"/>
      <c r="K458" s="126"/>
      <c r="L458" s="126"/>
    </row>
    <row r="459" spans="2:12">
      <c r="B459" s="125"/>
      <c r="C459" s="125"/>
      <c r="D459" s="126"/>
      <c r="E459" s="126"/>
      <c r="F459" s="126"/>
      <c r="G459" s="126"/>
      <c r="H459" s="126"/>
      <c r="I459" s="126"/>
      <c r="J459" s="126"/>
      <c r="K459" s="126"/>
      <c r="L459" s="126"/>
    </row>
    <row r="460" spans="2:12">
      <c r="B460" s="125"/>
      <c r="C460" s="125"/>
      <c r="D460" s="126"/>
      <c r="E460" s="126"/>
      <c r="F460" s="126"/>
      <c r="G460" s="126"/>
      <c r="H460" s="126"/>
      <c r="I460" s="126"/>
      <c r="J460" s="126"/>
      <c r="K460" s="126"/>
      <c r="L460" s="126"/>
    </row>
    <row r="461" spans="2:12">
      <c r="B461" s="125"/>
      <c r="C461" s="125"/>
      <c r="D461" s="126"/>
      <c r="E461" s="126"/>
      <c r="F461" s="126"/>
      <c r="G461" s="126"/>
      <c r="H461" s="126"/>
      <c r="I461" s="126"/>
      <c r="J461" s="126"/>
      <c r="K461" s="126"/>
      <c r="L461" s="126"/>
    </row>
    <row r="462" spans="2:12">
      <c r="B462" s="125"/>
      <c r="C462" s="125"/>
      <c r="D462" s="126"/>
      <c r="E462" s="126"/>
      <c r="F462" s="126"/>
      <c r="G462" s="126"/>
      <c r="H462" s="126"/>
      <c r="I462" s="126"/>
      <c r="J462" s="126"/>
      <c r="K462" s="126"/>
      <c r="L462" s="126"/>
    </row>
    <row r="463" spans="2:12">
      <c r="B463" s="125"/>
      <c r="C463" s="125"/>
      <c r="D463" s="126"/>
      <c r="E463" s="126"/>
      <c r="F463" s="126"/>
      <c r="G463" s="126"/>
      <c r="H463" s="126"/>
      <c r="I463" s="126"/>
      <c r="J463" s="126"/>
      <c r="K463" s="126"/>
      <c r="L463" s="126"/>
    </row>
    <row r="464" spans="2:12">
      <c r="B464" s="125"/>
      <c r="C464" s="125"/>
      <c r="D464" s="126"/>
      <c r="E464" s="126"/>
      <c r="F464" s="126"/>
      <c r="G464" s="126"/>
      <c r="H464" s="126"/>
      <c r="I464" s="126"/>
      <c r="J464" s="126"/>
      <c r="K464" s="126"/>
      <c r="L464" s="126"/>
    </row>
    <row r="465" spans="2:12">
      <c r="B465" s="125"/>
      <c r="C465" s="125"/>
      <c r="D465" s="126"/>
      <c r="E465" s="126"/>
      <c r="F465" s="126"/>
      <c r="G465" s="126"/>
      <c r="H465" s="126"/>
      <c r="I465" s="126"/>
      <c r="J465" s="126"/>
      <c r="K465" s="126"/>
      <c r="L465" s="126"/>
    </row>
    <row r="466" spans="2:12">
      <c r="B466" s="125"/>
      <c r="C466" s="125"/>
      <c r="D466" s="126"/>
      <c r="E466" s="126"/>
      <c r="F466" s="126"/>
      <c r="G466" s="126"/>
      <c r="H466" s="126"/>
      <c r="I466" s="126"/>
      <c r="J466" s="126"/>
      <c r="K466" s="126"/>
      <c r="L466" s="126"/>
    </row>
    <row r="467" spans="2:12">
      <c r="B467" s="125"/>
      <c r="C467" s="125"/>
      <c r="D467" s="126"/>
      <c r="E467" s="126"/>
      <c r="F467" s="126"/>
      <c r="G467" s="126"/>
      <c r="H467" s="126"/>
      <c r="I467" s="126"/>
      <c r="J467" s="126"/>
      <c r="K467" s="126"/>
      <c r="L467" s="126"/>
    </row>
    <row r="468" spans="2:12">
      <c r="B468" s="125"/>
      <c r="C468" s="125"/>
      <c r="D468" s="126"/>
      <c r="E468" s="126"/>
      <c r="F468" s="126"/>
      <c r="G468" s="126"/>
      <c r="H468" s="126"/>
      <c r="I468" s="126"/>
      <c r="J468" s="126"/>
      <c r="K468" s="126"/>
      <c r="L468" s="126"/>
    </row>
    <row r="469" spans="2:12">
      <c r="B469" s="125"/>
      <c r="C469" s="125"/>
      <c r="D469" s="126"/>
      <c r="E469" s="126"/>
      <c r="F469" s="126"/>
      <c r="G469" s="126"/>
      <c r="H469" s="126"/>
      <c r="I469" s="126"/>
      <c r="J469" s="126"/>
      <c r="K469" s="126"/>
      <c r="L469" s="126"/>
    </row>
    <row r="470" spans="2:12">
      <c r="B470" s="125"/>
      <c r="C470" s="125"/>
      <c r="D470" s="126"/>
      <c r="E470" s="126"/>
      <c r="F470" s="126"/>
      <c r="G470" s="126"/>
      <c r="H470" s="126"/>
      <c r="I470" s="126"/>
      <c r="J470" s="126"/>
      <c r="K470" s="126"/>
      <c r="L470" s="126"/>
    </row>
    <row r="471" spans="2:12">
      <c r="B471" s="125"/>
      <c r="C471" s="125"/>
      <c r="D471" s="126"/>
      <c r="E471" s="126"/>
      <c r="F471" s="126"/>
      <c r="G471" s="126"/>
      <c r="H471" s="126"/>
      <c r="I471" s="126"/>
      <c r="J471" s="126"/>
      <c r="K471" s="126"/>
      <c r="L471" s="126"/>
    </row>
    <row r="472" spans="2:12">
      <c r="B472" s="125"/>
      <c r="C472" s="125"/>
      <c r="D472" s="126"/>
      <c r="E472" s="126"/>
      <c r="F472" s="126"/>
      <c r="G472" s="126"/>
      <c r="H472" s="126"/>
      <c r="I472" s="126"/>
      <c r="J472" s="126"/>
      <c r="K472" s="126"/>
      <c r="L472" s="126"/>
    </row>
    <row r="473" spans="2:12">
      <c r="B473" s="125"/>
      <c r="C473" s="125"/>
      <c r="D473" s="126"/>
      <c r="E473" s="126"/>
      <c r="F473" s="126"/>
      <c r="G473" s="126"/>
      <c r="H473" s="126"/>
      <c r="I473" s="126"/>
      <c r="J473" s="126"/>
      <c r="K473" s="126"/>
      <c r="L473" s="126"/>
    </row>
    <row r="474" spans="2:12">
      <c r="B474" s="125"/>
      <c r="C474" s="125"/>
      <c r="D474" s="126"/>
      <c r="E474" s="126"/>
      <c r="F474" s="126"/>
      <c r="G474" s="126"/>
      <c r="H474" s="126"/>
      <c r="I474" s="126"/>
      <c r="J474" s="126"/>
      <c r="K474" s="126"/>
      <c r="L474" s="126"/>
    </row>
    <row r="475" spans="2:12">
      <c r="B475" s="125"/>
      <c r="C475" s="125"/>
      <c r="D475" s="126"/>
      <c r="E475" s="126"/>
      <c r="F475" s="126"/>
      <c r="G475" s="126"/>
      <c r="H475" s="126"/>
      <c r="I475" s="126"/>
      <c r="J475" s="126"/>
      <c r="K475" s="126"/>
      <c r="L475" s="126"/>
    </row>
    <row r="476" spans="2:12">
      <c r="B476" s="125"/>
      <c r="C476" s="125"/>
      <c r="D476" s="126"/>
      <c r="E476" s="126"/>
      <c r="F476" s="126"/>
      <c r="G476" s="126"/>
      <c r="H476" s="126"/>
      <c r="I476" s="126"/>
      <c r="J476" s="126"/>
      <c r="K476" s="126"/>
      <c r="L476" s="126"/>
    </row>
    <row r="477" spans="2:12">
      <c r="B477" s="125"/>
      <c r="C477" s="125"/>
      <c r="D477" s="126"/>
      <c r="E477" s="126"/>
      <c r="F477" s="126"/>
      <c r="G477" s="126"/>
      <c r="H477" s="126"/>
      <c r="I477" s="126"/>
      <c r="J477" s="126"/>
      <c r="K477" s="126"/>
      <c r="L477" s="126"/>
    </row>
    <row r="478" spans="2:12">
      <c r="B478" s="125"/>
      <c r="C478" s="125"/>
      <c r="D478" s="126"/>
      <c r="E478" s="126"/>
      <c r="F478" s="126"/>
      <c r="G478" s="126"/>
      <c r="H478" s="126"/>
      <c r="I478" s="126"/>
      <c r="J478" s="126"/>
      <c r="K478" s="126"/>
      <c r="L478" s="126"/>
    </row>
    <row r="479" spans="2:12">
      <c r="B479" s="125"/>
      <c r="C479" s="125"/>
      <c r="D479" s="126"/>
      <c r="E479" s="126"/>
      <c r="F479" s="126"/>
      <c r="G479" s="126"/>
      <c r="H479" s="126"/>
      <c r="I479" s="126"/>
      <c r="J479" s="126"/>
      <c r="K479" s="126"/>
      <c r="L479" s="126"/>
    </row>
    <row r="480" spans="2:12">
      <c r="B480" s="125"/>
      <c r="C480" s="125"/>
      <c r="D480" s="126"/>
      <c r="E480" s="126"/>
      <c r="F480" s="126"/>
      <c r="G480" s="126"/>
      <c r="H480" s="126"/>
      <c r="I480" s="126"/>
      <c r="J480" s="126"/>
      <c r="K480" s="126"/>
      <c r="L480" s="126"/>
    </row>
    <row r="481" spans="2:12">
      <c r="B481" s="125"/>
      <c r="C481" s="125"/>
      <c r="D481" s="126"/>
      <c r="E481" s="126"/>
      <c r="F481" s="126"/>
      <c r="G481" s="126"/>
      <c r="H481" s="126"/>
      <c r="I481" s="126"/>
      <c r="J481" s="126"/>
      <c r="K481" s="126"/>
      <c r="L481" s="126"/>
    </row>
    <row r="482" spans="2:12">
      <c r="B482" s="125"/>
      <c r="C482" s="125"/>
      <c r="D482" s="126"/>
      <c r="E482" s="126"/>
      <c r="F482" s="126"/>
      <c r="G482" s="126"/>
      <c r="H482" s="126"/>
      <c r="I482" s="126"/>
      <c r="J482" s="126"/>
      <c r="K482" s="126"/>
      <c r="L482" s="126"/>
    </row>
    <row r="483" spans="2:12">
      <c r="B483" s="125"/>
      <c r="C483" s="125"/>
      <c r="D483" s="126"/>
      <c r="E483" s="126"/>
      <c r="F483" s="126"/>
      <c r="G483" s="126"/>
      <c r="H483" s="126"/>
      <c r="I483" s="126"/>
      <c r="J483" s="126"/>
      <c r="K483" s="126"/>
      <c r="L483" s="126"/>
    </row>
    <row r="484" spans="2:12">
      <c r="B484" s="125"/>
      <c r="C484" s="125"/>
      <c r="D484" s="126"/>
      <c r="E484" s="126"/>
      <c r="F484" s="126"/>
      <c r="G484" s="126"/>
      <c r="H484" s="126"/>
      <c r="I484" s="126"/>
      <c r="J484" s="126"/>
      <c r="K484" s="126"/>
      <c r="L484" s="126"/>
    </row>
    <row r="485" spans="2:12">
      <c r="B485" s="125"/>
      <c r="C485" s="125"/>
      <c r="D485" s="126"/>
      <c r="E485" s="126"/>
      <c r="F485" s="126"/>
      <c r="G485" s="126"/>
      <c r="H485" s="126"/>
      <c r="I485" s="126"/>
      <c r="J485" s="126"/>
      <c r="K485" s="126"/>
      <c r="L485" s="126"/>
    </row>
    <row r="486" spans="2:12">
      <c r="B486" s="125"/>
      <c r="C486" s="125"/>
      <c r="D486" s="126"/>
      <c r="E486" s="126"/>
      <c r="F486" s="126"/>
      <c r="G486" s="126"/>
      <c r="H486" s="126"/>
      <c r="I486" s="126"/>
      <c r="J486" s="126"/>
      <c r="K486" s="126"/>
      <c r="L486" s="126"/>
    </row>
    <row r="487" spans="2:12">
      <c r="B487" s="125"/>
      <c r="C487" s="125"/>
      <c r="D487" s="126"/>
      <c r="E487" s="126"/>
      <c r="F487" s="126"/>
      <c r="G487" s="126"/>
      <c r="H487" s="126"/>
      <c r="I487" s="126"/>
      <c r="J487" s="126"/>
      <c r="K487" s="126"/>
      <c r="L487" s="126"/>
    </row>
    <row r="488" spans="2:12">
      <c r="B488" s="125"/>
      <c r="C488" s="125"/>
      <c r="D488" s="126"/>
      <c r="E488" s="126"/>
      <c r="F488" s="126"/>
      <c r="G488" s="126"/>
      <c r="H488" s="126"/>
      <c r="I488" s="126"/>
      <c r="J488" s="126"/>
      <c r="K488" s="126"/>
      <c r="L488" s="126"/>
    </row>
    <row r="489" spans="2:12">
      <c r="B489" s="125"/>
      <c r="C489" s="125"/>
      <c r="D489" s="126"/>
      <c r="E489" s="126"/>
      <c r="F489" s="126"/>
      <c r="G489" s="126"/>
      <c r="H489" s="126"/>
      <c r="I489" s="126"/>
      <c r="J489" s="126"/>
      <c r="K489" s="126"/>
      <c r="L489" s="126"/>
    </row>
    <row r="490" spans="2:12">
      <c r="B490" s="125"/>
      <c r="C490" s="125"/>
      <c r="D490" s="126"/>
      <c r="E490" s="126"/>
      <c r="F490" s="126"/>
      <c r="G490" s="126"/>
      <c r="H490" s="126"/>
      <c r="I490" s="126"/>
      <c r="J490" s="126"/>
      <c r="K490" s="126"/>
      <c r="L490" s="126"/>
    </row>
    <row r="491" spans="2:12">
      <c r="B491" s="125"/>
      <c r="C491" s="125"/>
      <c r="D491" s="126"/>
      <c r="E491" s="126"/>
      <c r="F491" s="126"/>
      <c r="G491" s="126"/>
      <c r="H491" s="126"/>
      <c r="I491" s="126"/>
      <c r="J491" s="126"/>
      <c r="K491" s="126"/>
      <c r="L491" s="126"/>
    </row>
    <row r="492" spans="2:12">
      <c r="B492" s="125"/>
      <c r="C492" s="125"/>
      <c r="D492" s="126"/>
      <c r="E492" s="126"/>
      <c r="F492" s="126"/>
      <c r="G492" s="126"/>
      <c r="H492" s="126"/>
      <c r="I492" s="126"/>
      <c r="J492" s="126"/>
      <c r="K492" s="126"/>
      <c r="L492" s="126"/>
    </row>
    <row r="493" spans="2:12">
      <c r="B493" s="125"/>
      <c r="C493" s="125"/>
      <c r="D493" s="126"/>
      <c r="E493" s="126"/>
      <c r="F493" s="126"/>
      <c r="G493" s="126"/>
      <c r="H493" s="126"/>
      <c r="I493" s="126"/>
      <c r="J493" s="126"/>
      <c r="K493" s="126"/>
      <c r="L493" s="126"/>
    </row>
    <row r="494" spans="2:12">
      <c r="B494" s="125"/>
      <c r="C494" s="125"/>
      <c r="D494" s="126"/>
      <c r="E494" s="126"/>
      <c r="F494" s="126"/>
      <c r="G494" s="126"/>
      <c r="H494" s="126"/>
      <c r="I494" s="126"/>
      <c r="J494" s="126"/>
      <c r="K494" s="126"/>
      <c r="L494" s="126"/>
    </row>
    <row r="495" spans="2:12">
      <c r="B495" s="125"/>
      <c r="C495" s="125"/>
      <c r="D495" s="126"/>
      <c r="E495" s="126"/>
      <c r="F495" s="126"/>
      <c r="G495" s="126"/>
      <c r="H495" s="126"/>
      <c r="I495" s="126"/>
      <c r="J495" s="126"/>
      <c r="K495" s="126"/>
      <c r="L495" s="126"/>
    </row>
    <row r="496" spans="2:12">
      <c r="B496" s="125"/>
      <c r="C496" s="125"/>
      <c r="D496" s="126"/>
      <c r="E496" s="126"/>
      <c r="F496" s="126"/>
      <c r="G496" s="126"/>
      <c r="H496" s="126"/>
      <c r="I496" s="126"/>
      <c r="J496" s="126"/>
      <c r="K496" s="126"/>
      <c r="L496" s="126"/>
    </row>
    <row r="497" spans="2:12">
      <c r="B497" s="125"/>
      <c r="C497" s="125"/>
      <c r="D497" s="126"/>
      <c r="E497" s="126"/>
      <c r="F497" s="126"/>
      <c r="G497" s="126"/>
      <c r="H497" s="126"/>
      <c r="I497" s="126"/>
      <c r="J497" s="126"/>
      <c r="K497" s="126"/>
      <c r="L497" s="126"/>
    </row>
    <row r="498" spans="2:12">
      <c r="B498" s="125"/>
      <c r="C498" s="125"/>
      <c r="D498" s="126"/>
      <c r="E498" s="126"/>
      <c r="F498" s="126"/>
      <c r="G498" s="126"/>
      <c r="H498" s="126"/>
      <c r="I498" s="126"/>
      <c r="J498" s="126"/>
      <c r="K498" s="126"/>
      <c r="L498" s="126"/>
    </row>
    <row r="499" spans="2:12">
      <c r="B499" s="125"/>
      <c r="C499" s="125"/>
      <c r="D499" s="126"/>
      <c r="E499" s="126"/>
      <c r="F499" s="126"/>
      <c r="G499" s="126"/>
      <c r="H499" s="126"/>
      <c r="I499" s="126"/>
      <c r="J499" s="126"/>
      <c r="K499" s="126"/>
      <c r="L499" s="126"/>
    </row>
    <row r="500" spans="2:12">
      <c r="B500" s="125"/>
      <c r="C500" s="125"/>
      <c r="D500" s="126"/>
      <c r="E500" s="126"/>
      <c r="F500" s="126"/>
      <c r="G500" s="126"/>
      <c r="H500" s="126"/>
      <c r="I500" s="126"/>
      <c r="J500" s="126"/>
      <c r="K500" s="126"/>
      <c r="L500" s="126"/>
    </row>
    <row r="501" spans="2:12">
      <c r="B501" s="125"/>
      <c r="C501" s="125"/>
      <c r="D501" s="126"/>
      <c r="E501" s="126"/>
      <c r="F501" s="126"/>
      <c r="G501" s="126"/>
      <c r="H501" s="126"/>
      <c r="I501" s="126"/>
      <c r="J501" s="126"/>
      <c r="K501" s="126"/>
      <c r="L501" s="126"/>
    </row>
    <row r="502" spans="2:12">
      <c r="B502" s="125"/>
      <c r="C502" s="125"/>
      <c r="D502" s="126"/>
      <c r="E502" s="126"/>
      <c r="F502" s="126"/>
      <c r="G502" s="126"/>
      <c r="H502" s="126"/>
      <c r="I502" s="126"/>
      <c r="J502" s="126"/>
      <c r="K502" s="126"/>
      <c r="L502" s="126"/>
    </row>
    <row r="503" spans="2:12">
      <c r="B503" s="125"/>
      <c r="C503" s="125"/>
      <c r="D503" s="126"/>
      <c r="E503" s="126"/>
      <c r="F503" s="126"/>
      <c r="G503" s="126"/>
      <c r="H503" s="126"/>
      <c r="I503" s="126"/>
      <c r="J503" s="126"/>
      <c r="K503" s="126"/>
      <c r="L503" s="126"/>
    </row>
    <row r="504" spans="2:12">
      <c r="B504" s="125"/>
      <c r="C504" s="125"/>
      <c r="D504" s="126"/>
      <c r="E504" s="126"/>
      <c r="F504" s="126"/>
      <c r="G504" s="126"/>
      <c r="H504" s="126"/>
      <c r="I504" s="126"/>
      <c r="J504" s="126"/>
      <c r="K504" s="126"/>
      <c r="L504" s="126"/>
    </row>
    <row r="505" spans="2:12">
      <c r="B505" s="125"/>
      <c r="C505" s="125"/>
      <c r="D505" s="126"/>
      <c r="E505" s="126"/>
      <c r="F505" s="126"/>
      <c r="G505" s="126"/>
      <c r="H505" s="126"/>
      <c r="I505" s="126"/>
      <c r="J505" s="126"/>
      <c r="K505" s="126"/>
      <c r="L505" s="126"/>
    </row>
    <row r="506" spans="2:12">
      <c r="D506" s="1"/>
    </row>
    <row r="507" spans="2:12">
      <c r="D507" s="1"/>
    </row>
    <row r="508" spans="2:12">
      <c r="D508" s="1"/>
    </row>
    <row r="509" spans="2:12">
      <c r="E509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5.2851562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144</v>
      </c>
      <c r="C1" s="67" t="s" vm="1">
        <v>228</v>
      </c>
    </row>
    <row r="2" spans="2:11">
      <c r="B2" s="46" t="s">
        <v>143</v>
      </c>
      <c r="C2" s="67" t="s">
        <v>229</v>
      </c>
    </row>
    <row r="3" spans="2:11">
      <c r="B3" s="46" t="s">
        <v>145</v>
      </c>
      <c r="C3" s="67" t="s">
        <v>230</v>
      </c>
    </row>
    <row r="4" spans="2:11">
      <c r="B4" s="46" t="s">
        <v>146</v>
      </c>
      <c r="C4" s="67">
        <v>12145</v>
      </c>
    </row>
    <row r="6" spans="2:11" ht="26.25" customHeight="1">
      <c r="B6" s="139" t="s">
        <v>173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11" ht="26.25" customHeight="1">
      <c r="B7" s="139" t="s">
        <v>99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11" s="3" customFormat="1" ht="63">
      <c r="B8" s="21" t="s">
        <v>114</v>
      </c>
      <c r="C8" s="29" t="s">
        <v>44</v>
      </c>
      <c r="D8" s="29" t="s">
        <v>65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147</v>
      </c>
      <c r="K8" s="30" t="s">
        <v>149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48</v>
      </c>
      <c r="C11" s="69"/>
      <c r="D11" s="69"/>
      <c r="E11" s="69"/>
      <c r="F11" s="69"/>
      <c r="G11" s="77"/>
      <c r="H11" s="79"/>
      <c r="I11" s="77">
        <v>11415.540421075999</v>
      </c>
      <c r="J11" s="78">
        <f>IFERROR(I11/$I$11,0)</f>
        <v>1</v>
      </c>
      <c r="K11" s="78">
        <f>I11/'סכום נכסי הקרן'!$C$42</f>
        <v>3.790042483645382E-3</v>
      </c>
    </row>
    <row r="12" spans="2:11" ht="19.5" customHeight="1">
      <c r="B12" s="70" t="s">
        <v>33</v>
      </c>
      <c r="C12" s="71"/>
      <c r="D12" s="71"/>
      <c r="E12" s="71"/>
      <c r="F12" s="71"/>
      <c r="G12" s="80"/>
      <c r="H12" s="82"/>
      <c r="I12" s="80">
        <v>9769.7940438389996</v>
      </c>
      <c r="J12" s="81">
        <f t="shared" ref="J12:J75" si="0">IFERROR(I12/$I$11,0)</f>
        <v>0.85583281066584183</v>
      </c>
      <c r="K12" s="81">
        <f>I12/'סכום נכסי הקרן'!$C$42</f>
        <v>3.2436427113211748E-3</v>
      </c>
    </row>
    <row r="13" spans="2:11">
      <c r="B13" s="89" t="s">
        <v>2138</v>
      </c>
      <c r="C13" s="71"/>
      <c r="D13" s="71"/>
      <c r="E13" s="71"/>
      <c r="F13" s="71"/>
      <c r="G13" s="80"/>
      <c r="H13" s="82"/>
      <c r="I13" s="80">
        <v>11410.446053936996</v>
      </c>
      <c r="J13" s="81">
        <f t="shared" si="0"/>
        <v>0.9995537340370152</v>
      </c>
      <c r="K13" s="81">
        <f>I13/'סכום נכסי הקרן'!$C$42</f>
        <v>3.7883511166866644E-3</v>
      </c>
    </row>
    <row r="14" spans="2:11">
      <c r="B14" s="76" t="s">
        <v>2139</v>
      </c>
      <c r="C14" s="73" t="s">
        <v>2140</v>
      </c>
      <c r="D14" s="86" t="s">
        <v>632</v>
      </c>
      <c r="E14" s="86" t="s">
        <v>130</v>
      </c>
      <c r="F14" s="94">
        <v>44196</v>
      </c>
      <c r="G14" s="83">
        <v>671735.60892000003</v>
      </c>
      <c r="H14" s="85">
        <v>-0.46394299999999999</v>
      </c>
      <c r="I14" s="83">
        <v>-3.1164689790000004</v>
      </c>
      <c r="J14" s="84">
        <f t="shared" si="0"/>
        <v>-2.7300231649534556E-4</v>
      </c>
      <c r="K14" s="84">
        <f>I14/'סכום נכסי הקרן'!$C$42</f>
        <v>-1.0346903776509621E-6</v>
      </c>
    </row>
    <row r="15" spans="2:11">
      <c r="B15" s="76" t="s">
        <v>2141</v>
      </c>
      <c r="C15" s="73" t="s">
        <v>2142</v>
      </c>
      <c r="D15" s="86" t="s">
        <v>632</v>
      </c>
      <c r="E15" s="86" t="s">
        <v>130</v>
      </c>
      <c r="F15" s="94">
        <v>44194</v>
      </c>
      <c r="G15" s="83">
        <v>588430.51803899999</v>
      </c>
      <c r="H15" s="85">
        <v>-0.34701399999999999</v>
      </c>
      <c r="I15" s="83">
        <v>-2.0419376810000003</v>
      </c>
      <c r="J15" s="84">
        <f t="shared" si="0"/>
        <v>-1.788735010065807E-4</v>
      </c>
      <c r="K15" s="84">
        <f>I15/'סכום נכסי הקרן'!$C$42</f>
        <v>-6.7793816801332581E-7</v>
      </c>
    </row>
    <row r="16" spans="2:11" s="6" customFormat="1">
      <c r="B16" s="76" t="s">
        <v>2143</v>
      </c>
      <c r="C16" s="73" t="s">
        <v>2144</v>
      </c>
      <c r="D16" s="86" t="s">
        <v>632</v>
      </c>
      <c r="E16" s="86" t="s">
        <v>130</v>
      </c>
      <c r="F16" s="94">
        <v>44194</v>
      </c>
      <c r="G16" s="83">
        <v>504400.53261599992</v>
      </c>
      <c r="H16" s="85">
        <v>-0.34074700000000002</v>
      </c>
      <c r="I16" s="83">
        <v>-1.7187279009999998</v>
      </c>
      <c r="J16" s="84">
        <f t="shared" si="0"/>
        <v>-1.5056036224327934E-4</v>
      </c>
      <c r="K16" s="84">
        <f>I16/'סכום נכסי הקרן'!$C$42</f>
        <v>-5.7063016925506677E-7</v>
      </c>
    </row>
    <row r="17" spans="2:11" s="6" customFormat="1">
      <c r="B17" s="76" t="s">
        <v>2145</v>
      </c>
      <c r="C17" s="73" t="s">
        <v>2146</v>
      </c>
      <c r="D17" s="86" t="s">
        <v>632</v>
      </c>
      <c r="E17" s="86" t="s">
        <v>130</v>
      </c>
      <c r="F17" s="94">
        <v>44195</v>
      </c>
      <c r="G17" s="83">
        <v>841219.10455499997</v>
      </c>
      <c r="H17" s="85">
        <v>-0.27973900000000002</v>
      </c>
      <c r="I17" s="83">
        <v>-2.3532140680000002</v>
      </c>
      <c r="J17" s="84">
        <f t="shared" si="0"/>
        <v>-2.06141275944796E-4</v>
      </c>
      <c r="K17" s="84">
        <f>I17/'סכום נכסי הקרן'!$C$42</f>
        <v>-7.8128419346364263E-7</v>
      </c>
    </row>
    <row r="18" spans="2:11" s="6" customFormat="1">
      <c r="B18" s="76" t="s">
        <v>2147</v>
      </c>
      <c r="C18" s="73" t="s">
        <v>2148</v>
      </c>
      <c r="D18" s="86" t="s">
        <v>632</v>
      </c>
      <c r="E18" s="86" t="s">
        <v>130</v>
      </c>
      <c r="F18" s="94">
        <v>44194</v>
      </c>
      <c r="G18" s="83">
        <v>841219.10455499997</v>
      </c>
      <c r="H18" s="85">
        <v>-0.27418199999999998</v>
      </c>
      <c r="I18" s="83">
        <v>-2.306472238</v>
      </c>
      <c r="J18" s="84">
        <f t="shared" si="0"/>
        <v>-2.0204669712716044E-4</v>
      </c>
      <c r="K18" s="84">
        <f>I18/'סכום נכסי הקרן'!$C$42</f>
        <v>-7.6576556579216942E-7</v>
      </c>
    </row>
    <row r="19" spans="2:11">
      <c r="B19" s="76" t="s">
        <v>2149</v>
      </c>
      <c r="C19" s="73" t="s">
        <v>2150</v>
      </c>
      <c r="D19" s="86" t="s">
        <v>632</v>
      </c>
      <c r="E19" s="86" t="s">
        <v>130</v>
      </c>
      <c r="F19" s="94">
        <v>44195</v>
      </c>
      <c r="G19" s="83">
        <v>841271.63314500009</v>
      </c>
      <c r="H19" s="85">
        <v>-0.261407</v>
      </c>
      <c r="I19" s="83">
        <v>-2.1991416199999998</v>
      </c>
      <c r="J19" s="84">
        <f t="shared" si="0"/>
        <v>-1.9264454759757352E-4</v>
      </c>
      <c r="K19" s="84">
        <f>I19/'סכום נכסי הקרן'!$C$42</f>
        <v>-7.3013101963744849E-7</v>
      </c>
    </row>
    <row r="20" spans="2:11">
      <c r="B20" s="76" t="s">
        <v>2151</v>
      </c>
      <c r="C20" s="73" t="s">
        <v>2152</v>
      </c>
      <c r="D20" s="86" t="s">
        <v>632</v>
      </c>
      <c r="E20" s="86" t="s">
        <v>130</v>
      </c>
      <c r="F20" s="94">
        <v>44193</v>
      </c>
      <c r="G20" s="83">
        <v>531825.90962399996</v>
      </c>
      <c r="H20" s="85">
        <v>-0.202511</v>
      </c>
      <c r="I20" s="83">
        <v>-1.0770074919999999</v>
      </c>
      <c r="J20" s="84">
        <f t="shared" si="0"/>
        <v>-9.4345729792307456E-5</v>
      </c>
      <c r="K20" s="84">
        <f>I20/'סכום נכסי הקרן'!$C$42</f>
        <v>-3.5757432406337305E-7</v>
      </c>
    </row>
    <row r="21" spans="2:11">
      <c r="B21" s="76" t="s">
        <v>2153</v>
      </c>
      <c r="C21" s="73" t="s">
        <v>2154</v>
      </c>
      <c r="D21" s="86" t="s">
        <v>632</v>
      </c>
      <c r="E21" s="86" t="s">
        <v>130</v>
      </c>
      <c r="F21" s="94">
        <v>44193</v>
      </c>
      <c r="G21" s="83">
        <v>514766.53116000001</v>
      </c>
      <c r="H21" s="85">
        <v>-0.18377199999999999</v>
      </c>
      <c r="I21" s="83">
        <v>-0.94599453600000005</v>
      </c>
      <c r="J21" s="84">
        <f t="shared" si="0"/>
        <v>-8.2869010235683011E-5</v>
      </c>
      <c r="K21" s="84">
        <f>I21/'סכום נכסי הקרן'!$C$42</f>
        <v>-3.1407706937088261E-7</v>
      </c>
    </row>
    <row r="22" spans="2:11">
      <c r="B22" s="76" t="s">
        <v>2155</v>
      </c>
      <c r="C22" s="73" t="s">
        <v>2156</v>
      </c>
      <c r="D22" s="86" t="s">
        <v>632</v>
      </c>
      <c r="E22" s="86" t="s">
        <v>130</v>
      </c>
      <c r="F22" s="94">
        <v>44182</v>
      </c>
      <c r="G22" s="83">
        <v>778384.96533000004</v>
      </c>
      <c r="H22" s="85">
        <v>0.65671800000000002</v>
      </c>
      <c r="I22" s="83">
        <v>5.1117917730000002</v>
      </c>
      <c r="J22" s="84">
        <f t="shared" si="0"/>
        <v>4.4779235887617978E-4</v>
      </c>
      <c r="K22" s="84">
        <f>I22/'סכום נכסי הקרן'!$C$42</f>
        <v>1.6971520639925006E-6</v>
      </c>
    </row>
    <row r="23" spans="2:11">
      <c r="B23" s="76" t="s">
        <v>2157</v>
      </c>
      <c r="C23" s="73" t="s">
        <v>2158</v>
      </c>
      <c r="D23" s="86" t="s">
        <v>632</v>
      </c>
      <c r="E23" s="86" t="s">
        <v>130</v>
      </c>
      <c r="F23" s="94">
        <v>44182</v>
      </c>
      <c r="G23" s="83">
        <v>815386.59456500004</v>
      </c>
      <c r="H23" s="85">
        <v>0.67186000000000001</v>
      </c>
      <c r="I23" s="83">
        <v>5.4782539269999999</v>
      </c>
      <c r="J23" s="84">
        <f t="shared" si="0"/>
        <v>4.7989440052139326E-4</v>
      </c>
      <c r="K23" s="84">
        <f>I23/'סכום נכסי הקרן'!$C$42</f>
        <v>1.818820165639613E-6</v>
      </c>
    </row>
    <row r="24" spans="2:11">
      <c r="B24" s="76" t="s">
        <v>2159</v>
      </c>
      <c r="C24" s="73" t="s">
        <v>2160</v>
      </c>
      <c r="D24" s="86" t="s">
        <v>632</v>
      </c>
      <c r="E24" s="86" t="s">
        <v>130</v>
      </c>
      <c r="F24" s="94">
        <v>44182</v>
      </c>
      <c r="G24" s="83">
        <v>761322.91197599994</v>
      </c>
      <c r="H24" s="85">
        <v>0.68742099999999995</v>
      </c>
      <c r="I24" s="83">
        <v>5.2334972889999998</v>
      </c>
      <c r="J24" s="84">
        <f t="shared" si="0"/>
        <v>4.5845374778206988E-4</v>
      </c>
      <c r="K24" s="84">
        <f>I24/'סכום נכסי הקרן'!$C$42</f>
        <v>1.7375591808804895E-6</v>
      </c>
    </row>
    <row r="25" spans="2:11">
      <c r="B25" s="76" t="s">
        <v>2161</v>
      </c>
      <c r="C25" s="73" t="s">
        <v>2162</v>
      </c>
      <c r="D25" s="86" t="s">
        <v>632</v>
      </c>
      <c r="E25" s="86" t="s">
        <v>130</v>
      </c>
      <c r="F25" s="94">
        <v>44181</v>
      </c>
      <c r="G25" s="83">
        <v>509742.69021899998</v>
      </c>
      <c r="H25" s="85">
        <v>0.68745900000000004</v>
      </c>
      <c r="I25" s="83">
        <v>3.5042735859999996</v>
      </c>
      <c r="J25" s="84">
        <f t="shared" si="0"/>
        <v>3.0697395451644293E-4</v>
      </c>
      <c r="K25" s="84">
        <f>I25/'סכום נכסי הקרן'!$C$42</f>
        <v>1.1634443289899439E-6</v>
      </c>
    </row>
    <row r="26" spans="2:11">
      <c r="B26" s="76" t="s">
        <v>2163</v>
      </c>
      <c r="C26" s="73" t="s">
        <v>2164</v>
      </c>
      <c r="D26" s="86" t="s">
        <v>632</v>
      </c>
      <c r="E26" s="86" t="s">
        <v>130</v>
      </c>
      <c r="F26" s="94">
        <v>44181</v>
      </c>
      <c r="G26" s="83">
        <v>519260.34636000003</v>
      </c>
      <c r="H26" s="85">
        <v>0.69032499999999997</v>
      </c>
      <c r="I26" s="83">
        <v>3.5845854760000004</v>
      </c>
      <c r="J26" s="84">
        <f t="shared" si="0"/>
        <v>3.1400926664688965E-4</v>
      </c>
      <c r="K26" s="84">
        <f>I26/'סכום נכסי הקרן'!$C$42</f>
        <v>1.1901084608500427E-6</v>
      </c>
    </row>
    <row r="27" spans="2:11">
      <c r="B27" s="76" t="s">
        <v>2165</v>
      </c>
      <c r="C27" s="73" t="s">
        <v>2166</v>
      </c>
      <c r="D27" s="86" t="s">
        <v>632</v>
      </c>
      <c r="E27" s="86" t="s">
        <v>130</v>
      </c>
      <c r="F27" s="94">
        <v>44182</v>
      </c>
      <c r="G27" s="83">
        <v>692432.72496000002</v>
      </c>
      <c r="H27" s="85">
        <v>0.73344200000000004</v>
      </c>
      <c r="I27" s="83">
        <v>5.0785896480000003</v>
      </c>
      <c r="J27" s="84">
        <f t="shared" si="0"/>
        <v>4.4488385662615047E-4</v>
      </c>
      <c r="K27" s="84">
        <f>I27/'סכום נכסי הקרן'!$C$42</f>
        <v>1.6861287169011114E-6</v>
      </c>
    </row>
    <row r="28" spans="2:11">
      <c r="B28" s="76" t="s">
        <v>2167</v>
      </c>
      <c r="C28" s="73" t="s">
        <v>2168</v>
      </c>
      <c r="D28" s="86" t="s">
        <v>632</v>
      </c>
      <c r="E28" s="86" t="s">
        <v>130</v>
      </c>
      <c r="F28" s="94">
        <v>44181</v>
      </c>
      <c r="G28" s="83">
        <v>779131.25964000006</v>
      </c>
      <c r="H28" s="85">
        <v>0.73835700000000004</v>
      </c>
      <c r="I28" s="83">
        <v>5.7527674789999992</v>
      </c>
      <c r="J28" s="84">
        <f t="shared" si="0"/>
        <v>5.0394175543182554E-4</v>
      </c>
      <c r="K28" s="84">
        <f>I28/'סכום נכסי הקרן'!$C$42</f>
        <v>1.9099606623694493E-6</v>
      </c>
    </row>
    <row r="29" spans="2:11">
      <c r="B29" s="76" t="s">
        <v>2169</v>
      </c>
      <c r="C29" s="73" t="s">
        <v>2170</v>
      </c>
      <c r="D29" s="86" t="s">
        <v>632</v>
      </c>
      <c r="E29" s="86" t="s">
        <v>130</v>
      </c>
      <c r="F29" s="94">
        <v>44186</v>
      </c>
      <c r="G29" s="83">
        <v>680980.6407600001</v>
      </c>
      <c r="H29" s="85">
        <v>0.88872499999999999</v>
      </c>
      <c r="I29" s="83">
        <v>6.0520468809999999</v>
      </c>
      <c r="J29" s="84">
        <f t="shared" si="0"/>
        <v>5.301585958932245E-4</v>
      </c>
      <c r="K29" s="84">
        <f>I29/'סכום נכסי הקרן'!$C$42</f>
        <v>2.0093236015051047E-6</v>
      </c>
    </row>
    <row r="30" spans="2:11">
      <c r="B30" s="76" t="s">
        <v>2171</v>
      </c>
      <c r="C30" s="73" t="s">
        <v>2172</v>
      </c>
      <c r="D30" s="86" t="s">
        <v>632</v>
      </c>
      <c r="E30" s="86" t="s">
        <v>130</v>
      </c>
      <c r="F30" s="94">
        <v>44186</v>
      </c>
      <c r="G30" s="83">
        <v>851304.59383499995</v>
      </c>
      <c r="H30" s="85">
        <v>0.88961100000000004</v>
      </c>
      <c r="I30" s="83">
        <v>7.5732991149999993</v>
      </c>
      <c r="J30" s="84">
        <f t="shared" si="0"/>
        <v>6.6342011290308756E-4</v>
      </c>
      <c r="K30" s="84">
        <f>I30/'סכום נכסי הקרן'!$C$42</f>
        <v>2.5143904124075177E-6</v>
      </c>
    </row>
    <row r="31" spans="2:11">
      <c r="B31" s="76" t="s">
        <v>2173</v>
      </c>
      <c r="C31" s="73" t="s">
        <v>2174</v>
      </c>
      <c r="D31" s="86" t="s">
        <v>632</v>
      </c>
      <c r="E31" s="86" t="s">
        <v>130</v>
      </c>
      <c r="F31" s="94">
        <v>44179</v>
      </c>
      <c r="G31" s="83">
        <v>596041.91073</v>
      </c>
      <c r="H31" s="85">
        <v>0.93310099999999996</v>
      </c>
      <c r="I31" s="83">
        <v>5.5616757889999997</v>
      </c>
      <c r="J31" s="84">
        <f t="shared" si="0"/>
        <v>4.8720214583373799E-4</v>
      </c>
      <c r="K31" s="84">
        <f>I31/'סכום נכסי הקרן'!$C$42</f>
        <v>1.84651683083306E-6</v>
      </c>
    </row>
    <row r="32" spans="2:11">
      <c r="B32" s="76" t="s">
        <v>2175</v>
      </c>
      <c r="C32" s="73" t="s">
        <v>2176</v>
      </c>
      <c r="D32" s="86" t="s">
        <v>632</v>
      </c>
      <c r="E32" s="86" t="s">
        <v>130</v>
      </c>
      <c r="F32" s="94">
        <v>44181</v>
      </c>
      <c r="G32" s="83">
        <v>346879.73519999994</v>
      </c>
      <c r="H32" s="85">
        <v>0.91415400000000002</v>
      </c>
      <c r="I32" s="83">
        <v>3.1710136179999999</v>
      </c>
      <c r="J32" s="84">
        <f t="shared" si="0"/>
        <v>2.7778042046485156E-4</v>
      </c>
      <c r="K32" s="84">
        <f>I32/'סכום נכסי הקרן'!$C$42</f>
        <v>1.0527995946866645E-6</v>
      </c>
    </row>
    <row r="33" spans="2:11">
      <c r="B33" s="76" t="s">
        <v>2177</v>
      </c>
      <c r="C33" s="73" t="s">
        <v>2178</v>
      </c>
      <c r="D33" s="86" t="s">
        <v>632</v>
      </c>
      <c r="E33" s="86" t="s">
        <v>130</v>
      </c>
      <c r="F33" s="94">
        <v>44175</v>
      </c>
      <c r="G33" s="83">
        <v>340679.423304</v>
      </c>
      <c r="H33" s="85">
        <v>0.88465899999999997</v>
      </c>
      <c r="I33" s="83">
        <v>3.0138501760000005</v>
      </c>
      <c r="J33" s="84">
        <f t="shared" si="0"/>
        <v>2.6401292140630194E-4</v>
      </c>
      <c r="K33" s="84">
        <f>I33/'סכום נכסי הקרן'!$C$42</f>
        <v>1.0006201883612136E-6</v>
      </c>
    </row>
    <row r="34" spans="2:11">
      <c r="B34" s="76" t="s">
        <v>2179</v>
      </c>
      <c r="C34" s="73" t="s">
        <v>2180</v>
      </c>
      <c r="D34" s="86" t="s">
        <v>632</v>
      </c>
      <c r="E34" s="86" t="s">
        <v>130</v>
      </c>
      <c r="F34" s="94">
        <v>44181</v>
      </c>
      <c r="G34" s="83">
        <v>1022132.8213740001</v>
      </c>
      <c r="H34" s="85">
        <v>0.94902200000000003</v>
      </c>
      <c r="I34" s="83">
        <v>9.7002602540000016</v>
      </c>
      <c r="J34" s="84">
        <f t="shared" si="0"/>
        <v>8.4974165884348736E-4</v>
      </c>
      <c r="K34" s="84">
        <f>I34/'סכום נכסי הקרן'!$C$42</f>
        <v>3.2205569871401175E-6</v>
      </c>
    </row>
    <row r="35" spans="2:11">
      <c r="B35" s="76" t="s">
        <v>2181</v>
      </c>
      <c r="C35" s="73" t="s">
        <v>2182</v>
      </c>
      <c r="D35" s="86" t="s">
        <v>632</v>
      </c>
      <c r="E35" s="86" t="s">
        <v>130</v>
      </c>
      <c r="F35" s="94">
        <v>44175</v>
      </c>
      <c r="G35" s="83">
        <v>867493.57590000005</v>
      </c>
      <c r="H35" s="85">
        <v>0.89382600000000001</v>
      </c>
      <c r="I35" s="83">
        <v>7.7538792759999993</v>
      </c>
      <c r="J35" s="84">
        <f t="shared" si="0"/>
        <v>6.7923891379547481E-4</v>
      </c>
      <c r="K35" s="84">
        <f>I35/'סכום נכסי הקרן'!$C$42</f>
        <v>2.5743443398299928E-6</v>
      </c>
    </row>
    <row r="36" spans="2:11">
      <c r="B36" s="76" t="s">
        <v>2183</v>
      </c>
      <c r="C36" s="73" t="s">
        <v>2184</v>
      </c>
      <c r="D36" s="86" t="s">
        <v>632</v>
      </c>
      <c r="E36" s="86" t="s">
        <v>130</v>
      </c>
      <c r="F36" s="94">
        <v>44179</v>
      </c>
      <c r="G36" s="83">
        <v>416512.47168000008</v>
      </c>
      <c r="H36" s="85">
        <v>0.95125199999999999</v>
      </c>
      <c r="I36" s="83">
        <v>3.9620829120000001</v>
      </c>
      <c r="J36" s="84">
        <f t="shared" si="0"/>
        <v>3.4707799769908264E-4</v>
      </c>
      <c r="K36" s="84">
        <f>I36/'סכום נכסי הקרן'!$C$42</f>
        <v>1.3154403564180972E-6</v>
      </c>
    </row>
    <row r="37" spans="2:11">
      <c r="B37" s="76" t="s">
        <v>2185</v>
      </c>
      <c r="C37" s="73" t="s">
        <v>2186</v>
      </c>
      <c r="D37" s="86" t="s">
        <v>632</v>
      </c>
      <c r="E37" s="86" t="s">
        <v>130</v>
      </c>
      <c r="F37" s="94">
        <v>44179</v>
      </c>
      <c r="G37" s="83">
        <v>596409.61086000002</v>
      </c>
      <c r="H37" s="85">
        <v>0.95125199999999999</v>
      </c>
      <c r="I37" s="83">
        <v>5.6733578749999998</v>
      </c>
      <c r="J37" s="84">
        <f t="shared" si="0"/>
        <v>4.9698548344899506E-4</v>
      </c>
      <c r="K37" s="84">
        <f>I37/'סכום נכסי הקרן'!$C$42</f>
        <v>1.8835960960267299E-6</v>
      </c>
    </row>
    <row r="38" spans="2:11">
      <c r="B38" s="76" t="s">
        <v>2185</v>
      </c>
      <c r="C38" s="73" t="s">
        <v>2187</v>
      </c>
      <c r="D38" s="86" t="s">
        <v>632</v>
      </c>
      <c r="E38" s="86" t="s">
        <v>130</v>
      </c>
      <c r="F38" s="94">
        <v>44179</v>
      </c>
      <c r="G38" s="83">
        <v>260320.2948</v>
      </c>
      <c r="H38" s="85">
        <v>0.95125199999999999</v>
      </c>
      <c r="I38" s="83">
        <v>2.476301833</v>
      </c>
      <c r="J38" s="84">
        <f t="shared" si="0"/>
        <v>2.1692374970072511E-4</v>
      </c>
      <c r="K38" s="84">
        <f>I38/'סכום נכסי הקרן'!$C$42</f>
        <v>8.2215022707740527E-7</v>
      </c>
    </row>
    <row r="39" spans="2:11">
      <c r="B39" s="76" t="s">
        <v>2188</v>
      </c>
      <c r="C39" s="73" t="s">
        <v>2189</v>
      </c>
      <c r="D39" s="86" t="s">
        <v>632</v>
      </c>
      <c r="E39" s="86" t="s">
        <v>130</v>
      </c>
      <c r="F39" s="94">
        <v>44179</v>
      </c>
      <c r="G39" s="83">
        <v>781201.62450000003</v>
      </c>
      <c r="H39" s="85">
        <v>0.98176699999999995</v>
      </c>
      <c r="I39" s="83">
        <v>7.6695780320000013</v>
      </c>
      <c r="J39" s="84">
        <f t="shared" si="0"/>
        <v>6.7185413472322384E-4</v>
      </c>
      <c r="K39" s="84">
        <f>I39/'סכום נכסי הקרן'!$C$42</f>
        <v>2.5463557134138261E-6</v>
      </c>
    </row>
    <row r="40" spans="2:11">
      <c r="B40" s="76" t="s">
        <v>2188</v>
      </c>
      <c r="C40" s="73" t="s">
        <v>2190</v>
      </c>
      <c r="D40" s="86" t="s">
        <v>632</v>
      </c>
      <c r="E40" s="86" t="s">
        <v>130</v>
      </c>
      <c r="F40" s="94">
        <v>44179</v>
      </c>
      <c r="G40" s="83">
        <v>681821.09820000012</v>
      </c>
      <c r="H40" s="85">
        <v>0.98176699999999995</v>
      </c>
      <c r="I40" s="83">
        <v>6.6938930389999998</v>
      </c>
      <c r="J40" s="84">
        <f t="shared" si="0"/>
        <v>5.8638424394182563E-4</v>
      </c>
      <c r="K40" s="84">
        <f>I40/'סכום נכסי הקרן'!$C$42</f>
        <v>2.2224211962797965E-6</v>
      </c>
    </row>
    <row r="41" spans="2:11">
      <c r="B41" s="76" t="s">
        <v>2191</v>
      </c>
      <c r="C41" s="73" t="s">
        <v>2192</v>
      </c>
      <c r="D41" s="86" t="s">
        <v>632</v>
      </c>
      <c r="E41" s="86" t="s">
        <v>130</v>
      </c>
      <c r="F41" s="94">
        <v>44175</v>
      </c>
      <c r="G41" s="83">
        <v>520865.28035999998</v>
      </c>
      <c r="H41" s="85">
        <v>0.99623799999999996</v>
      </c>
      <c r="I41" s="83">
        <v>5.1890570409999999</v>
      </c>
      <c r="J41" s="84">
        <f t="shared" si="0"/>
        <v>4.545607872772871E-4</v>
      </c>
      <c r="K41" s="84">
        <f>I41/'סכום נכסי הקרן'!$C$42</f>
        <v>1.7228046951802095E-6</v>
      </c>
    </row>
    <row r="42" spans="2:11">
      <c r="B42" s="76" t="s">
        <v>2193</v>
      </c>
      <c r="C42" s="73" t="s">
        <v>2194</v>
      </c>
      <c r="D42" s="86" t="s">
        <v>632</v>
      </c>
      <c r="E42" s="86" t="s">
        <v>130</v>
      </c>
      <c r="F42" s="94">
        <v>44174</v>
      </c>
      <c r="G42" s="83">
        <v>955155.07097999984</v>
      </c>
      <c r="H42" s="85">
        <v>1.021201</v>
      </c>
      <c r="I42" s="83">
        <v>9.7540548089999994</v>
      </c>
      <c r="J42" s="84">
        <f t="shared" si="0"/>
        <v>8.5445405554269917E-4</v>
      </c>
      <c r="K42" s="84">
        <f>I42/'סכום נכסי הקרן'!$C$42</f>
        <v>3.2384171708299208E-6</v>
      </c>
    </row>
    <row r="43" spans="2:11">
      <c r="B43" s="76" t="s">
        <v>2195</v>
      </c>
      <c r="C43" s="73" t="s">
        <v>2196</v>
      </c>
      <c r="D43" s="86" t="s">
        <v>632</v>
      </c>
      <c r="E43" s="86" t="s">
        <v>130</v>
      </c>
      <c r="F43" s="94">
        <v>44186</v>
      </c>
      <c r="G43" s="83">
        <v>852617.80858499999</v>
      </c>
      <c r="H43" s="85">
        <v>1.037879</v>
      </c>
      <c r="I43" s="83">
        <v>8.8491373039999992</v>
      </c>
      <c r="J43" s="84">
        <f t="shared" si="0"/>
        <v>7.7518338839764741E-4</v>
      </c>
      <c r="K43" s="84">
        <f>I43/'סכום נכסי הקרן'!$C$42</f>
        <v>2.9379779746432622E-6</v>
      </c>
    </row>
    <row r="44" spans="2:11">
      <c r="B44" s="76" t="s">
        <v>2197</v>
      </c>
      <c r="C44" s="73" t="s">
        <v>2198</v>
      </c>
      <c r="D44" s="86" t="s">
        <v>632</v>
      </c>
      <c r="E44" s="86" t="s">
        <v>130</v>
      </c>
      <c r="F44" s="94">
        <v>44174</v>
      </c>
      <c r="G44" s="83">
        <v>608013.19655999995</v>
      </c>
      <c r="H44" s="85">
        <v>0.99188600000000005</v>
      </c>
      <c r="I44" s="83">
        <v>6.0308006809999988</v>
      </c>
      <c r="J44" s="84">
        <f t="shared" si="0"/>
        <v>5.2829743126883439E-4</v>
      </c>
      <c r="K44" s="84">
        <f>I44/'סכום נכסי הקרן'!$C$42</f>
        <v>2.0022697085096086E-6</v>
      </c>
    </row>
    <row r="45" spans="2:11">
      <c r="B45" s="76" t="s">
        <v>2199</v>
      </c>
      <c r="C45" s="73" t="s">
        <v>2200</v>
      </c>
      <c r="D45" s="86" t="s">
        <v>632</v>
      </c>
      <c r="E45" s="86" t="s">
        <v>130</v>
      </c>
      <c r="F45" s="94">
        <v>44175</v>
      </c>
      <c r="G45" s="83">
        <v>597062.27859100001</v>
      </c>
      <c r="H45" s="85">
        <v>1.0296019999999999</v>
      </c>
      <c r="I45" s="83">
        <v>6.1473628439999999</v>
      </c>
      <c r="J45" s="84">
        <f t="shared" si="0"/>
        <v>5.3850826305607046E-4</v>
      </c>
      <c r="K45" s="84">
        <f>I45/'סכום נכסי הקרן'!$C$42</f>
        <v>2.0409691947765902E-6</v>
      </c>
    </row>
    <row r="46" spans="2:11">
      <c r="B46" s="76" t="s">
        <v>2201</v>
      </c>
      <c r="C46" s="73" t="s">
        <v>2202</v>
      </c>
      <c r="D46" s="86" t="s">
        <v>632</v>
      </c>
      <c r="E46" s="86" t="s">
        <v>130</v>
      </c>
      <c r="F46" s="94">
        <v>44175</v>
      </c>
      <c r="G46" s="83">
        <v>426676.60442300001</v>
      </c>
      <c r="H46" s="85">
        <v>1.0768070000000001</v>
      </c>
      <c r="I46" s="83">
        <v>4.5944837749999996</v>
      </c>
      <c r="J46" s="84">
        <f t="shared" si="0"/>
        <v>4.0247623901514212E-4</v>
      </c>
      <c r="K46" s="84">
        <f>I46/'סכום נכסי הקרן'!$C$42</f>
        <v>1.5254020445252016E-6</v>
      </c>
    </row>
    <row r="47" spans="2:11">
      <c r="B47" s="76" t="s">
        <v>2203</v>
      </c>
      <c r="C47" s="73" t="s">
        <v>2204</v>
      </c>
      <c r="D47" s="86" t="s">
        <v>632</v>
      </c>
      <c r="E47" s="86" t="s">
        <v>130</v>
      </c>
      <c r="F47" s="94">
        <v>44105</v>
      </c>
      <c r="G47" s="83">
        <v>820345.96476</v>
      </c>
      <c r="H47" s="85">
        <v>5.7319319999999996</v>
      </c>
      <c r="I47" s="83">
        <v>47.021675659999993</v>
      </c>
      <c r="J47" s="84">
        <f t="shared" si="0"/>
        <v>4.1190932645804477E-3</v>
      </c>
      <c r="K47" s="84">
        <f>I47/'סכום נכסי הקרן'!$C$42</f>
        <v>1.5611538466857444E-5</v>
      </c>
    </row>
    <row r="48" spans="2:11">
      <c r="B48" s="76" t="s">
        <v>2205</v>
      </c>
      <c r="C48" s="73" t="s">
        <v>2206</v>
      </c>
      <c r="D48" s="86" t="s">
        <v>632</v>
      </c>
      <c r="E48" s="86" t="s">
        <v>130</v>
      </c>
      <c r="F48" s="94">
        <v>44172</v>
      </c>
      <c r="G48" s="83">
        <v>523754.16155999998</v>
      </c>
      <c r="H48" s="85">
        <v>1.5556509999999999</v>
      </c>
      <c r="I48" s="83">
        <v>8.1477880710000008</v>
      </c>
      <c r="J48" s="84">
        <f t="shared" si="0"/>
        <v>7.1374527796836545E-4</v>
      </c>
      <c r="K48" s="84">
        <f>I48/'סכום נכסי הקרן'!$C$42</f>
        <v>2.7051249260013872E-6</v>
      </c>
    </row>
    <row r="49" spans="2:11">
      <c r="B49" s="76" t="s">
        <v>2207</v>
      </c>
      <c r="C49" s="73" t="s">
        <v>2208</v>
      </c>
      <c r="D49" s="86" t="s">
        <v>632</v>
      </c>
      <c r="E49" s="86" t="s">
        <v>130</v>
      </c>
      <c r="F49" s="94">
        <v>44172</v>
      </c>
      <c r="G49" s="83">
        <v>629776.10160000005</v>
      </c>
      <c r="H49" s="85">
        <v>1.7542789999999999</v>
      </c>
      <c r="I49" s="83">
        <v>11.048031829999999</v>
      </c>
      <c r="J49" s="84">
        <f t="shared" si="0"/>
        <v>9.6780629058984492E-4</v>
      </c>
      <c r="K49" s="84">
        <f>I49/'סכום נכסי הקרן'!$C$42</f>
        <v>3.6680269572747603E-6</v>
      </c>
    </row>
    <row r="50" spans="2:11">
      <c r="B50" s="76" t="s">
        <v>2209</v>
      </c>
      <c r="C50" s="73" t="s">
        <v>2210</v>
      </c>
      <c r="D50" s="86" t="s">
        <v>632</v>
      </c>
      <c r="E50" s="86" t="s">
        <v>130</v>
      </c>
      <c r="F50" s="94">
        <v>44166</v>
      </c>
      <c r="G50" s="83">
        <v>527991.18732000003</v>
      </c>
      <c r="H50" s="85">
        <v>2.3681070000000002</v>
      </c>
      <c r="I50" s="83">
        <v>12.503394541</v>
      </c>
      <c r="J50" s="84">
        <f t="shared" si="0"/>
        <v>1.0952958931243892E-3</v>
      </c>
      <c r="K50" s="84">
        <f>I50/'סכום נכסי הקרן'!$C$42</f>
        <v>4.1512179671037461E-6</v>
      </c>
    </row>
    <row r="51" spans="2:11">
      <c r="B51" s="76" t="s">
        <v>2211</v>
      </c>
      <c r="C51" s="73" t="s">
        <v>2212</v>
      </c>
      <c r="D51" s="86" t="s">
        <v>632</v>
      </c>
      <c r="E51" s="86" t="s">
        <v>130</v>
      </c>
      <c r="F51" s="94">
        <v>44132</v>
      </c>
      <c r="G51" s="83">
        <v>1065752.5625100001</v>
      </c>
      <c r="H51" s="85">
        <v>4.949338</v>
      </c>
      <c r="I51" s="83">
        <v>52.747693630000001</v>
      </c>
      <c r="J51" s="84">
        <f t="shared" si="0"/>
        <v>4.6206917661659108E-3</v>
      </c>
      <c r="K51" s="84">
        <f>I51/'סכום נכסי הקרן'!$C$42</f>
        <v>1.7512618097599214E-5</v>
      </c>
    </row>
    <row r="52" spans="2:11">
      <c r="B52" s="76" t="s">
        <v>2213</v>
      </c>
      <c r="C52" s="73" t="s">
        <v>2214</v>
      </c>
      <c r="D52" s="86" t="s">
        <v>632</v>
      </c>
      <c r="E52" s="86" t="s">
        <v>130</v>
      </c>
      <c r="F52" s="94">
        <v>44166</v>
      </c>
      <c r="G52" s="83">
        <v>691654.45024799998</v>
      </c>
      <c r="H52" s="85">
        <v>2.4447329999999998</v>
      </c>
      <c r="I52" s="83">
        <v>16.909105874000002</v>
      </c>
      <c r="J52" s="84">
        <f t="shared" si="0"/>
        <v>1.4812356883938213E-3</v>
      </c>
      <c r="K52" s="84">
        <f>I52/'סכום נכסי הקרן'!$C$42</f>
        <v>5.6139461873042963E-6</v>
      </c>
    </row>
    <row r="53" spans="2:11">
      <c r="B53" s="76" t="s">
        <v>2215</v>
      </c>
      <c r="C53" s="73" t="s">
        <v>2216</v>
      </c>
      <c r="D53" s="86" t="s">
        <v>632</v>
      </c>
      <c r="E53" s="86" t="s">
        <v>130</v>
      </c>
      <c r="F53" s="94">
        <v>44166</v>
      </c>
      <c r="G53" s="83">
        <v>704544.62687999988</v>
      </c>
      <c r="H53" s="85">
        <v>2.4513240000000001</v>
      </c>
      <c r="I53" s="83">
        <v>17.270673856000002</v>
      </c>
      <c r="J53" s="84">
        <f t="shared" si="0"/>
        <v>1.5129090011467116E-3</v>
      </c>
      <c r="K53" s="84">
        <f>I53/'סכום נכסי הקרן'!$C$42</f>
        <v>5.7339893882355367E-6</v>
      </c>
    </row>
    <row r="54" spans="2:11">
      <c r="B54" s="76" t="s">
        <v>2217</v>
      </c>
      <c r="C54" s="73" t="s">
        <v>2218</v>
      </c>
      <c r="D54" s="86" t="s">
        <v>632</v>
      </c>
      <c r="E54" s="86" t="s">
        <v>130</v>
      </c>
      <c r="F54" s="94">
        <v>44160</v>
      </c>
      <c r="G54" s="83">
        <v>522081.65600999998</v>
      </c>
      <c r="H54" s="85">
        <v>3.0687150000000001</v>
      </c>
      <c r="I54" s="83">
        <v>16.021198623</v>
      </c>
      <c r="J54" s="84">
        <f t="shared" si="0"/>
        <v>1.40345511750112E-3</v>
      </c>
      <c r="K54" s="84">
        <f>I54/'סכום נכסי הקרן'!$C$42</f>
        <v>5.3191545192187654E-6</v>
      </c>
    </row>
    <row r="55" spans="2:11">
      <c r="B55" s="76" t="s">
        <v>2219</v>
      </c>
      <c r="C55" s="73" t="s">
        <v>2220</v>
      </c>
      <c r="D55" s="86" t="s">
        <v>632</v>
      </c>
      <c r="E55" s="86" t="s">
        <v>130</v>
      </c>
      <c r="F55" s="94">
        <v>44158</v>
      </c>
      <c r="G55" s="83">
        <v>349840.4094</v>
      </c>
      <c r="H55" s="85">
        <v>3.5186259999999998</v>
      </c>
      <c r="I55" s="83">
        <v>12.309577042999999</v>
      </c>
      <c r="J55" s="84">
        <f t="shared" si="0"/>
        <v>1.0783175030656788E-3</v>
      </c>
      <c r="K55" s="84">
        <f>I55/'סכום נכסי הקרן'!$C$42</f>
        <v>4.0868691474773316E-6</v>
      </c>
    </row>
    <row r="56" spans="2:11">
      <c r="B56" s="76" t="s">
        <v>2221</v>
      </c>
      <c r="C56" s="73" t="s">
        <v>2222</v>
      </c>
      <c r="D56" s="86" t="s">
        <v>632</v>
      </c>
      <c r="E56" s="86" t="s">
        <v>130</v>
      </c>
      <c r="F56" s="94">
        <v>44075</v>
      </c>
      <c r="G56" s="83">
        <v>802483.04934000003</v>
      </c>
      <c r="H56" s="85">
        <v>3.6491159999999998</v>
      </c>
      <c r="I56" s="83">
        <v>29.283537439</v>
      </c>
      <c r="J56" s="84">
        <f t="shared" si="0"/>
        <v>2.5652344399687923E-3</v>
      </c>
      <c r="K56" s="84">
        <f>I56/'סכום נכסי הקרן'!$C$42</f>
        <v>9.7223475079919913E-6</v>
      </c>
    </row>
    <row r="57" spans="2:11">
      <c r="B57" s="76" t="s">
        <v>2223</v>
      </c>
      <c r="C57" s="73" t="s">
        <v>2224</v>
      </c>
      <c r="D57" s="86" t="s">
        <v>632</v>
      </c>
      <c r="E57" s="86" t="s">
        <v>130</v>
      </c>
      <c r="F57" s="94">
        <v>44076</v>
      </c>
      <c r="G57" s="83">
        <v>701781.96239999996</v>
      </c>
      <c r="H57" s="85">
        <v>3.8409559999999998</v>
      </c>
      <c r="I57" s="83">
        <v>26.955137777999997</v>
      </c>
      <c r="J57" s="84">
        <f t="shared" si="0"/>
        <v>2.3612669031624592E-3</v>
      </c>
      <c r="K57" s="84">
        <f>I57/'סכום נכסי הקרן'!$C$42</f>
        <v>8.9493018782114849E-6</v>
      </c>
    </row>
    <row r="58" spans="2:11">
      <c r="B58" s="76" t="s">
        <v>2225</v>
      </c>
      <c r="C58" s="73" t="s">
        <v>2226</v>
      </c>
      <c r="D58" s="86" t="s">
        <v>632</v>
      </c>
      <c r="E58" s="86" t="s">
        <v>130</v>
      </c>
      <c r="F58" s="94">
        <v>44074</v>
      </c>
      <c r="G58" s="83">
        <v>312875.50482500001</v>
      </c>
      <c r="H58" s="85">
        <v>3.8521800000000002</v>
      </c>
      <c r="I58" s="83">
        <v>12.052528388000001</v>
      </c>
      <c r="J58" s="84">
        <f t="shared" si="0"/>
        <v>1.0558000710809941E-3</v>
      </c>
      <c r="K58" s="84">
        <f>I58/'סכום נכסי הקרן'!$C$42</f>
        <v>4.0015271236327819E-6</v>
      </c>
    </row>
    <row r="59" spans="2:11">
      <c r="B59" s="76" t="s">
        <v>2227</v>
      </c>
      <c r="C59" s="73" t="s">
        <v>2228</v>
      </c>
      <c r="D59" s="86" t="s">
        <v>632</v>
      </c>
      <c r="E59" s="86" t="s">
        <v>130</v>
      </c>
      <c r="F59" s="94">
        <v>44076</v>
      </c>
      <c r="G59" s="83">
        <v>789977.46501000004</v>
      </c>
      <c r="H59" s="85">
        <v>3.8984779999999999</v>
      </c>
      <c r="I59" s="83">
        <v>30.797093979</v>
      </c>
      <c r="J59" s="84">
        <f t="shared" si="0"/>
        <v>2.6978218150882031E-3</v>
      </c>
      <c r="K59" s="84">
        <f>I59/'סכום נכסי הקרן'!$C$42</f>
        <v>1.0224859292489584E-5</v>
      </c>
    </row>
    <row r="60" spans="2:11">
      <c r="B60" s="76" t="s">
        <v>2229</v>
      </c>
      <c r="C60" s="73" t="s">
        <v>2230</v>
      </c>
      <c r="D60" s="86" t="s">
        <v>632</v>
      </c>
      <c r="E60" s="86" t="s">
        <v>130</v>
      </c>
      <c r="F60" s="94">
        <v>44152</v>
      </c>
      <c r="G60" s="83">
        <v>447535.84590000001</v>
      </c>
      <c r="H60" s="85">
        <v>4.02841</v>
      </c>
      <c r="I60" s="83">
        <v>18.028580238</v>
      </c>
      <c r="J60" s="84">
        <f t="shared" si="0"/>
        <v>1.5793015111851072E-3</v>
      </c>
      <c r="K60" s="84">
        <f>I60/'סכום נכסי הקרן'!$C$42</f>
        <v>5.9856198218769084E-6</v>
      </c>
    </row>
    <row r="61" spans="2:11">
      <c r="B61" s="76" t="s">
        <v>2231</v>
      </c>
      <c r="C61" s="73" t="s">
        <v>2232</v>
      </c>
      <c r="D61" s="86" t="s">
        <v>632</v>
      </c>
      <c r="E61" s="86" t="s">
        <v>130</v>
      </c>
      <c r="F61" s="94">
        <v>44074</v>
      </c>
      <c r="G61" s="83">
        <v>878934.63217500004</v>
      </c>
      <c r="H61" s="85">
        <v>4.0216229999999999</v>
      </c>
      <c r="I61" s="83">
        <v>35.347435249</v>
      </c>
      <c r="J61" s="84">
        <f t="shared" si="0"/>
        <v>3.0964311758503891E-3</v>
      </c>
      <c r="K61" s="84">
        <f>I61/'סכום נכסי הקרן'!$C$42</f>
        <v>1.1735605704156999E-5</v>
      </c>
    </row>
    <row r="62" spans="2:11">
      <c r="B62" s="76" t="s">
        <v>2233</v>
      </c>
      <c r="C62" s="73" t="s">
        <v>2234</v>
      </c>
      <c r="D62" s="86" t="s">
        <v>632</v>
      </c>
      <c r="E62" s="86" t="s">
        <v>130</v>
      </c>
      <c r="F62" s="94">
        <v>44153</v>
      </c>
      <c r="G62" s="83">
        <v>527408.05503599998</v>
      </c>
      <c r="H62" s="85">
        <v>3.9853540000000001</v>
      </c>
      <c r="I62" s="83">
        <v>21.019079434999998</v>
      </c>
      <c r="J62" s="84">
        <f t="shared" si="0"/>
        <v>1.8412688895738496E-3</v>
      </c>
      <c r="K62" s="84">
        <f>I62/'סכום נכסי הקרן'!$C$42</f>
        <v>6.9784873152994465E-6</v>
      </c>
    </row>
    <row r="63" spans="2:11">
      <c r="B63" s="76" t="s">
        <v>2235</v>
      </c>
      <c r="C63" s="73" t="s">
        <v>2236</v>
      </c>
      <c r="D63" s="86" t="s">
        <v>632</v>
      </c>
      <c r="E63" s="86" t="s">
        <v>130</v>
      </c>
      <c r="F63" s="94">
        <v>44077</v>
      </c>
      <c r="G63" s="83">
        <v>791206.63401600008</v>
      </c>
      <c r="H63" s="85">
        <v>4.0424300000000004</v>
      </c>
      <c r="I63" s="83">
        <v>31.983975946999998</v>
      </c>
      <c r="J63" s="84">
        <f t="shared" si="0"/>
        <v>2.8017925360720917E-3</v>
      </c>
      <c r="K63" s="84">
        <f>I63/'סכום נכסי הקרן'!$C$42</f>
        <v>1.0618912742073763E-5</v>
      </c>
    </row>
    <row r="64" spans="2:11">
      <c r="B64" s="76" t="s">
        <v>2237</v>
      </c>
      <c r="C64" s="73" t="s">
        <v>2238</v>
      </c>
      <c r="D64" s="86" t="s">
        <v>632</v>
      </c>
      <c r="E64" s="86" t="s">
        <v>130</v>
      </c>
      <c r="F64" s="94">
        <v>44077</v>
      </c>
      <c r="G64" s="83">
        <v>791632.11559499998</v>
      </c>
      <c r="H64" s="85">
        <v>4.0939839999999998</v>
      </c>
      <c r="I64" s="83">
        <v>32.409288908999997</v>
      </c>
      <c r="J64" s="84">
        <f t="shared" si="0"/>
        <v>2.8390499015854024E-3</v>
      </c>
      <c r="K64" s="84">
        <f>I64/'סכום נכסי הקרן'!$C$42</f>
        <v>1.0760119740197916E-5</v>
      </c>
    </row>
    <row r="65" spans="2:11">
      <c r="B65" s="76" t="s">
        <v>2239</v>
      </c>
      <c r="C65" s="73" t="s">
        <v>2240</v>
      </c>
      <c r="D65" s="86" t="s">
        <v>632</v>
      </c>
      <c r="E65" s="86" t="s">
        <v>130</v>
      </c>
      <c r="F65" s="94">
        <v>44151</v>
      </c>
      <c r="G65" s="83">
        <v>537540.54461999994</v>
      </c>
      <c r="H65" s="85">
        <v>4.1010869999999997</v>
      </c>
      <c r="I65" s="83">
        <v>22.045004342999995</v>
      </c>
      <c r="J65" s="84">
        <f t="shared" si="0"/>
        <v>1.9311397910079925E-3</v>
      </c>
      <c r="K65" s="84">
        <f>I65/'סכום נכסי הקרן'!$C$42</f>
        <v>7.3191018497783557E-6</v>
      </c>
    </row>
    <row r="66" spans="2:11">
      <c r="B66" s="76" t="s">
        <v>2241</v>
      </c>
      <c r="C66" s="73" t="s">
        <v>2242</v>
      </c>
      <c r="D66" s="86" t="s">
        <v>632</v>
      </c>
      <c r="E66" s="86" t="s">
        <v>130</v>
      </c>
      <c r="F66" s="94">
        <v>44140</v>
      </c>
      <c r="G66" s="83">
        <v>794255.91866600001</v>
      </c>
      <c r="H66" s="85">
        <v>4.3642750000000001</v>
      </c>
      <c r="I66" s="83">
        <v>34.663516158999997</v>
      </c>
      <c r="J66" s="84">
        <f t="shared" si="0"/>
        <v>3.0365199439005364E-3</v>
      </c>
      <c r="K66" s="84">
        <f>I66/'סכום נכסי הקרן'!$C$42</f>
        <v>1.1508539589819524E-5</v>
      </c>
    </row>
    <row r="67" spans="2:11">
      <c r="B67" s="76" t="s">
        <v>2243</v>
      </c>
      <c r="C67" s="73" t="s">
        <v>2244</v>
      </c>
      <c r="D67" s="86" t="s">
        <v>632</v>
      </c>
      <c r="E67" s="86" t="s">
        <v>130</v>
      </c>
      <c r="F67" s="94">
        <v>44144</v>
      </c>
      <c r="G67" s="83">
        <v>706131.32965199987</v>
      </c>
      <c r="H67" s="85">
        <v>4.3414739999999998</v>
      </c>
      <c r="I67" s="83">
        <v>30.656506724</v>
      </c>
      <c r="J67" s="84">
        <f t="shared" si="0"/>
        <v>2.6855063880637897E-3</v>
      </c>
      <c r="K67" s="84">
        <f>I67/'סכום נכסי הקרן'!$C$42</f>
        <v>1.0178183300862824E-5</v>
      </c>
    </row>
    <row r="68" spans="2:11">
      <c r="B68" s="76" t="s">
        <v>2245</v>
      </c>
      <c r="C68" s="73" t="s">
        <v>2246</v>
      </c>
      <c r="D68" s="86" t="s">
        <v>632</v>
      </c>
      <c r="E68" s="86" t="s">
        <v>130</v>
      </c>
      <c r="F68" s="94">
        <v>44082</v>
      </c>
      <c r="G68" s="83">
        <v>1258605.29214</v>
      </c>
      <c r="H68" s="85">
        <v>4.442507</v>
      </c>
      <c r="I68" s="83">
        <v>55.913628562000007</v>
      </c>
      <c r="J68" s="84">
        <f t="shared" si="0"/>
        <v>4.8980272943337129E-3</v>
      </c>
      <c r="K68" s="84">
        <f>I68/'סכום נכסי הקרן'!$C$42</f>
        <v>1.8563731531579414E-5</v>
      </c>
    </row>
    <row r="69" spans="2:11">
      <c r="B69" s="76" t="s">
        <v>2247</v>
      </c>
      <c r="C69" s="73" t="s">
        <v>2248</v>
      </c>
      <c r="D69" s="86" t="s">
        <v>632</v>
      </c>
      <c r="E69" s="86" t="s">
        <v>130</v>
      </c>
      <c r="F69" s="94">
        <v>44140</v>
      </c>
      <c r="G69" s="83">
        <v>899645.7537</v>
      </c>
      <c r="H69" s="85">
        <v>4.4552440000000004</v>
      </c>
      <c r="I69" s="83">
        <v>40.081414359</v>
      </c>
      <c r="J69" s="84">
        <f t="shared" si="0"/>
        <v>3.5111271898262027E-3</v>
      </c>
      <c r="K69" s="84">
        <f>I69/'סכום נכסי הקרן'!$C$42</f>
        <v>1.3307321214923732E-5</v>
      </c>
    </row>
    <row r="70" spans="2:11">
      <c r="B70" s="76" t="s">
        <v>2249</v>
      </c>
      <c r="C70" s="73" t="s">
        <v>2250</v>
      </c>
      <c r="D70" s="86" t="s">
        <v>632</v>
      </c>
      <c r="E70" s="86" t="s">
        <v>130</v>
      </c>
      <c r="F70" s="94">
        <v>44126</v>
      </c>
      <c r="G70" s="83">
        <v>530087.01312599995</v>
      </c>
      <c r="H70" s="85">
        <v>4.5311180000000002</v>
      </c>
      <c r="I70" s="83">
        <v>24.018868547999997</v>
      </c>
      <c r="J70" s="84">
        <f t="shared" si="0"/>
        <v>2.1040500635129845E-3</v>
      </c>
      <c r="K70" s="84">
        <f>I70/'סכום נכסי הקרן'!$C$42</f>
        <v>7.9744391284309753E-6</v>
      </c>
    </row>
    <row r="71" spans="2:11">
      <c r="B71" s="76" t="s">
        <v>2251</v>
      </c>
      <c r="C71" s="73" t="s">
        <v>2252</v>
      </c>
      <c r="D71" s="86" t="s">
        <v>632</v>
      </c>
      <c r="E71" s="86" t="s">
        <v>130</v>
      </c>
      <c r="F71" s="94">
        <v>44145</v>
      </c>
      <c r="G71" s="83">
        <v>990551.89035</v>
      </c>
      <c r="H71" s="85">
        <v>4.5082519999999997</v>
      </c>
      <c r="I71" s="83">
        <v>44.656574675000002</v>
      </c>
      <c r="J71" s="84">
        <f t="shared" si="0"/>
        <v>3.9119106961027069E-3</v>
      </c>
      <c r="K71" s="84">
        <f>I71/'סכום נכסי הקרן'!$C$42</f>
        <v>1.4826307730456038E-5</v>
      </c>
    </row>
    <row r="72" spans="2:11">
      <c r="B72" s="76" t="s">
        <v>2253</v>
      </c>
      <c r="C72" s="73" t="s">
        <v>2254</v>
      </c>
      <c r="D72" s="86" t="s">
        <v>632</v>
      </c>
      <c r="E72" s="86" t="s">
        <v>130</v>
      </c>
      <c r="F72" s="94">
        <v>44130</v>
      </c>
      <c r="G72" s="83">
        <v>659554.05030200002</v>
      </c>
      <c r="H72" s="85">
        <v>4.6001000000000003</v>
      </c>
      <c r="I72" s="83">
        <v>30.340149087999997</v>
      </c>
      <c r="J72" s="84">
        <f t="shared" si="0"/>
        <v>2.6577934963100251E-3</v>
      </c>
      <c r="K72" s="84">
        <f>I72/'סכום נכסי הקרן'!$C$42</f>
        <v>1.0073150263771391E-5</v>
      </c>
    </row>
    <row r="73" spans="2:11">
      <c r="B73" s="76" t="s">
        <v>2255</v>
      </c>
      <c r="C73" s="73" t="s">
        <v>2256</v>
      </c>
      <c r="D73" s="86" t="s">
        <v>632</v>
      </c>
      <c r="E73" s="86" t="s">
        <v>130</v>
      </c>
      <c r="F73" s="94">
        <v>44130</v>
      </c>
      <c r="G73" s="83">
        <v>885001.68432</v>
      </c>
      <c r="H73" s="85">
        <v>4.6567049999999997</v>
      </c>
      <c r="I73" s="83">
        <v>41.211915771999998</v>
      </c>
      <c r="J73" s="84">
        <f t="shared" si="0"/>
        <v>3.6101589808146348E-3</v>
      </c>
      <c r="K73" s="84">
        <f>I73/'סכום נכסי הקרן'!$C$42</f>
        <v>1.3682655910001379E-5</v>
      </c>
    </row>
    <row r="74" spans="2:11">
      <c r="B74" s="76" t="s">
        <v>2257</v>
      </c>
      <c r="C74" s="73" t="s">
        <v>2258</v>
      </c>
      <c r="D74" s="86" t="s">
        <v>632</v>
      </c>
      <c r="E74" s="86" t="s">
        <v>130</v>
      </c>
      <c r="F74" s="94">
        <v>44126</v>
      </c>
      <c r="G74" s="83">
        <v>721150.34400000004</v>
      </c>
      <c r="H74" s="85">
        <v>4.6446420000000002</v>
      </c>
      <c r="I74" s="83">
        <v>33.494851942000004</v>
      </c>
      <c r="J74" s="84">
        <f t="shared" si="0"/>
        <v>2.9341450957643639E-3</v>
      </c>
      <c r="K74" s="84">
        <f>I74/'סכום נכסי הקרן'!$C$42</f>
        <v>1.1120534566126687E-5</v>
      </c>
    </row>
    <row r="75" spans="2:11">
      <c r="B75" s="76" t="s">
        <v>2259</v>
      </c>
      <c r="C75" s="73" t="s">
        <v>2260</v>
      </c>
      <c r="D75" s="86" t="s">
        <v>632</v>
      </c>
      <c r="E75" s="86" t="s">
        <v>130</v>
      </c>
      <c r="F75" s="94">
        <v>44131</v>
      </c>
      <c r="G75" s="83">
        <v>360639.36936000007</v>
      </c>
      <c r="H75" s="85">
        <v>4.659097</v>
      </c>
      <c r="I75" s="83">
        <v>16.802538735999999</v>
      </c>
      <c r="J75" s="84">
        <f t="shared" si="0"/>
        <v>1.4719004196225547E-3</v>
      </c>
      <c r="K75" s="84">
        <f>I75/'סכום נכסי הקרן'!$C$42</f>
        <v>5.5785651220649477E-6</v>
      </c>
    </row>
    <row r="76" spans="2:11">
      <c r="B76" s="76" t="s">
        <v>2261</v>
      </c>
      <c r="C76" s="73" t="s">
        <v>2262</v>
      </c>
      <c r="D76" s="86" t="s">
        <v>632</v>
      </c>
      <c r="E76" s="86" t="s">
        <v>130</v>
      </c>
      <c r="F76" s="94">
        <v>44131</v>
      </c>
      <c r="G76" s="83">
        <v>885316.85586000001</v>
      </c>
      <c r="H76" s="85">
        <v>4.652596</v>
      </c>
      <c r="I76" s="83">
        <v>41.190217104000006</v>
      </c>
      <c r="J76" s="84">
        <f t="shared" ref="J76:J139" si="1">IFERROR(I76/$I$11,0)</f>
        <v>3.6082581800465936E-3</v>
      </c>
      <c r="K76" s="84">
        <f>I76/'סכום נכסי הקרן'!$C$42</f>
        <v>1.3675451794337556E-5</v>
      </c>
    </row>
    <row r="77" spans="2:11">
      <c r="B77" s="76" t="s">
        <v>2263</v>
      </c>
      <c r="C77" s="73" t="s">
        <v>2264</v>
      </c>
      <c r="D77" s="86" t="s">
        <v>632</v>
      </c>
      <c r="E77" s="86" t="s">
        <v>130</v>
      </c>
      <c r="F77" s="94">
        <v>44126</v>
      </c>
      <c r="G77" s="83">
        <v>885474.44163000002</v>
      </c>
      <c r="H77" s="85">
        <v>4.6842290000000002</v>
      </c>
      <c r="I77" s="83">
        <v>41.477649189000005</v>
      </c>
      <c r="J77" s="84">
        <f t="shared" si="1"/>
        <v>3.6334371969303954E-3</v>
      </c>
      <c r="K77" s="84">
        <f>I77/'סכום נכסי הקרן'!$C$42</f>
        <v>1.377088133802359E-5</v>
      </c>
    </row>
    <row r="78" spans="2:11">
      <c r="B78" s="76" t="s">
        <v>2265</v>
      </c>
      <c r="C78" s="73" t="s">
        <v>2266</v>
      </c>
      <c r="D78" s="86" t="s">
        <v>632</v>
      </c>
      <c r="E78" s="86" t="s">
        <v>130</v>
      </c>
      <c r="F78" s="94">
        <v>44140</v>
      </c>
      <c r="G78" s="83">
        <v>885789.61317000003</v>
      </c>
      <c r="H78" s="85">
        <v>4.718642</v>
      </c>
      <c r="I78" s="83">
        <v>41.797239171000001</v>
      </c>
      <c r="J78" s="84">
        <f t="shared" si="1"/>
        <v>3.6614332418140835E-3</v>
      </c>
      <c r="K78" s="84">
        <f>I78/'סכום נכסי הקרן'!$C$42</f>
        <v>1.3876987537506811E-5</v>
      </c>
    </row>
    <row r="79" spans="2:11">
      <c r="B79" s="76" t="s">
        <v>2267</v>
      </c>
      <c r="C79" s="73" t="s">
        <v>2268</v>
      </c>
      <c r="D79" s="86" t="s">
        <v>632</v>
      </c>
      <c r="E79" s="86" t="s">
        <v>130</v>
      </c>
      <c r="F79" s="94">
        <v>44118</v>
      </c>
      <c r="G79" s="83">
        <v>531647.112249</v>
      </c>
      <c r="H79" s="85">
        <v>4.7174009999999997</v>
      </c>
      <c r="I79" s="83">
        <v>25.079928521000003</v>
      </c>
      <c r="J79" s="84">
        <f t="shared" si="1"/>
        <v>2.1969987925141115E-3</v>
      </c>
      <c r="K79" s="84">
        <f>I79/'סכום נכסי הקרן'!$C$42</f>
        <v>8.3267187601460883E-6</v>
      </c>
    </row>
    <row r="80" spans="2:11">
      <c r="B80" s="76" t="s">
        <v>2269</v>
      </c>
      <c r="C80" s="73" t="s">
        <v>2270</v>
      </c>
      <c r="D80" s="86" t="s">
        <v>632</v>
      </c>
      <c r="E80" s="86" t="s">
        <v>130</v>
      </c>
      <c r="F80" s="94">
        <v>44082</v>
      </c>
      <c r="G80" s="83">
        <v>1860930.3579299999</v>
      </c>
      <c r="H80" s="85">
        <v>4.7127119999999998</v>
      </c>
      <c r="I80" s="83">
        <v>87.700288224999994</v>
      </c>
      <c r="J80" s="84">
        <f t="shared" si="1"/>
        <v>7.6825349471044664E-3</v>
      </c>
      <c r="K80" s="84">
        <f>I80/'סכום נכסי הקרן'!$C$42</f>
        <v>2.9117133831616253E-5</v>
      </c>
    </row>
    <row r="81" spans="2:11">
      <c r="B81" s="76" t="s">
        <v>2271</v>
      </c>
      <c r="C81" s="73" t="s">
        <v>2272</v>
      </c>
      <c r="D81" s="86" t="s">
        <v>632</v>
      </c>
      <c r="E81" s="86" t="s">
        <v>130</v>
      </c>
      <c r="F81" s="94">
        <v>44118</v>
      </c>
      <c r="G81" s="83">
        <v>722177.50176000001</v>
      </c>
      <c r="H81" s="85">
        <v>4.8047230000000001</v>
      </c>
      <c r="I81" s="83">
        <v>34.698628729999996</v>
      </c>
      <c r="J81" s="84">
        <f t="shared" si="1"/>
        <v>3.0395958009957619E-3</v>
      </c>
      <c r="K81" s="84">
        <f>I81/'סכום נכסי הקרן'!$C$42</f>
        <v>1.1520197218884051E-5</v>
      </c>
    </row>
    <row r="82" spans="2:11">
      <c r="B82" s="76" t="s">
        <v>2273</v>
      </c>
      <c r="C82" s="73" t="s">
        <v>2274</v>
      </c>
      <c r="D82" s="86" t="s">
        <v>632</v>
      </c>
      <c r="E82" s="86" t="s">
        <v>130</v>
      </c>
      <c r="F82" s="94">
        <v>44116</v>
      </c>
      <c r="G82" s="83">
        <v>354683.54539799993</v>
      </c>
      <c r="H82" s="85">
        <v>4.7753249999999996</v>
      </c>
      <c r="I82" s="83">
        <v>16.937291296999998</v>
      </c>
      <c r="J82" s="84">
        <f t="shared" si="1"/>
        <v>1.4837047281379197E-3</v>
      </c>
      <c r="K82" s="84">
        <f>I82/'סכום נכסי הקרן'!$C$42</f>
        <v>5.6233039528282372E-6</v>
      </c>
    </row>
    <row r="83" spans="2:11">
      <c r="B83" s="76" t="s">
        <v>2275</v>
      </c>
      <c r="C83" s="73" t="s">
        <v>2276</v>
      </c>
      <c r="D83" s="86" t="s">
        <v>632</v>
      </c>
      <c r="E83" s="86" t="s">
        <v>130</v>
      </c>
      <c r="F83" s="94">
        <v>44118</v>
      </c>
      <c r="G83" s="83">
        <v>798321.63153200003</v>
      </c>
      <c r="H83" s="85">
        <v>4.8135779999999997</v>
      </c>
      <c r="I83" s="83">
        <v>38.427834683</v>
      </c>
      <c r="J83" s="84">
        <f t="shared" si="1"/>
        <v>3.3662738044405167E-3</v>
      </c>
      <c r="K83" s="84">
        <f>I83/'סכום נכסי הקרן'!$C$42</f>
        <v>1.2758320730412124E-5</v>
      </c>
    </row>
    <row r="84" spans="2:11">
      <c r="B84" s="76" t="s">
        <v>2277</v>
      </c>
      <c r="C84" s="73" t="s">
        <v>2278</v>
      </c>
      <c r="D84" s="86" t="s">
        <v>632</v>
      </c>
      <c r="E84" s="86" t="s">
        <v>130</v>
      </c>
      <c r="F84" s="94">
        <v>44070</v>
      </c>
      <c r="G84" s="83">
        <v>355040.73981</v>
      </c>
      <c r="H84" s="85">
        <v>4.9577109999999998</v>
      </c>
      <c r="I84" s="83">
        <v>17.601893681</v>
      </c>
      <c r="J84" s="84">
        <f t="shared" si="1"/>
        <v>1.5419238189111411E-3</v>
      </c>
      <c r="K84" s="84">
        <f>I84/'סכום נכסי הקרן'!$C$42</f>
        <v>5.8439567802179532E-6</v>
      </c>
    </row>
    <row r="85" spans="2:11">
      <c r="B85" s="76" t="s">
        <v>2279</v>
      </c>
      <c r="C85" s="73" t="s">
        <v>2280</v>
      </c>
      <c r="D85" s="86" t="s">
        <v>632</v>
      </c>
      <c r="E85" s="86" t="s">
        <v>130</v>
      </c>
      <c r="F85" s="94">
        <v>44125</v>
      </c>
      <c r="G85" s="83">
        <v>532639.90260000003</v>
      </c>
      <c r="H85" s="85">
        <v>4.882441</v>
      </c>
      <c r="I85" s="83">
        <v>26.005828965999999</v>
      </c>
      <c r="J85" s="84">
        <f t="shared" si="1"/>
        <v>2.2781075627384757E-3</v>
      </c>
      <c r="K85" s="84">
        <f>I85/'סכום נכסי הקרן'!$C$42</f>
        <v>8.6341244450926609E-6</v>
      </c>
    </row>
    <row r="86" spans="2:11">
      <c r="B86" s="76" t="s">
        <v>2281</v>
      </c>
      <c r="C86" s="73" t="s">
        <v>2282</v>
      </c>
      <c r="D86" s="86" t="s">
        <v>632</v>
      </c>
      <c r="E86" s="86" t="s">
        <v>130</v>
      </c>
      <c r="F86" s="94">
        <v>44068</v>
      </c>
      <c r="G86" s="83">
        <v>355114.279836</v>
      </c>
      <c r="H86" s="85">
        <v>4.9773849999999999</v>
      </c>
      <c r="I86" s="83">
        <v>17.675404817</v>
      </c>
      <c r="J86" s="84">
        <f t="shared" si="1"/>
        <v>1.5483633857900144E-3</v>
      </c>
      <c r="K86" s="84">
        <f>I86/'סכום נכסי הקרן'!$C$42</f>
        <v>5.8683630122651591E-6</v>
      </c>
    </row>
    <row r="87" spans="2:11">
      <c r="B87" s="76" t="s">
        <v>2283</v>
      </c>
      <c r="C87" s="73" t="s">
        <v>2284</v>
      </c>
      <c r="D87" s="86" t="s">
        <v>632</v>
      </c>
      <c r="E87" s="86" t="s">
        <v>130</v>
      </c>
      <c r="F87" s="94">
        <v>44140</v>
      </c>
      <c r="G87" s="83">
        <v>796666.98094699997</v>
      </c>
      <c r="H87" s="85">
        <v>4.6536359999999997</v>
      </c>
      <c r="I87" s="83">
        <v>37.073979403999999</v>
      </c>
      <c r="J87" s="84">
        <f t="shared" si="1"/>
        <v>3.2476762410259597E-3</v>
      </c>
      <c r="K87" s="84">
        <f>I87/'סכום נכסי הקרן'!$C$42</f>
        <v>1.2308830926614126E-5</v>
      </c>
    </row>
    <row r="88" spans="2:11">
      <c r="B88" s="76" t="s">
        <v>2285</v>
      </c>
      <c r="C88" s="73" t="s">
        <v>2286</v>
      </c>
      <c r="D88" s="86" t="s">
        <v>632</v>
      </c>
      <c r="E88" s="86" t="s">
        <v>130</v>
      </c>
      <c r="F88" s="94">
        <v>44083</v>
      </c>
      <c r="G88" s="83">
        <v>813845.98205999995</v>
      </c>
      <c r="H88" s="85">
        <v>5.0006529999999998</v>
      </c>
      <c r="I88" s="83">
        <v>40.697613574000002</v>
      </c>
      <c r="J88" s="84">
        <f t="shared" si="1"/>
        <v>3.565106168680532E-3</v>
      </c>
      <c r="K88" s="84">
        <f>I88/'סכום נכסי הקרן'!$C$42</f>
        <v>1.3511903838005434E-5</v>
      </c>
    </row>
    <row r="89" spans="2:11">
      <c r="B89" s="76" t="s">
        <v>2287</v>
      </c>
      <c r="C89" s="73" t="s">
        <v>2288</v>
      </c>
      <c r="D89" s="86" t="s">
        <v>632</v>
      </c>
      <c r="E89" s="86" t="s">
        <v>130</v>
      </c>
      <c r="F89" s="94">
        <v>44063</v>
      </c>
      <c r="G89" s="83">
        <v>888179.66401499999</v>
      </c>
      <c r="H89" s="85">
        <v>5.0195160000000003</v>
      </c>
      <c r="I89" s="83">
        <v>44.582321716999999</v>
      </c>
      <c r="J89" s="84">
        <f t="shared" si="1"/>
        <v>3.9054061457037691E-3</v>
      </c>
      <c r="K89" s="84">
        <f>I89/'סכום נכסי הקרן'!$C$42</f>
        <v>1.4801655208107052E-5</v>
      </c>
    </row>
    <row r="90" spans="2:11">
      <c r="B90" s="76" t="s">
        <v>2289</v>
      </c>
      <c r="C90" s="73" t="s">
        <v>2290</v>
      </c>
      <c r="D90" s="86" t="s">
        <v>632</v>
      </c>
      <c r="E90" s="86" t="s">
        <v>130</v>
      </c>
      <c r="F90" s="94">
        <v>44146</v>
      </c>
      <c r="G90" s="83">
        <v>1447308.0820800001</v>
      </c>
      <c r="H90" s="85">
        <v>4.9754800000000001</v>
      </c>
      <c r="I90" s="83">
        <v>72.010525537999996</v>
      </c>
      <c r="J90" s="84">
        <f t="shared" si="1"/>
        <v>6.3081135786659916E-3</v>
      </c>
      <c r="K90" s="84">
        <f>I90/'סכום נכסי הקרן'!$C$42</f>
        <v>2.3908018454804412E-5</v>
      </c>
    </row>
    <row r="91" spans="2:11">
      <c r="B91" s="76" t="s">
        <v>2291</v>
      </c>
      <c r="C91" s="73" t="s">
        <v>2292</v>
      </c>
      <c r="D91" s="86" t="s">
        <v>632</v>
      </c>
      <c r="E91" s="86" t="s">
        <v>130</v>
      </c>
      <c r="F91" s="94">
        <v>44112</v>
      </c>
      <c r="G91" s="83">
        <v>361901.91744000005</v>
      </c>
      <c r="H91" s="85">
        <v>4.9667310000000002</v>
      </c>
      <c r="I91" s="83">
        <v>17.974694204999999</v>
      </c>
      <c r="J91" s="84">
        <f t="shared" si="1"/>
        <v>1.5745811010238401E-3</v>
      </c>
      <c r="K91" s="84">
        <f>I91/'סכום נכסי הקרן'!$C$42</f>
        <v>5.9677292668254748E-6</v>
      </c>
    </row>
    <row r="92" spans="2:11">
      <c r="B92" s="76" t="s">
        <v>2293</v>
      </c>
      <c r="C92" s="73" t="s">
        <v>2294</v>
      </c>
      <c r="D92" s="86" t="s">
        <v>632</v>
      </c>
      <c r="E92" s="86" t="s">
        <v>130</v>
      </c>
      <c r="F92" s="94">
        <v>44117</v>
      </c>
      <c r="G92" s="83">
        <v>710711.8226999999</v>
      </c>
      <c r="H92" s="85">
        <v>4.962148</v>
      </c>
      <c r="I92" s="83">
        <v>35.266572054999997</v>
      </c>
      <c r="J92" s="84">
        <f t="shared" si="1"/>
        <v>3.0893475695542992E-3</v>
      </c>
      <c r="K92" s="84">
        <f>I92/'סכום נכסי הקרן'!$C$42</f>
        <v>1.17087585353574E-5</v>
      </c>
    </row>
    <row r="93" spans="2:11">
      <c r="B93" s="76" t="s">
        <v>2295</v>
      </c>
      <c r="C93" s="73" t="s">
        <v>2296</v>
      </c>
      <c r="D93" s="86" t="s">
        <v>632</v>
      </c>
      <c r="E93" s="86" t="s">
        <v>130</v>
      </c>
      <c r="F93" s="94">
        <v>44112</v>
      </c>
      <c r="G93" s="83">
        <v>533096.90133300005</v>
      </c>
      <c r="H93" s="85">
        <v>4.9807750000000004</v>
      </c>
      <c r="I93" s="83">
        <v>26.552354643999998</v>
      </c>
      <c r="J93" s="84">
        <f t="shared" si="1"/>
        <v>2.3259831479355616E-3</v>
      </c>
      <c r="K93" s="84">
        <f>I93/'סכום נכסי הקרן'!$C$42</f>
        <v>8.8155749469189989E-6</v>
      </c>
    </row>
    <row r="94" spans="2:11">
      <c r="B94" s="76" t="s">
        <v>2297</v>
      </c>
      <c r="C94" s="73" t="s">
        <v>2298</v>
      </c>
      <c r="D94" s="86" t="s">
        <v>632</v>
      </c>
      <c r="E94" s="86" t="s">
        <v>130</v>
      </c>
      <c r="F94" s="94">
        <v>44139</v>
      </c>
      <c r="G94" s="83">
        <v>799598.07626900007</v>
      </c>
      <c r="H94" s="85">
        <v>5.0030570000000001</v>
      </c>
      <c r="I94" s="83">
        <v>40.004346468999998</v>
      </c>
      <c r="J94" s="84">
        <f t="shared" si="1"/>
        <v>3.5043760517147111E-3</v>
      </c>
      <c r="K94" s="84">
        <f>I94/'סכום נכסי הקרן'!$C$42</f>
        <v>1.328173411466822E-5</v>
      </c>
    </row>
    <row r="95" spans="2:11">
      <c r="B95" s="76" t="s">
        <v>2299</v>
      </c>
      <c r="C95" s="73" t="s">
        <v>2300</v>
      </c>
      <c r="D95" s="86" t="s">
        <v>632</v>
      </c>
      <c r="E95" s="86" t="s">
        <v>130</v>
      </c>
      <c r="F95" s="94">
        <v>44112</v>
      </c>
      <c r="G95" s="83">
        <v>621946.38488899998</v>
      </c>
      <c r="H95" s="85">
        <v>4.9807750000000004</v>
      </c>
      <c r="I95" s="83">
        <v>30.977747102000002</v>
      </c>
      <c r="J95" s="84">
        <f t="shared" si="1"/>
        <v>2.7136470074432201E-3</v>
      </c>
      <c r="K95" s="84">
        <f>I95/'סכום נכסי הקרן'!$C$42</f>
        <v>1.028483744382696E-5</v>
      </c>
    </row>
    <row r="96" spans="2:11">
      <c r="B96" s="76" t="s">
        <v>2301</v>
      </c>
      <c r="C96" s="73" t="s">
        <v>2302</v>
      </c>
      <c r="D96" s="86" t="s">
        <v>632</v>
      </c>
      <c r="E96" s="86" t="s">
        <v>130</v>
      </c>
      <c r="F96" s="94">
        <v>44116</v>
      </c>
      <c r="G96" s="83">
        <v>622240.54499299999</v>
      </c>
      <c r="H96" s="85">
        <v>5.0101750000000003</v>
      </c>
      <c r="I96" s="83">
        <v>31.175341062000001</v>
      </c>
      <c r="J96" s="84">
        <f t="shared" si="1"/>
        <v>2.7309562151295414E-3</v>
      </c>
      <c r="K96" s="84">
        <f>I96/'סכום נכסי הקרן'!$C$42</f>
        <v>1.0350440076316358E-5</v>
      </c>
    </row>
    <row r="97" spans="2:11">
      <c r="B97" s="76" t="s">
        <v>2303</v>
      </c>
      <c r="C97" s="73" t="s">
        <v>2304</v>
      </c>
      <c r="D97" s="86" t="s">
        <v>632</v>
      </c>
      <c r="E97" s="86" t="s">
        <v>130</v>
      </c>
      <c r="F97" s="94">
        <v>44132</v>
      </c>
      <c r="G97" s="83">
        <v>711153.06285600003</v>
      </c>
      <c r="H97" s="85">
        <v>5.0132070000000004</v>
      </c>
      <c r="I97" s="83">
        <v>35.651573630999998</v>
      </c>
      <c r="J97" s="84">
        <f t="shared" si="1"/>
        <v>3.1230736623890447E-3</v>
      </c>
      <c r="K97" s="84">
        <f>I97/'סכום נכסי הקרן'!$C$42</f>
        <v>1.1836581860008454E-5</v>
      </c>
    </row>
    <row r="98" spans="2:11">
      <c r="B98" s="76" t="s">
        <v>2305</v>
      </c>
      <c r="C98" s="73" t="s">
        <v>2306</v>
      </c>
      <c r="D98" s="86" t="s">
        <v>632</v>
      </c>
      <c r="E98" s="86" t="s">
        <v>130</v>
      </c>
      <c r="F98" s="94">
        <v>44139</v>
      </c>
      <c r="G98" s="83">
        <v>711237.10860000004</v>
      </c>
      <c r="H98" s="85">
        <v>5.0675869999999996</v>
      </c>
      <c r="I98" s="83">
        <v>36.042562048999997</v>
      </c>
      <c r="J98" s="84">
        <f t="shared" si="1"/>
        <v>3.1573242018797668E-3</v>
      </c>
      <c r="K98" s="84">
        <f>I98/'סכום נכסי הקרן'!$C$42</f>
        <v>1.1966392859766064E-5</v>
      </c>
    </row>
    <row r="99" spans="2:11">
      <c r="B99" s="76" t="s">
        <v>2307</v>
      </c>
      <c r="C99" s="73" t="s">
        <v>2308</v>
      </c>
      <c r="D99" s="86" t="s">
        <v>632</v>
      </c>
      <c r="E99" s="86" t="s">
        <v>130</v>
      </c>
      <c r="F99" s="94">
        <v>44084</v>
      </c>
      <c r="G99" s="83">
        <v>2174107.7937599998</v>
      </c>
      <c r="H99" s="85">
        <v>5.1719939999999998</v>
      </c>
      <c r="I99" s="83">
        <v>112.444730283</v>
      </c>
      <c r="J99" s="84">
        <f t="shared" si="1"/>
        <v>9.8501451648665139E-3</v>
      </c>
      <c r="K99" s="84">
        <f>I99/'סכום נכסי הקרן'!$C$42</f>
        <v>3.7332468644918229E-5</v>
      </c>
    </row>
    <row r="100" spans="2:11">
      <c r="B100" s="76" t="s">
        <v>2309</v>
      </c>
      <c r="C100" s="73" t="s">
        <v>2310</v>
      </c>
      <c r="D100" s="86" t="s">
        <v>632</v>
      </c>
      <c r="E100" s="86" t="s">
        <v>130</v>
      </c>
      <c r="F100" s="94">
        <v>44116</v>
      </c>
      <c r="G100" s="83">
        <v>622939.17524000001</v>
      </c>
      <c r="H100" s="85">
        <v>5.117159</v>
      </c>
      <c r="I100" s="83">
        <v>31.876789678000002</v>
      </c>
      <c r="J100" s="84">
        <f t="shared" si="1"/>
        <v>2.7924030314979498E-3</v>
      </c>
      <c r="K100" s="84">
        <f>I100/'סכום נכסי הקרן'!$C$42</f>
        <v>1.0583326120837383E-5</v>
      </c>
    </row>
    <row r="101" spans="2:11">
      <c r="B101" s="76" t="s">
        <v>2311</v>
      </c>
      <c r="C101" s="73" t="s">
        <v>2312</v>
      </c>
      <c r="D101" s="86" t="s">
        <v>632</v>
      </c>
      <c r="E101" s="86" t="s">
        <v>130</v>
      </c>
      <c r="F101" s="94">
        <v>44084</v>
      </c>
      <c r="G101" s="83">
        <v>833998.60331999999</v>
      </c>
      <c r="H101" s="85">
        <v>5.2391189999999996</v>
      </c>
      <c r="I101" s="83">
        <v>43.694175895000001</v>
      </c>
      <c r="J101" s="84">
        <f t="shared" si="1"/>
        <v>3.8276046760194909E-3</v>
      </c>
      <c r="K101" s="84">
        <f>I101/'סכום נכסי הקרן'!$C$42</f>
        <v>1.4506784332713587E-5</v>
      </c>
    </row>
    <row r="102" spans="2:11">
      <c r="B102" s="76" t="s">
        <v>2313</v>
      </c>
      <c r="C102" s="73" t="s">
        <v>2314</v>
      </c>
      <c r="D102" s="86" t="s">
        <v>632</v>
      </c>
      <c r="E102" s="86" t="s">
        <v>130</v>
      </c>
      <c r="F102" s="94">
        <v>44062</v>
      </c>
      <c r="G102" s="83">
        <v>445101.00736500003</v>
      </c>
      <c r="H102" s="85">
        <v>5.1489520000000004</v>
      </c>
      <c r="I102" s="83">
        <v>22.918037025</v>
      </c>
      <c r="J102" s="84">
        <f t="shared" si="1"/>
        <v>2.0076173514034833E-3</v>
      </c>
      <c r="K102" s="84">
        <f>I102/'סכום נכסי הקרן'!$C$42</f>
        <v>7.608955052722821E-6</v>
      </c>
    </row>
    <row r="103" spans="2:11">
      <c r="B103" s="76" t="s">
        <v>2315</v>
      </c>
      <c r="C103" s="73" t="s">
        <v>2316</v>
      </c>
      <c r="D103" s="86" t="s">
        <v>632</v>
      </c>
      <c r="E103" s="86" t="s">
        <v>130</v>
      </c>
      <c r="F103" s="94">
        <v>44062</v>
      </c>
      <c r="G103" s="83">
        <v>356227.88594399998</v>
      </c>
      <c r="H103" s="85">
        <v>5.1881110000000001</v>
      </c>
      <c r="I103" s="83">
        <v>18.481496845000002</v>
      </c>
      <c r="J103" s="84">
        <f t="shared" si="1"/>
        <v>1.6189769527580531E-3</v>
      </c>
      <c r="K103" s="84">
        <f>I103/'סכום נכסי הקרן'!$C$42</f>
        <v>6.1359914309957633E-6</v>
      </c>
    </row>
    <row r="104" spans="2:11">
      <c r="B104" s="76" t="s">
        <v>2317</v>
      </c>
      <c r="C104" s="73" t="s">
        <v>2318</v>
      </c>
      <c r="D104" s="86" t="s">
        <v>632</v>
      </c>
      <c r="E104" s="86" t="s">
        <v>130</v>
      </c>
      <c r="F104" s="94">
        <v>44061</v>
      </c>
      <c r="G104" s="83">
        <v>890911.15069499996</v>
      </c>
      <c r="H104" s="85">
        <v>5.2244429999999999</v>
      </c>
      <c r="I104" s="83">
        <v>46.545148032</v>
      </c>
      <c r="J104" s="84">
        <f t="shared" si="1"/>
        <v>4.0773495003412876E-3</v>
      </c>
      <c r="K104" s="84">
        <f>I104/'סכום נכסי הקרן'!$C$42</f>
        <v>1.5453327826963752E-5</v>
      </c>
    </row>
    <row r="105" spans="2:11">
      <c r="B105" s="76" t="s">
        <v>2319</v>
      </c>
      <c r="C105" s="73" t="s">
        <v>2320</v>
      </c>
      <c r="D105" s="86" t="s">
        <v>632</v>
      </c>
      <c r="E105" s="86" t="s">
        <v>130</v>
      </c>
      <c r="F105" s="94">
        <v>44083</v>
      </c>
      <c r="G105" s="83">
        <v>726114.93984000001</v>
      </c>
      <c r="H105" s="85">
        <v>5.2524410000000001</v>
      </c>
      <c r="I105" s="83">
        <v>38.138756772000001</v>
      </c>
      <c r="J105" s="84">
        <f t="shared" si="1"/>
        <v>3.3409506133924355E-3</v>
      </c>
      <c r="K105" s="84">
        <f>I105/'סכום נכסי הקרן'!$C$42</f>
        <v>1.2662344760518428E-5</v>
      </c>
    </row>
    <row r="106" spans="2:11">
      <c r="B106" s="76" t="s">
        <v>2321</v>
      </c>
      <c r="C106" s="73" t="s">
        <v>2322</v>
      </c>
      <c r="D106" s="86" t="s">
        <v>632</v>
      </c>
      <c r="E106" s="86" t="s">
        <v>130</v>
      </c>
      <c r="F106" s="94">
        <v>44055</v>
      </c>
      <c r="G106" s="83">
        <v>535003.68914999999</v>
      </c>
      <c r="H106" s="85">
        <v>5.3162640000000003</v>
      </c>
      <c r="I106" s="83">
        <v>28.442208871999998</v>
      </c>
      <c r="J106" s="84">
        <f t="shared" si="1"/>
        <v>2.4915341563232895E-3</v>
      </c>
      <c r="K106" s="84">
        <f>I106/'סכום נכסי הקרן'!$C$42</f>
        <v>9.4430203019188214E-6</v>
      </c>
    </row>
    <row r="107" spans="2:11">
      <c r="B107" s="76" t="s">
        <v>2323</v>
      </c>
      <c r="C107" s="73" t="s">
        <v>2324</v>
      </c>
      <c r="D107" s="86" t="s">
        <v>632</v>
      </c>
      <c r="E107" s="86" t="s">
        <v>130</v>
      </c>
      <c r="F107" s="94">
        <v>44055</v>
      </c>
      <c r="G107" s="83">
        <v>535003.68914999999</v>
      </c>
      <c r="H107" s="85">
        <v>5.3162640000000003</v>
      </c>
      <c r="I107" s="83">
        <v>28.442208871999998</v>
      </c>
      <c r="J107" s="84">
        <f t="shared" si="1"/>
        <v>2.4915341563232895E-3</v>
      </c>
      <c r="K107" s="84">
        <f>I107/'סכום נכסי הקרן'!$C$42</f>
        <v>9.4430203019188214E-6</v>
      </c>
    </row>
    <row r="108" spans="2:11">
      <c r="B108" s="76" t="s">
        <v>2325</v>
      </c>
      <c r="C108" s="73" t="s">
        <v>2326</v>
      </c>
      <c r="D108" s="86" t="s">
        <v>632</v>
      </c>
      <c r="E108" s="86" t="s">
        <v>130</v>
      </c>
      <c r="F108" s="94">
        <v>44055</v>
      </c>
      <c r="G108" s="83">
        <v>1272273.9800400001</v>
      </c>
      <c r="H108" s="85">
        <v>5.3686360000000004</v>
      </c>
      <c r="I108" s="83">
        <v>68.303764569000009</v>
      </c>
      <c r="J108" s="84">
        <f t="shared" si="1"/>
        <v>5.9834017531832165E-3</v>
      </c>
      <c r="K108" s="84">
        <f>I108/'סכום נכסי הקרן'!$C$42</f>
        <v>2.267734684128265E-5</v>
      </c>
    </row>
    <row r="109" spans="2:11">
      <c r="B109" s="76" t="s">
        <v>2327</v>
      </c>
      <c r="C109" s="73" t="s">
        <v>2328</v>
      </c>
      <c r="D109" s="86" t="s">
        <v>632</v>
      </c>
      <c r="E109" s="86" t="s">
        <v>130</v>
      </c>
      <c r="F109" s="94">
        <v>44110</v>
      </c>
      <c r="G109" s="83">
        <v>535476.44646000001</v>
      </c>
      <c r="H109" s="85">
        <v>5.4036020000000002</v>
      </c>
      <c r="I109" s="83">
        <v>28.935014926000001</v>
      </c>
      <c r="J109" s="84">
        <f t="shared" si="1"/>
        <v>2.5347039087679621E-3</v>
      </c>
      <c r="K109" s="84">
        <f>I109/'סכום נכסי הקרן'!$C$42</f>
        <v>9.6066354976925832E-6</v>
      </c>
    </row>
    <row r="110" spans="2:11">
      <c r="B110" s="76" t="s">
        <v>2329</v>
      </c>
      <c r="C110" s="73" t="s">
        <v>2330</v>
      </c>
      <c r="D110" s="86" t="s">
        <v>632</v>
      </c>
      <c r="E110" s="86" t="s">
        <v>130</v>
      </c>
      <c r="F110" s="94">
        <v>44047</v>
      </c>
      <c r="G110" s="83">
        <v>981959.60869200004</v>
      </c>
      <c r="H110" s="85">
        <v>5.4159730000000001</v>
      </c>
      <c r="I110" s="83">
        <v>53.182671370000001</v>
      </c>
      <c r="J110" s="84">
        <f t="shared" si="1"/>
        <v>4.6587957650967822E-3</v>
      </c>
      <c r="K110" s="84">
        <f>I110/'סכום נכסי הקרן'!$C$42</f>
        <v>1.7657033872343997E-5</v>
      </c>
    </row>
    <row r="111" spans="2:11">
      <c r="B111" s="76" t="s">
        <v>2331</v>
      </c>
      <c r="C111" s="73" t="s">
        <v>2332</v>
      </c>
      <c r="D111" s="86" t="s">
        <v>632</v>
      </c>
      <c r="E111" s="86" t="s">
        <v>130</v>
      </c>
      <c r="F111" s="94">
        <v>44138</v>
      </c>
      <c r="G111" s="83">
        <v>818516.34</v>
      </c>
      <c r="H111" s="85">
        <v>5.4413499999999999</v>
      </c>
      <c r="I111" s="83">
        <v>44.538340204000001</v>
      </c>
      <c r="J111" s="84">
        <f t="shared" si="1"/>
        <v>3.9015533703311029E-3</v>
      </c>
      <c r="K111" s="84">
        <f>I111/'סכום נכסי הקרן'!$C$42</f>
        <v>1.4787053025764703E-5</v>
      </c>
    </row>
    <row r="112" spans="2:11">
      <c r="B112" s="76" t="s">
        <v>2331</v>
      </c>
      <c r="C112" s="73" t="s">
        <v>2333</v>
      </c>
      <c r="D112" s="86" t="s">
        <v>632</v>
      </c>
      <c r="E112" s="86" t="s">
        <v>130</v>
      </c>
      <c r="F112" s="94">
        <v>44138</v>
      </c>
      <c r="G112" s="83">
        <v>714388.82400000002</v>
      </c>
      <c r="H112" s="85">
        <v>5.4413499999999999</v>
      </c>
      <c r="I112" s="83">
        <v>38.872397429999999</v>
      </c>
      <c r="J112" s="84">
        <f t="shared" si="1"/>
        <v>3.4052174488587192E-3</v>
      </c>
      <c r="K112" s="84">
        <f>I112/'סכום נכסי הקרן'!$C$42</f>
        <v>1.290591879722509E-5</v>
      </c>
    </row>
    <row r="113" spans="2:11">
      <c r="B113" s="76" t="s">
        <v>2334</v>
      </c>
      <c r="C113" s="73" t="s">
        <v>2335</v>
      </c>
      <c r="D113" s="86" t="s">
        <v>632</v>
      </c>
      <c r="E113" s="86" t="s">
        <v>130</v>
      </c>
      <c r="F113" s="94">
        <v>44111</v>
      </c>
      <c r="G113" s="83">
        <v>545677.56000000006</v>
      </c>
      <c r="H113" s="85">
        <v>5.4656529999999997</v>
      </c>
      <c r="I113" s="83">
        <v>29.824840911999999</v>
      </c>
      <c r="J113" s="84">
        <f t="shared" si="1"/>
        <v>2.612652560621286E-3</v>
      </c>
      <c r="K113" s="84">
        <f>I113/'סכום נכסי הקרן'!$C$42</f>
        <v>9.902064199759564E-6</v>
      </c>
    </row>
    <row r="114" spans="2:11">
      <c r="B114" s="76" t="s">
        <v>2336</v>
      </c>
      <c r="C114" s="73" t="s">
        <v>2337</v>
      </c>
      <c r="D114" s="86" t="s">
        <v>632</v>
      </c>
      <c r="E114" s="86" t="s">
        <v>130</v>
      </c>
      <c r="F114" s="94">
        <v>44090</v>
      </c>
      <c r="G114" s="83">
        <v>893117.35147500003</v>
      </c>
      <c r="H114" s="85">
        <v>5.4724810000000002</v>
      </c>
      <c r="I114" s="83">
        <v>48.875674791999998</v>
      </c>
      <c r="J114" s="84">
        <f t="shared" si="1"/>
        <v>4.2815033707701688E-3</v>
      </c>
      <c r="K114" s="84">
        <f>I114/'סכום נכסי הקרן'!$C$42</f>
        <v>1.6227079669089843E-5</v>
      </c>
    </row>
    <row r="115" spans="2:11">
      <c r="B115" s="76" t="s">
        <v>2338</v>
      </c>
      <c r="C115" s="73" t="s">
        <v>2339</v>
      </c>
      <c r="D115" s="86" t="s">
        <v>632</v>
      </c>
      <c r="E115" s="86" t="s">
        <v>130</v>
      </c>
      <c r="F115" s="94">
        <v>44111</v>
      </c>
      <c r="G115" s="83">
        <v>535208.550651</v>
      </c>
      <c r="H115" s="85">
        <v>5.3569279999999999</v>
      </c>
      <c r="I115" s="83">
        <v>28.670735920999999</v>
      </c>
      <c r="J115" s="84">
        <f t="shared" si="1"/>
        <v>2.5115530989725647E-3</v>
      </c>
      <c r="K115" s="84">
        <f>I115/'סכום נכסי הקרן'!$C$42</f>
        <v>9.5188929450372336E-6</v>
      </c>
    </row>
    <row r="116" spans="2:11">
      <c r="B116" s="76" t="s">
        <v>2340</v>
      </c>
      <c r="C116" s="73" t="s">
        <v>2341</v>
      </c>
      <c r="D116" s="86" t="s">
        <v>632</v>
      </c>
      <c r="E116" s="86" t="s">
        <v>130</v>
      </c>
      <c r="F116" s="94">
        <v>43893</v>
      </c>
      <c r="G116" s="83">
        <v>818877.45015000005</v>
      </c>
      <c r="H116" s="85">
        <v>5.4971680000000003</v>
      </c>
      <c r="I116" s="83">
        <v>45.015065359000005</v>
      </c>
      <c r="J116" s="84">
        <f t="shared" si="1"/>
        <v>3.9433144379122619E-3</v>
      </c>
      <c r="K116" s="84">
        <f>I116/'סכום נכסי הקרן'!$C$42</f>
        <v>1.4945329246059681E-5</v>
      </c>
    </row>
    <row r="117" spans="2:11">
      <c r="B117" s="76" t="s">
        <v>2342</v>
      </c>
      <c r="C117" s="73" t="s">
        <v>2343</v>
      </c>
      <c r="D117" s="86" t="s">
        <v>632</v>
      </c>
      <c r="E117" s="86" t="s">
        <v>130</v>
      </c>
      <c r="F117" s="94">
        <v>44138</v>
      </c>
      <c r="G117" s="83">
        <v>357373.00920600002</v>
      </c>
      <c r="H117" s="85">
        <v>5.4886039999999996</v>
      </c>
      <c r="I117" s="83">
        <v>19.614789091999999</v>
      </c>
      <c r="J117" s="84">
        <f t="shared" si="1"/>
        <v>1.7182532204770696E-3</v>
      </c>
      <c r="K117" s="84">
        <f>I117/'סכום נכסי הקרן'!$C$42</f>
        <v>6.5122527032685886E-6</v>
      </c>
    </row>
    <row r="118" spans="2:11">
      <c r="B118" s="76" t="s">
        <v>2344</v>
      </c>
      <c r="C118" s="73" t="s">
        <v>2345</v>
      </c>
      <c r="D118" s="86" t="s">
        <v>632</v>
      </c>
      <c r="E118" s="86" t="s">
        <v>130</v>
      </c>
      <c r="F118" s="94">
        <v>44090</v>
      </c>
      <c r="G118" s="83">
        <v>536059.51380900003</v>
      </c>
      <c r="H118" s="85">
        <v>5.496251</v>
      </c>
      <c r="I118" s="83">
        <v>29.463175663000001</v>
      </c>
      <c r="J118" s="84">
        <f t="shared" si="1"/>
        <v>2.5809707272906207E-3</v>
      </c>
      <c r="K118" s="84">
        <f>I118/'סכום נכסי הקרן'!$C$42</f>
        <v>9.7819887054765718E-6</v>
      </c>
    </row>
    <row r="119" spans="2:11">
      <c r="B119" s="76" t="s">
        <v>2346</v>
      </c>
      <c r="C119" s="73" t="s">
        <v>2347</v>
      </c>
      <c r="D119" s="86" t="s">
        <v>632</v>
      </c>
      <c r="E119" s="86" t="s">
        <v>130</v>
      </c>
      <c r="F119" s="94">
        <v>44138</v>
      </c>
      <c r="G119" s="83">
        <v>1072182.0619260001</v>
      </c>
      <c r="H119" s="85">
        <v>5.4940059999999997</v>
      </c>
      <c r="I119" s="83">
        <v>58.905747040000001</v>
      </c>
      <c r="J119" s="84">
        <f t="shared" si="1"/>
        <v>5.1601365215478518E-3</v>
      </c>
      <c r="K119" s="84">
        <f>I119/'סכום נכסי הקרן'!$C$42</f>
        <v>1.955713663807646E-5</v>
      </c>
    </row>
    <row r="120" spans="2:11">
      <c r="B120" s="76" t="s">
        <v>2348</v>
      </c>
      <c r="C120" s="73" t="s">
        <v>2349</v>
      </c>
      <c r="D120" s="86" t="s">
        <v>632</v>
      </c>
      <c r="E120" s="86" t="s">
        <v>130</v>
      </c>
      <c r="F120" s="94">
        <v>44133</v>
      </c>
      <c r="G120" s="83">
        <v>1429576.0825680001</v>
      </c>
      <c r="H120" s="85">
        <v>5.5161990000000003</v>
      </c>
      <c r="I120" s="83">
        <v>78.858268439</v>
      </c>
      <c r="J120" s="84">
        <f t="shared" si="1"/>
        <v>6.9079750524475847E-3</v>
      </c>
      <c r="K120" s="84">
        <f>I120/'סכום נכסי הקרן'!$C$42</f>
        <v>2.618151892473878E-5</v>
      </c>
    </row>
    <row r="121" spans="2:11">
      <c r="B121" s="76" t="s">
        <v>2350</v>
      </c>
      <c r="C121" s="73" t="s">
        <v>2351</v>
      </c>
      <c r="D121" s="86" t="s">
        <v>632</v>
      </c>
      <c r="E121" s="86" t="s">
        <v>130</v>
      </c>
      <c r="F121" s="94">
        <v>44138</v>
      </c>
      <c r="G121" s="83">
        <v>1001115.03096</v>
      </c>
      <c r="H121" s="85">
        <v>5.5078940000000003</v>
      </c>
      <c r="I121" s="83">
        <v>55.140351459999998</v>
      </c>
      <c r="J121" s="84">
        <f t="shared" si="1"/>
        <v>4.8302883110287837E-3</v>
      </c>
      <c r="K121" s="84">
        <f>I121/'סכום נכסי הקרן'!$C$42</f>
        <v>1.8306997907054787E-5</v>
      </c>
    </row>
    <row r="122" spans="2:11">
      <c r="B122" s="76" t="s">
        <v>2352</v>
      </c>
      <c r="C122" s="73" t="s">
        <v>2353</v>
      </c>
      <c r="D122" s="86" t="s">
        <v>632</v>
      </c>
      <c r="E122" s="86" t="s">
        <v>130</v>
      </c>
      <c r="F122" s="94">
        <v>44090</v>
      </c>
      <c r="G122" s="83">
        <v>714977.14420800004</v>
      </c>
      <c r="H122" s="85">
        <v>5.6148540000000002</v>
      </c>
      <c r="I122" s="83">
        <v>40.144923640000002</v>
      </c>
      <c r="J122" s="84">
        <f t="shared" si="1"/>
        <v>3.516690595381909E-3</v>
      </c>
      <c r="K122" s="84">
        <f>I122/'סכום נכסי הקרן'!$C$42</f>
        <v>1.3328406758333606E-5</v>
      </c>
    </row>
    <row r="123" spans="2:11">
      <c r="B123" s="76" t="s">
        <v>2354</v>
      </c>
      <c r="C123" s="73" t="s">
        <v>2355</v>
      </c>
      <c r="D123" s="86" t="s">
        <v>632</v>
      </c>
      <c r="E123" s="86" t="s">
        <v>130</v>
      </c>
      <c r="F123" s="94">
        <v>44090</v>
      </c>
      <c r="G123" s="83">
        <v>546319.53359999997</v>
      </c>
      <c r="H123" s="85">
        <v>5.5709759999999999</v>
      </c>
      <c r="I123" s="83">
        <v>30.435332073000005</v>
      </c>
      <c r="J123" s="84">
        <f t="shared" si="1"/>
        <v>2.6661315146156916E-3</v>
      </c>
      <c r="K123" s="84">
        <f>I123/'סכום נכסי הקרן'!$C$42</f>
        <v>1.0104751707379281E-5</v>
      </c>
    </row>
    <row r="124" spans="2:11">
      <c r="B124" s="76" t="s">
        <v>2356</v>
      </c>
      <c r="C124" s="73" t="s">
        <v>2357</v>
      </c>
      <c r="D124" s="86" t="s">
        <v>632</v>
      </c>
      <c r="E124" s="86" t="s">
        <v>130</v>
      </c>
      <c r="F124" s="94">
        <v>44089</v>
      </c>
      <c r="G124" s="83">
        <v>801621.7347599999</v>
      </c>
      <c r="H124" s="85">
        <v>5.6273989999999996</v>
      </c>
      <c r="I124" s="83">
        <v>45.110456804999991</v>
      </c>
      <c r="J124" s="84">
        <f t="shared" si="1"/>
        <v>3.9516707173770397E-3</v>
      </c>
      <c r="K124" s="84">
        <f>I124/'סכום נכסי הקרן'!$C$42</f>
        <v>1.4976999900236404E-5</v>
      </c>
    </row>
    <row r="125" spans="2:11">
      <c r="B125" s="76" t="s">
        <v>2358</v>
      </c>
      <c r="C125" s="73" t="s">
        <v>2359</v>
      </c>
      <c r="D125" s="86" t="s">
        <v>632</v>
      </c>
      <c r="E125" s="86" t="s">
        <v>130</v>
      </c>
      <c r="F125" s="94">
        <v>44084</v>
      </c>
      <c r="G125" s="83">
        <v>273440.63024999999</v>
      </c>
      <c r="H125" s="85">
        <v>5.6501849999999996</v>
      </c>
      <c r="I125" s="83">
        <v>15.449902554000001</v>
      </c>
      <c r="J125" s="84">
        <f t="shared" si="1"/>
        <v>1.353409648962001E-3</v>
      </c>
      <c r="K125" s="84">
        <f>I125/'סכום נכסי הקרן'!$C$42</f>
        <v>5.1294800673415664E-6</v>
      </c>
    </row>
    <row r="126" spans="2:11">
      <c r="B126" s="76" t="s">
        <v>2360</v>
      </c>
      <c r="C126" s="73" t="s">
        <v>2361</v>
      </c>
      <c r="D126" s="86" t="s">
        <v>632</v>
      </c>
      <c r="E126" s="86" t="s">
        <v>130</v>
      </c>
      <c r="F126" s="94">
        <v>44138</v>
      </c>
      <c r="G126" s="83">
        <v>985173.70545000001</v>
      </c>
      <c r="H126" s="85">
        <v>5.724297</v>
      </c>
      <c r="I126" s="83">
        <v>56.394267587000002</v>
      </c>
      <c r="J126" s="84">
        <f t="shared" si="1"/>
        <v>4.9401312164671415E-3</v>
      </c>
      <c r="K126" s="84">
        <f>I126/'סכום נכסי הקרן'!$C$42</f>
        <v>1.8723307185193207E-5</v>
      </c>
    </row>
    <row r="127" spans="2:11">
      <c r="B127" s="76" t="s">
        <v>2362</v>
      </c>
      <c r="C127" s="73" t="s">
        <v>2363</v>
      </c>
      <c r="D127" s="86" t="s">
        <v>632</v>
      </c>
      <c r="E127" s="86" t="s">
        <v>130</v>
      </c>
      <c r="F127" s="94">
        <v>44138</v>
      </c>
      <c r="G127" s="83">
        <v>1074734.9513999999</v>
      </c>
      <c r="H127" s="85">
        <v>5.7269560000000004</v>
      </c>
      <c r="I127" s="83">
        <v>61.549598749999994</v>
      </c>
      <c r="J127" s="84">
        <f t="shared" si="1"/>
        <v>5.3917376207931198E-3</v>
      </c>
      <c r="K127" s="84">
        <f>I127/'סכום נכסי הקרן'!$C$42</f>
        <v>2.0434914643474997E-5</v>
      </c>
    </row>
    <row r="128" spans="2:11">
      <c r="B128" s="76" t="s">
        <v>2364</v>
      </c>
      <c r="C128" s="73" t="s">
        <v>2365</v>
      </c>
      <c r="D128" s="86" t="s">
        <v>632</v>
      </c>
      <c r="E128" s="86" t="s">
        <v>130</v>
      </c>
      <c r="F128" s="94">
        <v>44109</v>
      </c>
      <c r="G128" s="83">
        <v>537982.06020299997</v>
      </c>
      <c r="H128" s="85">
        <v>5.8454370000000004</v>
      </c>
      <c r="I128" s="83">
        <v>31.447404068999997</v>
      </c>
      <c r="J128" s="84">
        <f t="shared" si="1"/>
        <v>2.7547889025858179E-3</v>
      </c>
      <c r="K128" s="84">
        <f>I128/'סכום נכסי הקרן'!$C$42</f>
        <v>1.0440766974275089E-5</v>
      </c>
    </row>
    <row r="129" spans="2:11">
      <c r="B129" s="76" t="s">
        <v>2366</v>
      </c>
      <c r="C129" s="73" t="s">
        <v>2367</v>
      </c>
      <c r="D129" s="86" t="s">
        <v>632</v>
      </c>
      <c r="E129" s="86" t="s">
        <v>130</v>
      </c>
      <c r="F129" s="94">
        <v>44090</v>
      </c>
      <c r="G129" s="83">
        <v>1076216.257638</v>
      </c>
      <c r="H129" s="85">
        <v>5.8537460000000001</v>
      </c>
      <c r="I129" s="83">
        <v>62.998970336999996</v>
      </c>
      <c r="J129" s="84">
        <f t="shared" si="1"/>
        <v>5.5187024015689902E-3</v>
      </c>
      <c r="K129" s="84">
        <f>I129/'סכום נכסי הקרן'!$C$42</f>
        <v>2.0916116556542268E-5</v>
      </c>
    </row>
    <row r="130" spans="2:11">
      <c r="B130" s="76" t="s">
        <v>2368</v>
      </c>
      <c r="C130" s="73" t="s">
        <v>2369</v>
      </c>
      <c r="D130" s="86" t="s">
        <v>632</v>
      </c>
      <c r="E130" s="86" t="s">
        <v>130</v>
      </c>
      <c r="F130" s="94">
        <v>44090</v>
      </c>
      <c r="G130" s="83">
        <v>456844.46310000005</v>
      </c>
      <c r="H130" s="85">
        <v>5.884061</v>
      </c>
      <c r="I130" s="83">
        <v>26.881007521000004</v>
      </c>
      <c r="J130" s="84">
        <f t="shared" si="1"/>
        <v>2.3547731013567092E-3</v>
      </c>
      <c r="K130" s="84">
        <f>I130/'סכום נכסי הקרן'!$C$42</f>
        <v>8.9246900934873199E-6</v>
      </c>
    </row>
    <row r="131" spans="2:11">
      <c r="B131" s="76" t="s">
        <v>2370</v>
      </c>
      <c r="C131" s="73" t="s">
        <v>2371</v>
      </c>
      <c r="D131" s="86" t="s">
        <v>632</v>
      </c>
      <c r="E131" s="86" t="s">
        <v>130</v>
      </c>
      <c r="F131" s="94">
        <v>44105</v>
      </c>
      <c r="G131" s="83">
        <v>808178.62144500006</v>
      </c>
      <c r="H131" s="85">
        <v>5.9802160000000004</v>
      </c>
      <c r="I131" s="83">
        <v>48.330824723999989</v>
      </c>
      <c r="J131" s="84">
        <f t="shared" si="1"/>
        <v>4.2337745688122621E-3</v>
      </c>
      <c r="K131" s="84">
        <f>I131/'סכום נכסי הקרן'!$C$42</f>
        <v>1.6046185481975884E-5</v>
      </c>
    </row>
    <row r="132" spans="2:11">
      <c r="B132" s="76" t="s">
        <v>2372</v>
      </c>
      <c r="C132" s="73" t="s">
        <v>2373</v>
      </c>
      <c r="D132" s="86" t="s">
        <v>632</v>
      </c>
      <c r="E132" s="86" t="s">
        <v>130</v>
      </c>
      <c r="F132" s="94">
        <v>44091</v>
      </c>
      <c r="G132" s="83">
        <v>731849.90399999986</v>
      </c>
      <c r="H132" s="85">
        <v>6.0018630000000002</v>
      </c>
      <c r="I132" s="83">
        <v>43.924627994000005</v>
      </c>
      <c r="J132" s="84">
        <f t="shared" si="1"/>
        <v>3.847792252822647E-3</v>
      </c>
      <c r="K132" s="84">
        <f>I132/'סכום נכסי הקרן'!$C$42</f>
        <v>1.4583296106439404E-5</v>
      </c>
    </row>
    <row r="133" spans="2:11">
      <c r="B133" s="76" t="s">
        <v>2374</v>
      </c>
      <c r="C133" s="73" t="s">
        <v>2375</v>
      </c>
      <c r="D133" s="86" t="s">
        <v>632</v>
      </c>
      <c r="E133" s="86" t="s">
        <v>130</v>
      </c>
      <c r="F133" s="94">
        <v>44088</v>
      </c>
      <c r="G133" s="83">
        <v>915240.36239999998</v>
      </c>
      <c r="H133" s="85">
        <v>6.1230799999999999</v>
      </c>
      <c r="I133" s="83">
        <v>56.040901325999997</v>
      </c>
      <c r="J133" s="84">
        <f t="shared" si="1"/>
        <v>4.9091763735104651E-3</v>
      </c>
      <c r="K133" s="84">
        <f>I133/'סכום נכסי הקרן'!$C$42</f>
        <v>1.860598701531283E-5</v>
      </c>
    </row>
    <row r="134" spans="2:11">
      <c r="B134" s="76" t="s">
        <v>2376</v>
      </c>
      <c r="C134" s="73" t="s">
        <v>2377</v>
      </c>
      <c r="D134" s="86" t="s">
        <v>632</v>
      </c>
      <c r="E134" s="86" t="s">
        <v>130</v>
      </c>
      <c r="F134" s="94">
        <v>44103</v>
      </c>
      <c r="G134" s="83">
        <v>719809.77448799997</v>
      </c>
      <c r="H134" s="85">
        <v>6.2431279999999996</v>
      </c>
      <c r="I134" s="83">
        <v>44.938644574999998</v>
      </c>
      <c r="J134" s="84">
        <f t="shared" si="1"/>
        <v>3.9366199862103596E-3</v>
      </c>
      <c r="K134" s="84">
        <f>I134/'סכום נכסי הקרן'!$C$42</f>
        <v>1.4919956989704759E-5</v>
      </c>
    </row>
    <row r="135" spans="2:11">
      <c r="B135" s="76" t="s">
        <v>2378</v>
      </c>
      <c r="C135" s="73" t="s">
        <v>2379</v>
      </c>
      <c r="D135" s="86" t="s">
        <v>632</v>
      </c>
      <c r="E135" s="86" t="s">
        <v>130</v>
      </c>
      <c r="F135" s="94">
        <v>44088</v>
      </c>
      <c r="G135" s="83">
        <v>900129.91824000003</v>
      </c>
      <c r="H135" s="85">
        <v>6.1937980000000001</v>
      </c>
      <c r="I135" s="83">
        <v>55.752229120999999</v>
      </c>
      <c r="J135" s="84">
        <f t="shared" si="1"/>
        <v>4.8838887222603291E-3</v>
      </c>
      <c r="K135" s="84">
        <f>I135/'סכום נכסי הקרן'!$C$42</f>
        <v>1.8510145742763209E-5</v>
      </c>
    </row>
    <row r="136" spans="2:11">
      <c r="B136" s="76" t="s">
        <v>2380</v>
      </c>
      <c r="C136" s="73" t="s">
        <v>2381</v>
      </c>
      <c r="D136" s="86" t="s">
        <v>632</v>
      </c>
      <c r="E136" s="86" t="s">
        <v>130</v>
      </c>
      <c r="F136" s="94">
        <v>44097</v>
      </c>
      <c r="G136" s="83">
        <v>734246.60543999996</v>
      </c>
      <c r="H136" s="85">
        <v>6.3806630000000002</v>
      </c>
      <c r="I136" s="83">
        <v>46.849801031000005</v>
      </c>
      <c r="J136" s="84">
        <f t="shared" si="1"/>
        <v>4.1040370672686963E-3</v>
      </c>
      <c r="K136" s="84">
        <f>I136/'סכום נכסי הקרן'!$C$42</f>
        <v>1.5554474839403759E-5</v>
      </c>
    </row>
    <row r="137" spans="2:11">
      <c r="B137" s="76" t="s">
        <v>2382</v>
      </c>
      <c r="C137" s="73" t="s">
        <v>2383</v>
      </c>
      <c r="D137" s="86" t="s">
        <v>632</v>
      </c>
      <c r="E137" s="86" t="s">
        <v>130</v>
      </c>
      <c r="F137" s="94">
        <v>44097</v>
      </c>
      <c r="G137" s="83">
        <v>992800.85671800002</v>
      </c>
      <c r="H137" s="85">
        <v>6.452604</v>
      </c>
      <c r="I137" s="83">
        <v>64.061511143999994</v>
      </c>
      <c r="J137" s="84">
        <f t="shared" si="1"/>
        <v>5.6117808514545755E-3</v>
      </c>
      <c r="K137" s="84">
        <f>I137/'סכום נכסי הקרן'!$C$42</f>
        <v>2.1268887835920495E-5</v>
      </c>
    </row>
    <row r="138" spans="2:11">
      <c r="B138" s="76" t="s">
        <v>2384</v>
      </c>
      <c r="C138" s="73" t="s">
        <v>2385</v>
      </c>
      <c r="D138" s="86" t="s">
        <v>632</v>
      </c>
      <c r="E138" s="86" t="s">
        <v>130</v>
      </c>
      <c r="F138" s="94">
        <v>44096</v>
      </c>
      <c r="G138" s="83">
        <v>645499.10502000002</v>
      </c>
      <c r="H138" s="85">
        <v>6.7495630000000002</v>
      </c>
      <c r="I138" s="83">
        <v>43.568367418999998</v>
      </c>
      <c r="J138" s="84">
        <f t="shared" si="1"/>
        <v>3.81658386829954E-3</v>
      </c>
      <c r="K138" s="84">
        <f>I138/'סכום נכסי הקרן'!$C$42</f>
        <v>1.4465015003250888E-5</v>
      </c>
    </row>
    <row r="139" spans="2:11">
      <c r="B139" s="76" t="s">
        <v>2386</v>
      </c>
      <c r="C139" s="73" t="s">
        <v>2387</v>
      </c>
      <c r="D139" s="86" t="s">
        <v>632</v>
      </c>
      <c r="E139" s="86" t="s">
        <v>130</v>
      </c>
      <c r="F139" s="94">
        <v>44098</v>
      </c>
      <c r="G139" s="83">
        <v>1456764.880752</v>
      </c>
      <c r="H139" s="85">
        <v>7.2598779999999996</v>
      </c>
      <c r="I139" s="83">
        <v>105.75935345799999</v>
      </c>
      <c r="J139" s="84">
        <f t="shared" si="1"/>
        <v>9.264506940270761E-3</v>
      </c>
      <c r="K139" s="84">
        <f>I139/'סכום נכסי הקרן'!$C$42</f>
        <v>3.5112874893653671E-5</v>
      </c>
    </row>
    <row r="140" spans="2:11">
      <c r="B140" s="76" t="s">
        <v>2388</v>
      </c>
      <c r="C140" s="73" t="s">
        <v>2389</v>
      </c>
      <c r="D140" s="86" t="s">
        <v>632</v>
      </c>
      <c r="E140" s="86" t="s">
        <v>130</v>
      </c>
      <c r="F140" s="94">
        <v>44098</v>
      </c>
      <c r="G140" s="83">
        <v>910819.48630500003</v>
      </c>
      <c r="H140" s="85">
        <v>7.3029840000000004</v>
      </c>
      <c r="I140" s="83">
        <v>66.517001160000007</v>
      </c>
      <c r="J140" s="84">
        <f t="shared" ref="J140:J203" si="2">IFERROR(I140/$I$11,0)</f>
        <v>5.826881488430689E-3</v>
      </c>
      <c r="K140" s="84">
        <f>I140/'סכום נכסי הקרן'!$C$42</f>
        <v>2.2084128388319145E-5</v>
      </c>
    </row>
    <row r="141" spans="2:11">
      <c r="B141" s="76" t="s">
        <v>2390</v>
      </c>
      <c r="C141" s="73" t="s">
        <v>2391</v>
      </c>
      <c r="D141" s="86" t="s">
        <v>632</v>
      </c>
      <c r="E141" s="86" t="s">
        <v>130</v>
      </c>
      <c r="F141" s="94">
        <v>44098</v>
      </c>
      <c r="G141" s="83">
        <v>455777.44328299997</v>
      </c>
      <c r="H141" s="85">
        <v>7.3777559999999998</v>
      </c>
      <c r="I141" s="83">
        <v>33.626148942999997</v>
      </c>
      <c r="J141" s="84">
        <f t="shared" si="2"/>
        <v>2.9456466976296235E-3</v>
      </c>
      <c r="K141" s="84">
        <f>I141/'סכום נכסי הקרן'!$C$42</f>
        <v>1.1164126125825995E-5</v>
      </c>
    </row>
    <row r="142" spans="2:11">
      <c r="B142" s="76" t="s">
        <v>2392</v>
      </c>
      <c r="C142" s="73" t="s">
        <v>2393</v>
      </c>
      <c r="D142" s="86" t="s">
        <v>632</v>
      </c>
      <c r="E142" s="86" t="s">
        <v>130</v>
      </c>
      <c r="F142" s="94">
        <v>43920</v>
      </c>
      <c r="G142" s="83">
        <v>132477.67209599999</v>
      </c>
      <c r="H142" s="85">
        <v>9.140549</v>
      </c>
      <c r="I142" s="83">
        <v>12.109186531999999</v>
      </c>
      <c r="J142" s="84">
        <f t="shared" si="2"/>
        <v>1.0607633178402445E-3</v>
      </c>
      <c r="K142" s="84">
        <f>I142/'סכום נכסי הקרן'!$C$42</f>
        <v>4.0203380397071564E-6</v>
      </c>
    </row>
    <row r="143" spans="2:11">
      <c r="B143" s="76" t="s">
        <v>2394</v>
      </c>
      <c r="C143" s="73" t="s">
        <v>2156</v>
      </c>
      <c r="D143" s="86" t="s">
        <v>632</v>
      </c>
      <c r="E143" s="86" t="s">
        <v>130</v>
      </c>
      <c r="F143" s="94">
        <v>43920</v>
      </c>
      <c r="G143" s="83">
        <v>743426.62855200004</v>
      </c>
      <c r="H143" s="85">
        <v>9.1559539999999995</v>
      </c>
      <c r="I143" s="83">
        <v>68.067797784999996</v>
      </c>
      <c r="J143" s="84">
        <f t="shared" si="2"/>
        <v>5.9627310906218232E-3</v>
      </c>
      <c r="K143" s="84">
        <f>I143/'סכום נכסי הקרן'!$C$42</f>
        <v>2.259900415200987E-5</v>
      </c>
    </row>
    <row r="144" spans="2:11">
      <c r="B144" s="76" t="s">
        <v>2395</v>
      </c>
      <c r="C144" s="73" t="s">
        <v>2396</v>
      </c>
      <c r="D144" s="86" t="s">
        <v>632</v>
      </c>
      <c r="E144" s="86" t="s">
        <v>130</v>
      </c>
      <c r="F144" s="94">
        <v>44195</v>
      </c>
      <c r="G144" s="83">
        <v>773979.42150000005</v>
      </c>
      <c r="H144" s="85">
        <v>1.2037000000000001E-2</v>
      </c>
      <c r="I144" s="83">
        <v>9.3162460000000002E-2</v>
      </c>
      <c r="J144" s="84">
        <f t="shared" si="2"/>
        <v>8.1610205529996932E-6</v>
      </c>
      <c r="K144" s="84">
        <f>I144/'סכום נכסי הקרן'!$C$42</f>
        <v>3.0930614605771967E-8</v>
      </c>
    </row>
    <row r="145" spans="2:11">
      <c r="B145" s="76" t="s">
        <v>2397</v>
      </c>
      <c r="C145" s="73" t="s">
        <v>2398</v>
      </c>
      <c r="D145" s="86" t="s">
        <v>632</v>
      </c>
      <c r="E145" s="86" t="s">
        <v>130</v>
      </c>
      <c r="F145" s="94">
        <v>44189</v>
      </c>
      <c r="G145" s="83">
        <v>337758.83370000008</v>
      </c>
      <c r="H145" s="85">
        <v>-3.6997000000000002E-2</v>
      </c>
      <c r="I145" s="83">
        <v>-0.124961366</v>
      </c>
      <c r="J145" s="84">
        <f t="shared" si="2"/>
        <v>-1.0946600983453175E-5</v>
      </c>
      <c r="K145" s="84">
        <f>I145/'סכום נכסי הקרן'!$C$42</f>
        <v>-4.148808277880185E-8</v>
      </c>
    </row>
    <row r="146" spans="2:11">
      <c r="B146" s="76" t="s">
        <v>2399</v>
      </c>
      <c r="C146" s="73" t="s">
        <v>2400</v>
      </c>
      <c r="D146" s="86" t="s">
        <v>632</v>
      </c>
      <c r="E146" s="86" t="s">
        <v>130</v>
      </c>
      <c r="F146" s="94">
        <v>44189</v>
      </c>
      <c r="G146" s="83">
        <v>591077.95897499996</v>
      </c>
      <c r="H146" s="85">
        <v>-3.9856000000000003E-2</v>
      </c>
      <c r="I146" s="83">
        <v>-0.235579012</v>
      </c>
      <c r="J146" s="84">
        <f t="shared" si="2"/>
        <v>-2.0636693779740912E-5</v>
      </c>
      <c r="K146" s="84">
        <f>I146/'סכום נכסי הקרן'!$C$42</f>
        <v>-7.8213946147198448E-8</v>
      </c>
    </row>
    <row r="147" spans="2:11">
      <c r="B147" s="76" t="s">
        <v>2401</v>
      </c>
      <c r="C147" s="73" t="s">
        <v>2402</v>
      </c>
      <c r="D147" s="86" t="s">
        <v>632</v>
      </c>
      <c r="E147" s="86" t="s">
        <v>130</v>
      </c>
      <c r="F147" s="94">
        <v>44188</v>
      </c>
      <c r="G147" s="83">
        <v>675517.66740000015</v>
      </c>
      <c r="H147" s="85">
        <v>-0.149699</v>
      </c>
      <c r="I147" s="83">
        <v>-1.0112419640000001</v>
      </c>
      <c r="J147" s="84">
        <f t="shared" si="2"/>
        <v>-8.8584677264423638E-5</v>
      </c>
      <c r="K147" s="84">
        <f>I147/'סכום נכסי הקרן'!$C$42</f>
        <v>-3.3573969023218078E-7</v>
      </c>
    </row>
    <row r="148" spans="2:11">
      <c r="B148" s="76" t="s">
        <v>2403</v>
      </c>
      <c r="C148" s="73" t="s">
        <v>2404</v>
      </c>
      <c r="D148" s="86" t="s">
        <v>632</v>
      </c>
      <c r="E148" s="86" t="s">
        <v>130</v>
      </c>
      <c r="F148" s="94">
        <v>44168</v>
      </c>
      <c r="G148" s="83">
        <v>1182155.9179499999</v>
      </c>
      <c r="H148" s="85">
        <v>-1.9806619999999999</v>
      </c>
      <c r="I148" s="83">
        <v>-23.414507736999997</v>
      </c>
      <c r="J148" s="84">
        <f t="shared" si="2"/>
        <v>-2.0511081274584989E-3</v>
      </c>
      <c r="K148" s="84">
        <f>I148/'סכום נכסי הקרן'!$C$42</f>
        <v>-7.7737869416180384E-6</v>
      </c>
    </row>
    <row r="149" spans="2:11">
      <c r="B149" s="76" t="s">
        <v>2405</v>
      </c>
      <c r="C149" s="73" t="s">
        <v>2406</v>
      </c>
      <c r="D149" s="86" t="s">
        <v>632</v>
      </c>
      <c r="E149" s="86" t="s">
        <v>130</v>
      </c>
      <c r="F149" s="94">
        <v>44168</v>
      </c>
      <c r="G149" s="83">
        <v>1351035.3348000003</v>
      </c>
      <c r="H149" s="85">
        <v>-1.983976</v>
      </c>
      <c r="I149" s="83">
        <v>-26.804217519000002</v>
      </c>
      <c r="J149" s="84">
        <f t="shared" si="2"/>
        <v>-2.3480463062013762E-3</v>
      </c>
      <c r="K149" s="84">
        <f>I149/'סכום נכסי הקרן'!$C$42</f>
        <v>-8.8991952540698288E-6</v>
      </c>
    </row>
    <row r="150" spans="2:11">
      <c r="B150" s="76" t="s">
        <v>2407</v>
      </c>
      <c r="C150" s="73" t="s">
        <v>2408</v>
      </c>
      <c r="D150" s="86" t="s">
        <v>632</v>
      </c>
      <c r="E150" s="86" t="s">
        <v>130</v>
      </c>
      <c r="F150" s="94">
        <v>44166</v>
      </c>
      <c r="G150" s="83">
        <v>1013276.5011</v>
      </c>
      <c r="H150" s="85">
        <v>-2.6657519999999999</v>
      </c>
      <c r="I150" s="83">
        <v>-27.011435767999998</v>
      </c>
      <c r="J150" s="84">
        <f t="shared" si="2"/>
        <v>-2.3661986004736139E-3</v>
      </c>
      <c r="K150" s="84">
        <f>I150/'סכום נכסי הקרן'!$C$42</f>
        <v>-8.9679932205372424E-6</v>
      </c>
    </row>
    <row r="151" spans="2:11">
      <c r="B151" s="76" t="s">
        <v>2409</v>
      </c>
      <c r="C151" s="73" t="s">
        <v>2410</v>
      </c>
      <c r="D151" s="86" t="s">
        <v>632</v>
      </c>
      <c r="E151" s="86" t="s">
        <v>130</v>
      </c>
      <c r="F151" s="94">
        <v>43997</v>
      </c>
      <c r="G151" s="83">
        <v>675517.66740000015</v>
      </c>
      <c r="H151" s="85">
        <v>-7.9554679999999998</v>
      </c>
      <c r="I151" s="83">
        <v>-53.740591086999999</v>
      </c>
      <c r="J151" s="84">
        <f t="shared" si="2"/>
        <v>-4.707669466771907E-3</v>
      </c>
      <c r="K151" s="84">
        <f>I151/'סכום נכסי הקרן'!$C$42</f>
        <v>-1.7842267278025727E-5</v>
      </c>
    </row>
    <row r="152" spans="2:11">
      <c r="B152" s="76" t="s">
        <v>2411</v>
      </c>
      <c r="C152" s="73" t="s">
        <v>2412</v>
      </c>
      <c r="D152" s="86" t="s">
        <v>632</v>
      </c>
      <c r="E152" s="86" t="s">
        <v>130</v>
      </c>
      <c r="F152" s="94">
        <v>44175</v>
      </c>
      <c r="G152" s="83">
        <v>1458180</v>
      </c>
      <c r="H152" s="85">
        <v>0.84351699999999996</v>
      </c>
      <c r="I152" s="83">
        <v>12.3</v>
      </c>
      <c r="J152" s="84">
        <f t="shared" si="2"/>
        <v>1.0774785552238127E-3</v>
      </c>
      <c r="K152" s="84">
        <f>I152/'סכום נכסי הקרן'!$C$42</f>
        <v>4.0836894995150965E-6</v>
      </c>
    </row>
    <row r="153" spans="2:11">
      <c r="B153" s="76" t="s">
        <v>2173</v>
      </c>
      <c r="C153" s="73" t="s">
        <v>2413</v>
      </c>
      <c r="D153" s="86" t="s">
        <v>632</v>
      </c>
      <c r="E153" s="86" t="s">
        <v>130</v>
      </c>
      <c r="F153" s="94">
        <v>44179</v>
      </c>
      <c r="G153" s="83">
        <v>56894.311880000001</v>
      </c>
      <c r="H153" s="85">
        <v>0.93310099999999996</v>
      </c>
      <c r="I153" s="83">
        <v>0.53088164900000001</v>
      </c>
      <c r="J153" s="84">
        <f t="shared" si="2"/>
        <v>4.650517009425652E-5</v>
      </c>
      <c r="K153" s="84">
        <f>I153/'סכום נכסי הקרן'!$C$42</f>
        <v>1.7625657036638692E-7</v>
      </c>
    </row>
    <row r="154" spans="2:11">
      <c r="B154" s="76" t="s">
        <v>2414</v>
      </c>
      <c r="C154" s="73" t="s">
        <v>2415</v>
      </c>
      <c r="D154" s="86" t="s">
        <v>632</v>
      </c>
      <c r="E154" s="86" t="s">
        <v>130</v>
      </c>
      <c r="F154" s="94">
        <v>44175</v>
      </c>
      <c r="G154" s="83">
        <v>1207676.4811879999</v>
      </c>
      <c r="H154" s="85">
        <v>0.96267999999999998</v>
      </c>
      <c r="I154" s="83">
        <v>11.626057253999999</v>
      </c>
      <c r="J154" s="84">
        <f t="shared" si="2"/>
        <v>1.018441249836524E-3</v>
      </c>
      <c r="K154" s="84">
        <f>I154/'סכום נכסי הקרן'!$C$42</f>
        <v>3.8599356039773258E-6</v>
      </c>
    </row>
    <row r="155" spans="2:11">
      <c r="B155" s="76" t="s">
        <v>2416</v>
      </c>
      <c r="C155" s="73" t="s">
        <v>2417</v>
      </c>
      <c r="D155" s="86" t="s">
        <v>632</v>
      </c>
      <c r="E155" s="86" t="s">
        <v>130</v>
      </c>
      <c r="F155" s="94">
        <v>44174</v>
      </c>
      <c r="G155" s="83">
        <v>227865.05341600001</v>
      </c>
      <c r="H155" s="85">
        <v>1.0181530000000001</v>
      </c>
      <c r="I155" s="83">
        <v>2.3200146639999999</v>
      </c>
      <c r="J155" s="84">
        <f t="shared" si="2"/>
        <v>2.0323301205404706E-4</v>
      </c>
      <c r="K155" s="84">
        <f>I155/'סכום נכסי הקרן'!$C$42</f>
        <v>7.7026174976405231E-7</v>
      </c>
    </row>
    <row r="156" spans="2:11">
      <c r="B156" s="76" t="s">
        <v>2418</v>
      </c>
      <c r="C156" s="73" t="s">
        <v>2419</v>
      </c>
      <c r="D156" s="86" t="s">
        <v>632</v>
      </c>
      <c r="E156" s="86" t="s">
        <v>130</v>
      </c>
      <c r="F156" s="94">
        <v>44167</v>
      </c>
      <c r="G156" s="83">
        <v>172694.06708400001</v>
      </c>
      <c r="H156" s="85">
        <v>2.0396429999999999</v>
      </c>
      <c r="I156" s="83">
        <v>3.5223417829999999</v>
      </c>
      <c r="J156" s="84">
        <f t="shared" si="2"/>
        <v>3.0855672645132583E-4</v>
      </c>
      <c r="K156" s="84">
        <f>I156/'סכום נכסי הקרן'!$C$42</f>
        <v>1.1694431018650717E-6</v>
      </c>
    </row>
    <row r="157" spans="2:11">
      <c r="B157" s="76" t="s">
        <v>2420</v>
      </c>
      <c r="C157" s="73" t="s">
        <v>2421</v>
      </c>
      <c r="D157" s="86" t="s">
        <v>632</v>
      </c>
      <c r="E157" s="86" t="s">
        <v>130</v>
      </c>
      <c r="F157" s="94">
        <v>44166</v>
      </c>
      <c r="G157" s="83">
        <v>4607120</v>
      </c>
      <c r="H157" s="85">
        <v>2.4151020000000001</v>
      </c>
      <c r="I157" s="83">
        <v>111.26663000000001</v>
      </c>
      <c r="J157" s="84">
        <f t="shared" si="2"/>
        <v>9.7469437184571159E-3</v>
      </c>
      <c r="K157" s="84">
        <f>I157/'סכום נכסי הקרן'!$C$42</f>
        <v>3.694133077865296E-5</v>
      </c>
    </row>
    <row r="158" spans="2:11">
      <c r="B158" s="76" t="s">
        <v>2217</v>
      </c>
      <c r="C158" s="73" t="s">
        <v>2359</v>
      </c>
      <c r="D158" s="86" t="s">
        <v>632</v>
      </c>
      <c r="E158" s="86" t="s">
        <v>130</v>
      </c>
      <c r="F158" s="94">
        <v>44160</v>
      </c>
      <c r="G158" s="83">
        <v>87210.451229999991</v>
      </c>
      <c r="H158" s="85">
        <v>3.0687150000000001</v>
      </c>
      <c r="I158" s="83">
        <v>2.6762402879999994</v>
      </c>
      <c r="J158" s="84">
        <f t="shared" si="2"/>
        <v>2.3443833487365849E-4</v>
      </c>
      <c r="K158" s="84">
        <f>I158/'סכום נכסי הקרן'!$C$42</f>
        <v>8.8853124896624829E-7</v>
      </c>
    </row>
    <row r="159" spans="2:11">
      <c r="B159" s="76" t="s">
        <v>2219</v>
      </c>
      <c r="C159" s="73" t="s">
        <v>2422</v>
      </c>
      <c r="D159" s="86" t="s">
        <v>632</v>
      </c>
      <c r="E159" s="86" t="s">
        <v>130</v>
      </c>
      <c r="F159" s="94">
        <v>44158</v>
      </c>
      <c r="G159" s="83">
        <v>732600</v>
      </c>
      <c r="H159" s="85">
        <v>3.5186269999999999</v>
      </c>
      <c r="I159" s="83">
        <v>25.777459999999998</v>
      </c>
      <c r="J159" s="84">
        <f t="shared" si="2"/>
        <v>2.2581024681414324E-3</v>
      </c>
      <c r="K159" s="84">
        <f>I159/'סכום נכסי הקרן'!$C$42</f>
        <v>8.5583042866805202E-6</v>
      </c>
    </row>
    <row r="160" spans="2:11">
      <c r="B160" s="76" t="s">
        <v>2423</v>
      </c>
      <c r="C160" s="73" t="s">
        <v>2312</v>
      </c>
      <c r="D160" s="86" t="s">
        <v>632</v>
      </c>
      <c r="E160" s="86" t="s">
        <v>130</v>
      </c>
      <c r="F160" s="94">
        <v>44158</v>
      </c>
      <c r="G160" s="83">
        <v>292193.18099999998</v>
      </c>
      <c r="H160" s="85">
        <v>3.5186259999999998</v>
      </c>
      <c r="I160" s="83">
        <v>10.281186412999999</v>
      </c>
      <c r="J160" s="84">
        <f t="shared" si="2"/>
        <v>9.0063072213544143E-4</v>
      </c>
      <c r="K160" s="84">
        <f>I160/'סכום נכסי הקרן'!$C$42</f>
        <v>3.4134286989695422E-6</v>
      </c>
    </row>
    <row r="161" spans="2:11">
      <c r="B161" s="76" t="s">
        <v>2424</v>
      </c>
      <c r="C161" s="73" t="s">
        <v>2425</v>
      </c>
      <c r="D161" s="86" t="s">
        <v>632</v>
      </c>
      <c r="E161" s="86" t="s">
        <v>130</v>
      </c>
      <c r="F161" s="94">
        <v>44075</v>
      </c>
      <c r="G161" s="83">
        <v>1337720</v>
      </c>
      <c r="H161" s="85">
        <v>3.8664320000000001</v>
      </c>
      <c r="I161" s="83">
        <v>51.722029999999997</v>
      </c>
      <c r="J161" s="84">
        <f t="shared" si="2"/>
        <v>4.5308437526538773E-3</v>
      </c>
      <c r="K161" s="84">
        <f>I161/'סכום נכסי הקרן'!$C$42</f>
        <v>1.7172090309317463E-5</v>
      </c>
    </row>
    <row r="162" spans="2:11">
      <c r="B162" s="76" t="s">
        <v>2426</v>
      </c>
      <c r="C162" s="73" t="s">
        <v>2427</v>
      </c>
      <c r="D162" s="86" t="s">
        <v>632</v>
      </c>
      <c r="E162" s="86" t="s">
        <v>130</v>
      </c>
      <c r="F162" s="94">
        <v>44075</v>
      </c>
      <c r="G162" s="83">
        <v>1003320</v>
      </c>
      <c r="H162" s="85">
        <v>3.8693059999999999</v>
      </c>
      <c r="I162" s="83">
        <v>38.82152</v>
      </c>
      <c r="J162" s="84">
        <f t="shared" si="2"/>
        <v>3.4007605919668571E-3</v>
      </c>
      <c r="K162" s="84">
        <f>I162/'סכום נכסי הקרן'!$C$42</f>
        <v>1.2889027120261406E-5</v>
      </c>
    </row>
    <row r="163" spans="2:11">
      <c r="B163" s="76" t="s">
        <v>2428</v>
      </c>
      <c r="C163" s="73" t="s">
        <v>2429</v>
      </c>
      <c r="D163" s="86" t="s">
        <v>632</v>
      </c>
      <c r="E163" s="86" t="s">
        <v>130</v>
      </c>
      <c r="F163" s="94">
        <v>44152</v>
      </c>
      <c r="G163" s="83">
        <v>1743382.605038</v>
      </c>
      <c r="H163" s="85">
        <v>4.0026020000000004</v>
      </c>
      <c r="I163" s="83">
        <v>69.780671562999999</v>
      </c>
      <c r="J163" s="84">
        <f t="shared" si="2"/>
        <v>6.1127786323779366E-3</v>
      </c>
      <c r="K163" s="84">
        <f>I163/'סכום נכסי הקרן'!$C$42</f>
        <v>2.3167690709832097E-5</v>
      </c>
    </row>
    <row r="164" spans="2:11">
      <c r="B164" s="76" t="s">
        <v>2430</v>
      </c>
      <c r="C164" s="73" t="s">
        <v>2431</v>
      </c>
      <c r="D164" s="86" t="s">
        <v>632</v>
      </c>
      <c r="E164" s="86" t="s">
        <v>130</v>
      </c>
      <c r="F164" s="94">
        <v>44154</v>
      </c>
      <c r="G164" s="83">
        <v>4684260</v>
      </c>
      <c r="H164" s="85">
        <v>3.974691</v>
      </c>
      <c r="I164" s="83">
        <v>186.18484000000001</v>
      </c>
      <c r="J164" s="84">
        <f t="shared" si="2"/>
        <v>1.6309770114453392E-2</v>
      </c>
      <c r="K164" s="84">
        <f>I164/'סכום נכסי הקרן'!$C$42</f>
        <v>6.1814721632268157E-5</v>
      </c>
    </row>
    <row r="165" spans="2:11">
      <c r="B165" s="76" t="s">
        <v>2231</v>
      </c>
      <c r="C165" s="73" t="s">
        <v>2432</v>
      </c>
      <c r="D165" s="86" t="s">
        <v>632</v>
      </c>
      <c r="E165" s="86" t="s">
        <v>130</v>
      </c>
      <c r="F165" s="94">
        <v>44074</v>
      </c>
      <c r="G165" s="83">
        <v>10039500</v>
      </c>
      <c r="H165" s="85">
        <v>4.0216229999999999</v>
      </c>
      <c r="I165" s="83">
        <v>403.75082000000003</v>
      </c>
      <c r="J165" s="84">
        <f t="shared" si="2"/>
        <v>3.5368524406831678E-2</v>
      </c>
      <c r="K165" s="84">
        <f>I165/'סכום נכסי הקרן'!$C$42</f>
        <v>1.3404821008574063E-4</v>
      </c>
    </row>
    <row r="166" spans="2:11">
      <c r="B166" s="76" t="s">
        <v>2433</v>
      </c>
      <c r="C166" s="73" t="s">
        <v>2434</v>
      </c>
      <c r="D166" s="86" t="s">
        <v>632</v>
      </c>
      <c r="E166" s="86" t="s">
        <v>130</v>
      </c>
      <c r="F166" s="94">
        <v>44153</v>
      </c>
      <c r="G166" s="83">
        <v>1494997.9893</v>
      </c>
      <c r="H166" s="85">
        <v>3.9853540000000001</v>
      </c>
      <c r="I166" s="83">
        <v>59.580966183999998</v>
      </c>
      <c r="J166" s="84">
        <f t="shared" si="2"/>
        <v>5.219285639250012E-3</v>
      </c>
      <c r="K166" s="84">
        <f>I166/'סכום נכסי הקרן'!$C$42</f>
        <v>1.978131430703779E-5</v>
      </c>
    </row>
    <row r="167" spans="2:11">
      <c r="B167" s="76" t="s">
        <v>2435</v>
      </c>
      <c r="C167" s="73" t="s">
        <v>2262</v>
      </c>
      <c r="D167" s="86" t="s">
        <v>632</v>
      </c>
      <c r="E167" s="86" t="s">
        <v>130</v>
      </c>
      <c r="F167" s="94">
        <v>44074</v>
      </c>
      <c r="G167" s="83">
        <v>5022750</v>
      </c>
      <c r="H167" s="85">
        <v>4.0789249999999999</v>
      </c>
      <c r="I167" s="83">
        <v>204.87423000000001</v>
      </c>
      <c r="J167" s="84">
        <f t="shared" si="2"/>
        <v>1.7946958483170006E-2</v>
      </c>
      <c r="K167" s="84">
        <f>I167/'סכום נכסי הקרן'!$C$42</f>
        <v>6.8019735103434206E-5</v>
      </c>
    </row>
    <row r="168" spans="2:11">
      <c r="B168" s="76" t="s">
        <v>2249</v>
      </c>
      <c r="C168" s="73" t="s">
        <v>2436</v>
      </c>
      <c r="D168" s="86" t="s">
        <v>632</v>
      </c>
      <c r="E168" s="86" t="s">
        <v>130</v>
      </c>
      <c r="F168" s="94">
        <v>44126</v>
      </c>
      <c r="G168" s="83">
        <v>2522850</v>
      </c>
      <c r="H168" s="85">
        <v>4.5311180000000002</v>
      </c>
      <c r="I168" s="83">
        <v>114.31331</v>
      </c>
      <c r="J168" s="84">
        <f t="shared" si="2"/>
        <v>1.0013832528589577E-2</v>
      </c>
      <c r="K168" s="84">
        <f>I168/'סכום נכסי הקרן'!$C$42</f>
        <v>3.7952850707464554E-5</v>
      </c>
    </row>
    <row r="169" spans="2:11">
      <c r="B169" s="76" t="s">
        <v>2437</v>
      </c>
      <c r="C169" s="73" t="s">
        <v>2438</v>
      </c>
      <c r="D169" s="86" t="s">
        <v>632</v>
      </c>
      <c r="E169" s="86" t="s">
        <v>130</v>
      </c>
      <c r="F169" s="94">
        <v>44145</v>
      </c>
      <c r="G169" s="83">
        <v>501251.06880000001</v>
      </c>
      <c r="H169" s="85">
        <v>4.5054160000000003</v>
      </c>
      <c r="I169" s="83">
        <v>22.583444183000001</v>
      </c>
      <c r="J169" s="84">
        <f t="shared" si="2"/>
        <v>1.9783070577460531E-3</v>
      </c>
      <c r="K169" s="84">
        <f>I169/'סכום נכסי הקרן'!$C$42</f>
        <v>7.4978677945530393E-6</v>
      </c>
    </row>
    <row r="170" spans="2:11">
      <c r="B170" s="76" t="s">
        <v>2439</v>
      </c>
      <c r="C170" s="73" t="s">
        <v>2440</v>
      </c>
      <c r="D170" s="86" t="s">
        <v>632</v>
      </c>
      <c r="E170" s="86" t="s">
        <v>130</v>
      </c>
      <c r="F170" s="94">
        <v>44144</v>
      </c>
      <c r="G170" s="83">
        <v>413701.67144599999</v>
      </c>
      <c r="H170" s="85">
        <v>4.5385770000000001</v>
      </c>
      <c r="I170" s="83">
        <v>18.776168288000001</v>
      </c>
      <c r="J170" s="84">
        <f t="shared" si="2"/>
        <v>1.6447901365523095E-3</v>
      </c>
      <c r="K170" s="84">
        <f>I170/'סכום נכסי הקרן'!$C$42</f>
        <v>6.2338244942141414E-6</v>
      </c>
    </row>
    <row r="171" spans="2:11">
      <c r="B171" s="76" t="s">
        <v>2441</v>
      </c>
      <c r="C171" s="73" t="s">
        <v>2442</v>
      </c>
      <c r="D171" s="86" t="s">
        <v>632</v>
      </c>
      <c r="E171" s="86" t="s">
        <v>130</v>
      </c>
      <c r="F171" s="94">
        <v>44131</v>
      </c>
      <c r="G171" s="83">
        <v>2022360</v>
      </c>
      <c r="H171" s="85">
        <v>4.659097</v>
      </c>
      <c r="I171" s="83">
        <v>94.22372</v>
      </c>
      <c r="J171" s="84">
        <f t="shared" si="2"/>
        <v>8.2539868043425245E-3</v>
      </c>
      <c r="K171" s="84">
        <f>I171/'סכום נכסי הקרן'!$C$42</f>
        <v>3.1282960647906549E-5</v>
      </c>
    </row>
    <row r="172" spans="2:11">
      <c r="B172" s="76" t="s">
        <v>2263</v>
      </c>
      <c r="C172" s="73" t="s">
        <v>2443</v>
      </c>
      <c r="D172" s="86" t="s">
        <v>632</v>
      </c>
      <c r="E172" s="86" t="s">
        <v>130</v>
      </c>
      <c r="F172" s="94">
        <v>44126</v>
      </c>
      <c r="G172" s="83">
        <v>295825.85298000003</v>
      </c>
      <c r="H172" s="85">
        <v>4.6842290000000002</v>
      </c>
      <c r="I172" s="83">
        <v>13.857159929</v>
      </c>
      <c r="J172" s="84">
        <f t="shared" si="2"/>
        <v>1.2138855820979049E-3</v>
      </c>
      <c r="K172" s="84">
        <f>I172/'סכום נכסי הקרן'!$C$42</f>
        <v>4.6006779264356634E-6</v>
      </c>
    </row>
    <row r="173" spans="2:11">
      <c r="B173" s="76" t="s">
        <v>2444</v>
      </c>
      <c r="C173" s="73" t="s">
        <v>2445</v>
      </c>
      <c r="D173" s="86" t="s">
        <v>632</v>
      </c>
      <c r="E173" s="86" t="s">
        <v>130</v>
      </c>
      <c r="F173" s="94">
        <v>44147</v>
      </c>
      <c r="G173" s="83">
        <v>5057700</v>
      </c>
      <c r="H173" s="85">
        <v>4.6546430000000001</v>
      </c>
      <c r="I173" s="83">
        <v>235.4179</v>
      </c>
      <c r="J173" s="84">
        <f t="shared" si="2"/>
        <v>2.0622580387465363E-2</v>
      </c>
      <c r="K173" s="84">
        <f>I173/'סכום נכסי הקרן'!$C$42</f>
        <v>7.8160455790885771E-5</v>
      </c>
    </row>
    <row r="174" spans="2:11">
      <c r="B174" s="76" t="s">
        <v>2446</v>
      </c>
      <c r="C174" s="73" t="s">
        <v>2447</v>
      </c>
      <c r="D174" s="86" t="s">
        <v>632</v>
      </c>
      <c r="E174" s="86" t="s">
        <v>130</v>
      </c>
      <c r="F174" s="94">
        <v>44123</v>
      </c>
      <c r="G174" s="83">
        <v>4960515</v>
      </c>
      <c r="H174" s="85">
        <v>4.7562709999999999</v>
      </c>
      <c r="I174" s="83">
        <v>235.93553</v>
      </c>
      <c r="J174" s="84">
        <f t="shared" si="2"/>
        <v>2.066792471466378E-2</v>
      </c>
      <c r="K174" s="84">
        <f>I174/'סכום נכסי הקרן'!$C$42</f>
        <v>7.8332312717360072E-5</v>
      </c>
    </row>
    <row r="175" spans="2:11">
      <c r="B175" s="76" t="s">
        <v>2448</v>
      </c>
      <c r="C175" s="73" t="s">
        <v>2449</v>
      </c>
      <c r="D175" s="86" t="s">
        <v>632</v>
      </c>
      <c r="E175" s="86" t="s">
        <v>130</v>
      </c>
      <c r="F175" s="94">
        <v>44125</v>
      </c>
      <c r="G175" s="83">
        <v>1687300</v>
      </c>
      <c r="H175" s="85">
        <v>4.7691220000000003</v>
      </c>
      <c r="I175" s="83">
        <v>80.469399999999993</v>
      </c>
      <c r="J175" s="84">
        <f t="shared" si="2"/>
        <v>7.0491099879452885E-3</v>
      </c>
      <c r="K175" s="84">
        <f>I175/'סכום נכסי הקרן'!$C$42</f>
        <v>2.6716426326201629E-5</v>
      </c>
    </row>
    <row r="176" spans="2:11">
      <c r="B176" s="76" t="s">
        <v>2450</v>
      </c>
      <c r="C176" s="73" t="s">
        <v>2218</v>
      </c>
      <c r="D176" s="86" t="s">
        <v>632</v>
      </c>
      <c r="E176" s="86" t="s">
        <v>130</v>
      </c>
      <c r="F176" s="94">
        <v>44146</v>
      </c>
      <c r="G176" s="83">
        <v>4728780</v>
      </c>
      <c r="H176" s="85">
        <v>4.862978</v>
      </c>
      <c r="I176" s="83">
        <v>229.95954</v>
      </c>
      <c r="J176" s="84">
        <f t="shared" si="2"/>
        <v>2.01444286926124E-2</v>
      </c>
      <c r="K176" s="84">
        <f>I176/'סכום נכסי הקרן'!$C$42</f>
        <v>7.6348240553766002E-5</v>
      </c>
    </row>
    <row r="177" spans="2:11">
      <c r="B177" s="76" t="s">
        <v>2451</v>
      </c>
      <c r="C177" s="73" t="s">
        <v>2452</v>
      </c>
      <c r="D177" s="86" t="s">
        <v>632</v>
      </c>
      <c r="E177" s="86" t="s">
        <v>130</v>
      </c>
      <c r="F177" s="94">
        <v>44117</v>
      </c>
      <c r="G177" s="83">
        <v>3384100</v>
      </c>
      <c r="H177" s="85">
        <v>5.0051769999999998</v>
      </c>
      <c r="I177" s="83">
        <v>169.38019</v>
      </c>
      <c r="J177" s="84">
        <f t="shared" si="2"/>
        <v>1.4837684748352427E-2</v>
      </c>
      <c r="K177" s="84">
        <f>I177/'סכום נכסי הקרן'!$C$42</f>
        <v>5.6235455555192838E-5</v>
      </c>
    </row>
    <row r="178" spans="2:11">
      <c r="B178" s="76" t="s">
        <v>2453</v>
      </c>
      <c r="C178" s="73" t="s">
        <v>2454</v>
      </c>
      <c r="D178" s="86" t="s">
        <v>632</v>
      </c>
      <c r="E178" s="86" t="s">
        <v>130</v>
      </c>
      <c r="F178" s="94">
        <v>44132</v>
      </c>
      <c r="G178" s="83">
        <v>8467000</v>
      </c>
      <c r="H178" s="85">
        <v>5.0779769999999997</v>
      </c>
      <c r="I178" s="83">
        <v>429.95231999999999</v>
      </c>
      <c r="J178" s="84">
        <f t="shared" si="2"/>
        <v>3.7663772729164741E-2</v>
      </c>
      <c r="K178" s="84">
        <f>I178/'סכום נכסי הקרן'!$C$42</f>
        <v>1.4274729873789874E-4</v>
      </c>
    </row>
    <row r="179" spans="2:11">
      <c r="B179" s="76" t="s">
        <v>2453</v>
      </c>
      <c r="C179" s="73" t="s">
        <v>2455</v>
      </c>
      <c r="D179" s="86" t="s">
        <v>632</v>
      </c>
      <c r="E179" s="86" t="s">
        <v>130</v>
      </c>
      <c r="F179" s="94">
        <v>44132</v>
      </c>
      <c r="G179" s="83">
        <v>178306.282056</v>
      </c>
      <c r="H179" s="85">
        <v>5.0779769999999997</v>
      </c>
      <c r="I179" s="83">
        <v>9.0543521130000002</v>
      </c>
      <c r="J179" s="84">
        <f t="shared" si="2"/>
        <v>7.9316018156121257E-4</v>
      </c>
      <c r="K179" s="84">
        <f>I179/'סכום נכסי הקרן'!$C$42</f>
        <v>3.0061107844528802E-6</v>
      </c>
    </row>
    <row r="180" spans="2:11">
      <c r="B180" s="76" t="s">
        <v>2456</v>
      </c>
      <c r="C180" s="73" t="s">
        <v>2457</v>
      </c>
      <c r="D180" s="86" t="s">
        <v>632</v>
      </c>
      <c r="E180" s="86" t="s">
        <v>130</v>
      </c>
      <c r="F180" s="94">
        <v>44083</v>
      </c>
      <c r="G180" s="83">
        <v>8787870</v>
      </c>
      <c r="H180" s="85">
        <v>5.2468560000000002</v>
      </c>
      <c r="I180" s="83">
        <v>461.08690000000001</v>
      </c>
      <c r="J180" s="84">
        <f t="shared" si="2"/>
        <v>4.0391158280050937E-2</v>
      </c>
      <c r="K180" s="84">
        <f>I180/'סכום נכסי הקרן'!$C$42</f>
        <v>1.5308420584503798E-4</v>
      </c>
    </row>
    <row r="181" spans="2:11">
      <c r="B181" s="76" t="s">
        <v>2458</v>
      </c>
      <c r="C181" s="73" t="s">
        <v>2459</v>
      </c>
      <c r="D181" s="86" t="s">
        <v>632</v>
      </c>
      <c r="E181" s="86" t="s">
        <v>130</v>
      </c>
      <c r="F181" s="94">
        <v>44137</v>
      </c>
      <c r="G181" s="83">
        <v>178743.255642</v>
      </c>
      <c r="H181" s="85">
        <v>5.3081820000000004</v>
      </c>
      <c r="I181" s="83">
        <v>9.4880169139999992</v>
      </c>
      <c r="J181" s="84">
        <f t="shared" si="2"/>
        <v>8.3114916718990373E-4</v>
      </c>
      <c r="K181" s="84">
        <f>I181/'סכום נכסי הקרן'!$C$42</f>
        <v>3.1500906538962134E-6</v>
      </c>
    </row>
    <row r="182" spans="2:11">
      <c r="B182" s="76" t="s">
        <v>2460</v>
      </c>
      <c r="C182" s="73" t="s">
        <v>2461</v>
      </c>
      <c r="D182" s="86" t="s">
        <v>632</v>
      </c>
      <c r="E182" s="86" t="s">
        <v>130</v>
      </c>
      <c r="F182" s="94">
        <v>43894</v>
      </c>
      <c r="G182" s="83">
        <v>298045.81919000001</v>
      </c>
      <c r="H182" s="85">
        <v>5.3680709999999996</v>
      </c>
      <c r="I182" s="83">
        <v>15.999311655</v>
      </c>
      <c r="J182" s="84">
        <f t="shared" si="2"/>
        <v>1.4015378216751956E-3</v>
      </c>
      <c r="K182" s="84">
        <f>I182/'סכום נכסי הקרן'!$C$42</f>
        <v>5.311887886584796E-6</v>
      </c>
    </row>
    <row r="183" spans="2:11">
      <c r="B183" s="76" t="s">
        <v>2462</v>
      </c>
      <c r="C183" s="73" t="s">
        <v>2463</v>
      </c>
      <c r="D183" s="86" t="s">
        <v>632</v>
      </c>
      <c r="E183" s="86" t="s">
        <v>130</v>
      </c>
      <c r="F183" s="94">
        <v>44084</v>
      </c>
      <c r="G183" s="83">
        <v>716004.91200000001</v>
      </c>
      <c r="H183" s="85">
        <v>5.4420729999999997</v>
      </c>
      <c r="I183" s="83">
        <v>38.965509205000004</v>
      </c>
      <c r="J183" s="84">
        <f t="shared" si="2"/>
        <v>3.4133740294116726E-3</v>
      </c>
      <c r="K183" s="84">
        <f>I183/'סכום נכסי הקרן'!$C$42</f>
        <v>1.293683258404206E-5</v>
      </c>
    </row>
    <row r="184" spans="2:11">
      <c r="B184" s="76" t="s">
        <v>2464</v>
      </c>
      <c r="C184" s="73" t="s">
        <v>2465</v>
      </c>
      <c r="D184" s="86" t="s">
        <v>632</v>
      </c>
      <c r="E184" s="86" t="s">
        <v>130</v>
      </c>
      <c r="F184" s="94">
        <v>44111</v>
      </c>
      <c r="G184" s="83">
        <v>5780850</v>
      </c>
      <c r="H184" s="85">
        <v>5.4795499999999997</v>
      </c>
      <c r="I184" s="83">
        <v>316.76458000000002</v>
      </c>
      <c r="J184" s="84">
        <f t="shared" si="2"/>
        <v>2.7748540000364051E-2</v>
      </c>
      <c r="K184" s="84">
        <f>I184/'סכום נכסי הקרן'!$C$42</f>
        <v>1.0516814546051299E-4</v>
      </c>
    </row>
    <row r="185" spans="2:11">
      <c r="B185" s="76" t="s">
        <v>2466</v>
      </c>
      <c r="C185" s="73" t="s">
        <v>2467</v>
      </c>
      <c r="D185" s="86" t="s">
        <v>632</v>
      </c>
      <c r="E185" s="86" t="s">
        <v>130</v>
      </c>
      <c r="F185" s="94">
        <v>44110</v>
      </c>
      <c r="G185" s="83">
        <v>10206600</v>
      </c>
      <c r="H185" s="85">
        <v>5.5203600000000002</v>
      </c>
      <c r="I185" s="83">
        <v>563.44106000000011</v>
      </c>
      <c r="J185" s="84">
        <f t="shared" si="2"/>
        <v>4.9357370673379967E-2</v>
      </c>
      <c r="K185" s="84">
        <f>I185/'סכום נכסי הקרן'!$C$42</f>
        <v>1.8706653173314273E-4</v>
      </c>
    </row>
    <row r="186" spans="2:11">
      <c r="B186" s="76" t="s">
        <v>2468</v>
      </c>
      <c r="C186" s="73" t="s">
        <v>2469</v>
      </c>
      <c r="D186" s="86" t="s">
        <v>632</v>
      </c>
      <c r="E186" s="86" t="s">
        <v>130</v>
      </c>
      <c r="F186" s="94">
        <v>43893</v>
      </c>
      <c r="G186" s="83">
        <v>1013848.1842500002</v>
      </c>
      <c r="H186" s="85">
        <v>5.5804280000000004</v>
      </c>
      <c r="I186" s="83">
        <v>56.577072639000001</v>
      </c>
      <c r="J186" s="84">
        <f t="shared" si="2"/>
        <v>4.9561449175497896E-3</v>
      </c>
      <c r="K186" s="84">
        <f>I186/'סכום נכסי הקרן'!$C$42</f>
        <v>1.8783999792616843E-5</v>
      </c>
    </row>
    <row r="187" spans="2:11">
      <c r="B187" s="76" t="s">
        <v>2470</v>
      </c>
      <c r="C187" s="73" t="s">
        <v>2288</v>
      </c>
      <c r="D187" s="86" t="s">
        <v>632</v>
      </c>
      <c r="E187" s="86" t="s">
        <v>130</v>
      </c>
      <c r="F187" s="94">
        <v>43893</v>
      </c>
      <c r="G187" s="83">
        <v>4767140</v>
      </c>
      <c r="H187" s="85">
        <v>5.5970630000000003</v>
      </c>
      <c r="I187" s="83">
        <v>266.81983000000002</v>
      </c>
      <c r="J187" s="84">
        <f t="shared" si="2"/>
        <v>2.3373385766948238E-2</v>
      </c>
      <c r="K187" s="84">
        <f>I187/'סכום נכסי הקרן'!$C$42</f>
        <v>8.8586125043366105E-5</v>
      </c>
    </row>
    <row r="188" spans="2:11">
      <c r="B188" s="76" t="s">
        <v>2471</v>
      </c>
      <c r="C188" s="73" t="s">
        <v>2278</v>
      </c>
      <c r="D188" s="86" t="s">
        <v>632</v>
      </c>
      <c r="E188" s="86" t="s">
        <v>130</v>
      </c>
      <c r="F188" s="94">
        <v>43895</v>
      </c>
      <c r="G188" s="83">
        <v>2896800</v>
      </c>
      <c r="H188" s="85">
        <v>5.6984170000000001</v>
      </c>
      <c r="I188" s="83">
        <v>165.07173999999998</v>
      </c>
      <c r="J188" s="84">
        <f t="shared" si="2"/>
        <v>1.4460265034429334E-2</v>
      </c>
      <c r="K188" s="84">
        <f>I188/'סכום נכסי הקרן'!$C$42</f>
        <v>5.4805018805259021E-5</v>
      </c>
    </row>
    <row r="189" spans="2:11">
      <c r="B189" s="76" t="s">
        <v>2472</v>
      </c>
      <c r="C189" s="73" t="s">
        <v>2473</v>
      </c>
      <c r="D189" s="86" t="s">
        <v>632</v>
      </c>
      <c r="E189" s="86" t="s">
        <v>130</v>
      </c>
      <c r="F189" s="94">
        <v>43894</v>
      </c>
      <c r="G189" s="83">
        <v>4433000</v>
      </c>
      <c r="H189" s="85">
        <v>5.7420689999999999</v>
      </c>
      <c r="I189" s="83">
        <v>254.54592000000002</v>
      </c>
      <c r="J189" s="84">
        <f t="shared" si="2"/>
        <v>2.2298192692659854E-2</v>
      </c>
      <c r="K189" s="84">
        <f>I189/'סכום נכסי הקרן'!$C$42</f>
        <v>8.451109761369186E-5</v>
      </c>
    </row>
    <row r="190" spans="2:11">
      <c r="B190" s="76" t="s">
        <v>2474</v>
      </c>
      <c r="C190" s="73" t="s">
        <v>2475</v>
      </c>
      <c r="D190" s="86" t="s">
        <v>632</v>
      </c>
      <c r="E190" s="86" t="s">
        <v>130</v>
      </c>
      <c r="F190" s="94">
        <v>44139</v>
      </c>
      <c r="G190" s="83">
        <v>5899300</v>
      </c>
      <c r="H190" s="85">
        <v>5.7204560000000004</v>
      </c>
      <c r="I190" s="83">
        <v>337.46688</v>
      </c>
      <c r="J190" s="84">
        <f t="shared" si="2"/>
        <v>2.956205904864128E-2</v>
      </c>
      <c r="K190" s="84">
        <f>I190/'סכום נכסי הקרן'!$C$42</f>
        <v>1.1204145969838382E-4</v>
      </c>
    </row>
    <row r="191" spans="2:11">
      <c r="B191" s="76" t="s">
        <v>2476</v>
      </c>
      <c r="C191" s="73" t="s">
        <v>2477</v>
      </c>
      <c r="D191" s="86" t="s">
        <v>632</v>
      </c>
      <c r="E191" s="86" t="s">
        <v>130</v>
      </c>
      <c r="F191" s="94">
        <v>44109</v>
      </c>
      <c r="G191" s="83">
        <v>3412400</v>
      </c>
      <c r="H191" s="85">
        <v>5.8040570000000002</v>
      </c>
      <c r="I191" s="83">
        <v>198.05764000000002</v>
      </c>
      <c r="J191" s="84">
        <f t="shared" si="2"/>
        <v>1.7349825999856749E-2</v>
      </c>
      <c r="K191" s="84">
        <f>I191/'סכום נכסי הקרן'!$C$42</f>
        <v>6.5756577623312285E-5</v>
      </c>
    </row>
    <row r="192" spans="2:11">
      <c r="B192" s="76" t="s">
        <v>2478</v>
      </c>
      <c r="C192" s="73" t="s">
        <v>2479</v>
      </c>
      <c r="D192" s="86" t="s">
        <v>632</v>
      </c>
      <c r="E192" s="86" t="s">
        <v>130</v>
      </c>
      <c r="F192" s="94">
        <v>43894</v>
      </c>
      <c r="G192" s="83">
        <v>341502.75457200001</v>
      </c>
      <c r="H192" s="85">
        <v>5.8524839999999996</v>
      </c>
      <c r="I192" s="83">
        <v>19.986395730000002</v>
      </c>
      <c r="J192" s="84">
        <f t="shared" si="2"/>
        <v>1.7508059183164047E-3</v>
      </c>
      <c r="K192" s="84">
        <f>I192/'סכום נכסי הקרן'!$C$42</f>
        <v>6.63562881103694E-6</v>
      </c>
    </row>
    <row r="193" spans="2:11">
      <c r="B193" s="76" t="s">
        <v>2480</v>
      </c>
      <c r="C193" s="73" t="s">
        <v>2481</v>
      </c>
      <c r="D193" s="86" t="s">
        <v>632</v>
      </c>
      <c r="E193" s="86" t="s">
        <v>130</v>
      </c>
      <c r="F193" s="94">
        <v>44090</v>
      </c>
      <c r="G193" s="83">
        <v>2033830.9764</v>
      </c>
      <c r="H193" s="85">
        <v>5.856503</v>
      </c>
      <c r="I193" s="83">
        <v>119.11137381899999</v>
      </c>
      <c r="J193" s="84">
        <f t="shared" si="2"/>
        <v>1.0434142355546306E-2</v>
      </c>
      <c r="K193" s="84">
        <f>I193/'סכום נכסי הקרן'!$C$42</f>
        <v>3.9545842807924194E-5</v>
      </c>
    </row>
    <row r="194" spans="2:11">
      <c r="B194" s="76" t="s">
        <v>2482</v>
      </c>
      <c r="C194" s="73" t="s">
        <v>2483</v>
      </c>
      <c r="D194" s="86" t="s">
        <v>632</v>
      </c>
      <c r="E194" s="86" t="s">
        <v>130</v>
      </c>
      <c r="F194" s="94">
        <v>44109</v>
      </c>
      <c r="G194" s="83">
        <v>10248600</v>
      </c>
      <c r="H194" s="85">
        <v>5.8937140000000001</v>
      </c>
      <c r="I194" s="83">
        <v>604.02316000000008</v>
      </c>
      <c r="J194" s="84">
        <f t="shared" si="2"/>
        <v>5.2912357866546494E-2</v>
      </c>
      <c r="K194" s="84">
        <f>I194/'סכום נכסי הקרן'!$C$42</f>
        <v>2.0054008422405912E-4</v>
      </c>
    </row>
    <row r="195" spans="2:11">
      <c r="B195" s="76" t="s">
        <v>2484</v>
      </c>
      <c r="C195" s="73" t="s">
        <v>2485</v>
      </c>
      <c r="D195" s="86" t="s">
        <v>632</v>
      </c>
      <c r="E195" s="86" t="s">
        <v>130</v>
      </c>
      <c r="F195" s="94">
        <v>44091</v>
      </c>
      <c r="G195" s="83">
        <v>6834000</v>
      </c>
      <c r="H195" s="85">
        <v>5.9116210000000002</v>
      </c>
      <c r="I195" s="83">
        <v>404.00018999999998</v>
      </c>
      <c r="J195" s="84">
        <f t="shared" si="2"/>
        <v>3.5390369189540305E-2</v>
      </c>
      <c r="K195" s="84">
        <f>I195/'סכום נכסי הקרן'!$C$42</f>
        <v>1.3413100274025234E-4</v>
      </c>
    </row>
    <row r="196" spans="2:11">
      <c r="B196" s="76" t="s">
        <v>2486</v>
      </c>
      <c r="C196" s="73" t="s">
        <v>2487</v>
      </c>
      <c r="D196" s="86" t="s">
        <v>632</v>
      </c>
      <c r="E196" s="86" t="s">
        <v>130</v>
      </c>
      <c r="F196" s="94">
        <v>43895</v>
      </c>
      <c r="G196" s="83">
        <v>359813.52724800003</v>
      </c>
      <c r="H196" s="85">
        <v>5.9391559999999997</v>
      </c>
      <c r="I196" s="83">
        <v>21.369887902999999</v>
      </c>
      <c r="J196" s="84">
        <f t="shared" si="2"/>
        <v>1.8719996701641681E-3</v>
      </c>
      <c r="K196" s="84">
        <f>I196/'סכום נכסי הקרן'!$C$42</f>
        <v>7.0949582792923397E-6</v>
      </c>
    </row>
    <row r="197" spans="2:11">
      <c r="B197" s="76" t="s">
        <v>2488</v>
      </c>
      <c r="C197" s="73" t="s">
        <v>2489</v>
      </c>
      <c r="D197" s="86" t="s">
        <v>632</v>
      </c>
      <c r="E197" s="86" t="s">
        <v>130</v>
      </c>
      <c r="F197" s="94">
        <v>44091</v>
      </c>
      <c r="G197" s="83">
        <v>4682386</v>
      </c>
      <c r="H197" s="85">
        <v>5.9413650000000002</v>
      </c>
      <c r="I197" s="83">
        <v>278.19765999999998</v>
      </c>
      <c r="J197" s="84">
        <f t="shared" si="2"/>
        <v>2.4370082338491496E-2</v>
      </c>
      <c r="K197" s="84">
        <f>I197/'סכום נכסי הקרן'!$C$42</f>
        <v>9.2363647392818766E-5</v>
      </c>
    </row>
    <row r="198" spans="2:11">
      <c r="B198" s="76" t="s">
        <v>2490</v>
      </c>
      <c r="C198" s="73" t="s">
        <v>2491</v>
      </c>
      <c r="D198" s="86" t="s">
        <v>632</v>
      </c>
      <c r="E198" s="86" t="s">
        <v>130</v>
      </c>
      <c r="F198" s="94">
        <v>43895</v>
      </c>
      <c r="G198" s="83">
        <v>359897.76312000002</v>
      </c>
      <c r="H198" s="85">
        <v>5.956372</v>
      </c>
      <c r="I198" s="83">
        <v>21.436850998999997</v>
      </c>
      <c r="J198" s="84">
        <f t="shared" si="2"/>
        <v>1.8778656295081837E-3</v>
      </c>
      <c r="K198" s="84">
        <f>I198/'סכום נכסי הקרן'!$C$42</f>
        <v>7.1171905144134947E-6</v>
      </c>
    </row>
    <row r="199" spans="2:11">
      <c r="B199" s="76" t="s">
        <v>2492</v>
      </c>
      <c r="C199" s="73" t="s">
        <v>2493</v>
      </c>
      <c r="D199" s="86" t="s">
        <v>632</v>
      </c>
      <c r="E199" s="86" t="s">
        <v>130</v>
      </c>
      <c r="F199" s="94">
        <v>44103</v>
      </c>
      <c r="G199" s="83">
        <v>241090.08532000001</v>
      </c>
      <c r="H199" s="85">
        <v>6.4669970000000001</v>
      </c>
      <c r="I199" s="83">
        <v>15.591289553000001</v>
      </c>
      <c r="J199" s="84">
        <f t="shared" si="2"/>
        <v>1.3657951334668751E-3</v>
      </c>
      <c r="K199" s="84">
        <f>I199/'סכום נכסי הקרן'!$C$42</f>
        <v>5.1764215797955712E-6</v>
      </c>
    </row>
    <row r="200" spans="2:11">
      <c r="B200" s="76" t="s">
        <v>2494</v>
      </c>
      <c r="C200" s="73" t="s">
        <v>2330</v>
      </c>
      <c r="D200" s="86" t="s">
        <v>632</v>
      </c>
      <c r="E200" s="86" t="s">
        <v>130</v>
      </c>
      <c r="F200" s="94">
        <v>44097</v>
      </c>
      <c r="G200" s="83">
        <v>361877.30611200002</v>
      </c>
      <c r="H200" s="85">
        <v>6.4634900000000002</v>
      </c>
      <c r="I200" s="83">
        <v>23.389905232</v>
      </c>
      <c r="J200" s="84">
        <f t="shared" si="2"/>
        <v>2.0489529509103458E-3</v>
      </c>
      <c r="K200" s="84">
        <f>I200/'סכום נכסי הקרן'!$C$42</f>
        <v>7.7656187309407815E-6</v>
      </c>
    </row>
    <row r="201" spans="2:11">
      <c r="B201" s="76" t="s">
        <v>2495</v>
      </c>
      <c r="C201" s="73" t="s">
        <v>2496</v>
      </c>
      <c r="D201" s="86" t="s">
        <v>632</v>
      </c>
      <c r="E201" s="86" t="s">
        <v>130</v>
      </c>
      <c r="F201" s="94">
        <v>44104</v>
      </c>
      <c r="G201" s="83">
        <v>2049643.97055</v>
      </c>
      <c r="H201" s="85">
        <v>6.5797040000000004</v>
      </c>
      <c r="I201" s="83">
        <v>134.86050282900001</v>
      </c>
      <c r="J201" s="84">
        <f t="shared" si="2"/>
        <v>1.1813764206906326E-2</v>
      </c>
      <c r="K201" s="84">
        <f>I201/'סכום נכסי הקרן'!$C$42</f>
        <v>4.4774668235944167E-5</v>
      </c>
    </row>
    <row r="202" spans="2:11">
      <c r="B202" s="76" t="s">
        <v>2497</v>
      </c>
      <c r="C202" s="73" t="s">
        <v>2498</v>
      </c>
      <c r="D202" s="86" t="s">
        <v>632</v>
      </c>
      <c r="E202" s="86" t="s">
        <v>130</v>
      </c>
      <c r="F202" s="94">
        <v>44103</v>
      </c>
      <c r="G202" s="83">
        <v>120871.456664</v>
      </c>
      <c r="H202" s="85">
        <v>6.6566109999999998</v>
      </c>
      <c r="I202" s="83">
        <v>8.0459422369999984</v>
      </c>
      <c r="J202" s="84">
        <f t="shared" si="2"/>
        <v>7.0482359487292754E-4</v>
      </c>
      <c r="K202" s="84">
        <f>I202/'סכום נכסי הקרן'!$C$42</f>
        <v>2.6713113680440566E-6</v>
      </c>
    </row>
    <row r="203" spans="2:11">
      <c r="B203" s="76" t="s">
        <v>2499</v>
      </c>
      <c r="C203" s="73" t="s">
        <v>2347</v>
      </c>
      <c r="D203" s="86" t="s">
        <v>632</v>
      </c>
      <c r="E203" s="86" t="s">
        <v>130</v>
      </c>
      <c r="F203" s="94">
        <v>44096</v>
      </c>
      <c r="G203" s="83">
        <v>7581200</v>
      </c>
      <c r="H203" s="85">
        <v>6.7116829999999998</v>
      </c>
      <c r="I203" s="83">
        <v>508.82612999999998</v>
      </c>
      <c r="J203" s="84">
        <f t="shared" si="2"/>
        <v>4.4573109220530392E-2</v>
      </c>
      <c r="K203" s="84">
        <f>I203/'סכום נכסי הקרן'!$C$42</f>
        <v>1.6893397757397586E-4</v>
      </c>
    </row>
    <row r="204" spans="2:11">
      <c r="B204" s="76" t="s">
        <v>2500</v>
      </c>
      <c r="C204" s="73" t="s">
        <v>2501</v>
      </c>
      <c r="D204" s="86" t="s">
        <v>632</v>
      </c>
      <c r="E204" s="86" t="s">
        <v>130</v>
      </c>
      <c r="F204" s="94">
        <v>43941</v>
      </c>
      <c r="G204" s="83">
        <v>246926.92928400001</v>
      </c>
      <c r="H204" s="85">
        <v>8.6246460000000003</v>
      </c>
      <c r="I204" s="83">
        <v>21.296573756000004</v>
      </c>
      <c r="J204" s="84">
        <f t="shared" ref="J204:J267" si="3">IFERROR(I204/$I$11,0)</f>
        <v>1.8655773594985568E-3</v>
      </c>
      <c r="K204" s="84">
        <f>I204/'סכום נכסי הקרן'!$C$42</f>
        <v>7.0706174490265034E-6</v>
      </c>
    </row>
    <row r="205" spans="2:11">
      <c r="B205" s="72"/>
      <c r="C205" s="73"/>
      <c r="D205" s="73"/>
      <c r="E205" s="73"/>
      <c r="F205" s="73"/>
      <c r="G205" s="83"/>
      <c r="H205" s="85"/>
      <c r="I205" s="73"/>
      <c r="J205" s="84"/>
      <c r="K205" s="73"/>
    </row>
    <row r="206" spans="2:11">
      <c r="B206" s="89" t="s">
        <v>193</v>
      </c>
      <c r="C206" s="71"/>
      <c r="D206" s="71"/>
      <c r="E206" s="71"/>
      <c r="F206" s="71"/>
      <c r="G206" s="80"/>
      <c r="H206" s="82"/>
      <c r="I206" s="80">
        <v>-1649.4197992790002</v>
      </c>
      <c r="J206" s="81">
        <f t="shared" si="3"/>
        <v>-0.14448898067355187</v>
      </c>
      <c r="K206" s="81">
        <f>I206/'סכום נכסי הקרן'!$C$42</f>
        <v>-5.4761937517137807E-4</v>
      </c>
    </row>
    <row r="207" spans="2:11">
      <c r="B207" s="76" t="s">
        <v>2502</v>
      </c>
      <c r="C207" s="73" t="s">
        <v>2503</v>
      </c>
      <c r="D207" s="86" t="s">
        <v>632</v>
      </c>
      <c r="E207" s="86" t="s">
        <v>132</v>
      </c>
      <c r="F207" s="94">
        <v>44189</v>
      </c>
      <c r="G207" s="83">
        <v>828712.04727600003</v>
      </c>
      <c r="H207" s="85">
        <v>0.51222199999999996</v>
      </c>
      <c r="I207" s="83">
        <v>4.2448483319999992</v>
      </c>
      <c r="J207" s="84">
        <f t="shared" si="3"/>
        <v>3.718482152770382E-4</v>
      </c>
      <c r="K207" s="84">
        <f>I207/'סכום נכסי הקרן'!$C$42</f>
        <v>1.4093205333676884E-6</v>
      </c>
    </row>
    <row r="208" spans="2:11">
      <c r="B208" s="76" t="s">
        <v>2504</v>
      </c>
      <c r="C208" s="73" t="s">
        <v>2505</v>
      </c>
      <c r="D208" s="86" t="s">
        <v>632</v>
      </c>
      <c r="E208" s="86" t="s">
        <v>130</v>
      </c>
      <c r="F208" s="94">
        <v>44188</v>
      </c>
      <c r="G208" s="83">
        <v>8542.4440890000005</v>
      </c>
      <c r="H208" s="85">
        <v>0.217359</v>
      </c>
      <c r="I208" s="83">
        <v>1.8567805999999999E-2</v>
      </c>
      <c r="J208" s="84">
        <f t="shared" si="3"/>
        <v>1.6265376245980518E-6</v>
      </c>
      <c r="K208" s="84">
        <f>I208/'סכום נכסי הקרן'!$C$42</f>
        <v>6.1646466984742596E-9</v>
      </c>
    </row>
    <row r="209" spans="2:11">
      <c r="B209" s="76" t="s">
        <v>2506</v>
      </c>
      <c r="C209" s="73" t="s">
        <v>2507</v>
      </c>
      <c r="D209" s="86" t="s">
        <v>632</v>
      </c>
      <c r="E209" s="86" t="s">
        <v>130</v>
      </c>
      <c r="F209" s="94">
        <v>44188</v>
      </c>
      <c r="G209" s="83">
        <v>452598.80697999999</v>
      </c>
      <c r="H209" s="85">
        <v>0.234295</v>
      </c>
      <c r="I209" s="83">
        <v>1.060416131</v>
      </c>
      <c r="J209" s="84">
        <f t="shared" si="3"/>
        <v>9.2892328517553267E-5</v>
      </c>
      <c r="K209" s="84">
        <f>I209/'סכום נכסי הקרן'!$C$42</f>
        <v>3.5206587148627029E-7</v>
      </c>
    </row>
    <row r="210" spans="2:11">
      <c r="B210" s="76" t="s">
        <v>2508</v>
      </c>
      <c r="C210" s="73" t="s">
        <v>2509</v>
      </c>
      <c r="D210" s="86" t="s">
        <v>632</v>
      </c>
      <c r="E210" s="86" t="s">
        <v>130</v>
      </c>
      <c r="F210" s="94">
        <v>44188</v>
      </c>
      <c r="G210" s="83">
        <v>742835.47180000006</v>
      </c>
      <c r="H210" s="85">
        <v>0.249501</v>
      </c>
      <c r="I210" s="83">
        <v>1.853379058</v>
      </c>
      <c r="J210" s="84">
        <f t="shared" si="3"/>
        <v>1.6235578778015533E-4</v>
      </c>
      <c r="K210" s="84">
        <f>I210/'סכום נכסי הקרן'!$C$42</f>
        <v>6.1533533315250247E-7</v>
      </c>
    </row>
    <row r="211" spans="2:11">
      <c r="B211" s="76" t="s">
        <v>2510</v>
      </c>
      <c r="C211" s="73" t="s">
        <v>2511</v>
      </c>
      <c r="D211" s="86" t="s">
        <v>632</v>
      </c>
      <c r="E211" s="86" t="s">
        <v>130</v>
      </c>
      <c r="F211" s="94">
        <v>44180</v>
      </c>
      <c r="G211" s="83">
        <v>598823.03692800005</v>
      </c>
      <c r="H211" s="85">
        <v>0.61636999999999997</v>
      </c>
      <c r="I211" s="83">
        <v>3.6909633990000001</v>
      </c>
      <c r="J211" s="84">
        <f t="shared" si="3"/>
        <v>3.2332796020638152E-4</v>
      </c>
      <c r="K211" s="84">
        <f>I211/'סכום נכסי הקרן'!$C$42</f>
        <v>1.2254267053325893E-6</v>
      </c>
    </row>
    <row r="212" spans="2:11">
      <c r="B212" s="76" t="s">
        <v>2512</v>
      </c>
      <c r="C212" s="73" t="s">
        <v>2513</v>
      </c>
      <c r="D212" s="86" t="s">
        <v>632</v>
      </c>
      <c r="E212" s="86" t="s">
        <v>130</v>
      </c>
      <c r="F212" s="94">
        <v>44180</v>
      </c>
      <c r="G212" s="83">
        <v>901101.69715499994</v>
      </c>
      <c r="H212" s="85">
        <v>0.89956199999999997</v>
      </c>
      <c r="I212" s="83">
        <v>8.1059644940000002</v>
      </c>
      <c r="J212" s="84">
        <f t="shared" si="3"/>
        <v>7.1008153753582466E-4</v>
      </c>
      <c r="K212" s="84">
        <f>I212/'סכום נכסי הקרן'!$C$42</f>
        <v>2.691239194113008E-6</v>
      </c>
    </row>
    <row r="213" spans="2:11">
      <c r="B213" s="76" t="s">
        <v>2514</v>
      </c>
      <c r="C213" s="73" t="s">
        <v>2422</v>
      </c>
      <c r="D213" s="86" t="s">
        <v>632</v>
      </c>
      <c r="E213" s="86" t="s">
        <v>130</v>
      </c>
      <c r="F213" s="94">
        <v>44165</v>
      </c>
      <c r="G213" s="83">
        <v>491510.01663000003</v>
      </c>
      <c r="H213" s="85">
        <v>0.86840399999999995</v>
      </c>
      <c r="I213" s="83">
        <v>4.2682902139999994</v>
      </c>
      <c r="J213" s="84">
        <f t="shared" si="3"/>
        <v>3.739017213867201E-4</v>
      </c>
      <c r="K213" s="84">
        <f>I213/'סכום נכסי הקרן'!$C$42</f>
        <v>1.4171034087638082E-6</v>
      </c>
    </row>
    <row r="214" spans="2:11">
      <c r="B214" s="76" t="s">
        <v>2515</v>
      </c>
      <c r="C214" s="73" t="s">
        <v>2516</v>
      </c>
      <c r="D214" s="86" t="s">
        <v>632</v>
      </c>
      <c r="E214" s="86" t="s">
        <v>130</v>
      </c>
      <c r="F214" s="94">
        <v>44118</v>
      </c>
      <c r="G214" s="83">
        <v>128202.19600399998</v>
      </c>
      <c r="H214" s="85">
        <v>2.0888710000000001</v>
      </c>
      <c r="I214" s="83">
        <v>2.6779785889999999</v>
      </c>
      <c r="J214" s="84">
        <f t="shared" si="3"/>
        <v>2.3459060983707511E-4</v>
      </c>
      <c r="K214" s="84">
        <f>I214/'סכום נכסי הקרן'!$C$42</f>
        <v>8.891083775467929E-7</v>
      </c>
    </row>
    <row r="215" spans="2:11">
      <c r="B215" s="76" t="s">
        <v>2517</v>
      </c>
      <c r="C215" s="73" t="s">
        <v>2518</v>
      </c>
      <c r="D215" s="86" t="s">
        <v>632</v>
      </c>
      <c r="E215" s="86" t="s">
        <v>132</v>
      </c>
      <c r="F215" s="94">
        <v>44028</v>
      </c>
      <c r="G215" s="83">
        <v>1161083.1443149999</v>
      </c>
      <c r="H215" s="85">
        <v>-7.0829579999999996</v>
      </c>
      <c r="I215" s="83">
        <v>-82.239032338999991</v>
      </c>
      <c r="J215" s="84">
        <f t="shared" si="3"/>
        <v>-7.2041295729780574E-3</v>
      </c>
      <c r="K215" s="84">
        <f>I215/'סכום נכסי הקרן'!$C$42</f>
        <v>-2.7303957139272902E-5</v>
      </c>
    </row>
    <row r="216" spans="2:11">
      <c r="B216" s="76" t="s">
        <v>2519</v>
      </c>
      <c r="C216" s="73" t="s">
        <v>2520</v>
      </c>
      <c r="D216" s="86" t="s">
        <v>632</v>
      </c>
      <c r="E216" s="86" t="s">
        <v>132</v>
      </c>
      <c r="F216" s="94">
        <v>44139</v>
      </c>
      <c r="G216" s="83">
        <v>693659.53875499999</v>
      </c>
      <c r="H216" s="85">
        <v>-4.6119539999999999</v>
      </c>
      <c r="I216" s="83">
        <v>-31.991255464000002</v>
      </c>
      <c r="J216" s="84">
        <f t="shared" si="3"/>
        <v>-2.8024302209062294E-3</v>
      </c>
      <c r="K216" s="84">
        <f>I216/'סכום נכסי הקרן'!$C$42</f>
        <v>-1.0621329594686322E-5</v>
      </c>
    </row>
    <row r="217" spans="2:11">
      <c r="B217" s="76" t="s">
        <v>2521</v>
      </c>
      <c r="C217" s="73" t="s">
        <v>2522</v>
      </c>
      <c r="D217" s="86" t="s">
        <v>632</v>
      </c>
      <c r="E217" s="86" t="s">
        <v>132</v>
      </c>
      <c r="F217" s="94">
        <v>44119</v>
      </c>
      <c r="G217" s="83">
        <v>1094773.485686</v>
      </c>
      <c r="H217" s="85">
        <v>-4.2158829999999998</v>
      </c>
      <c r="I217" s="83">
        <v>-46.154368572999999</v>
      </c>
      <c r="J217" s="84">
        <f t="shared" si="3"/>
        <v>-4.0431172656344213E-3</v>
      </c>
      <c r="K217" s="84">
        <f>I217/'סכום נכסי הקרן'!$C$42</f>
        <v>-1.5323586203114606E-5</v>
      </c>
    </row>
    <row r="218" spans="2:11">
      <c r="B218" s="76" t="s">
        <v>2523</v>
      </c>
      <c r="C218" s="73" t="s">
        <v>2524</v>
      </c>
      <c r="D218" s="86" t="s">
        <v>632</v>
      </c>
      <c r="E218" s="86" t="s">
        <v>132</v>
      </c>
      <c r="F218" s="94">
        <v>44131</v>
      </c>
      <c r="G218" s="83">
        <v>1101396.0920180001</v>
      </c>
      <c r="H218" s="85">
        <v>-3.5242119999999999</v>
      </c>
      <c r="I218" s="83">
        <v>-38.815535021999999</v>
      </c>
      <c r="J218" s="84">
        <f t="shared" si="3"/>
        <v>-3.4002363085970616E-3</v>
      </c>
      <c r="K218" s="84">
        <f>I218/'סכום נכסי הקרן'!$C$42</f>
        <v>-1.2887040064016412E-5</v>
      </c>
    </row>
    <row r="219" spans="2:11">
      <c r="B219" s="76" t="s">
        <v>2525</v>
      </c>
      <c r="C219" s="73" t="s">
        <v>2526</v>
      </c>
      <c r="D219" s="86" t="s">
        <v>632</v>
      </c>
      <c r="E219" s="86" t="s">
        <v>132</v>
      </c>
      <c r="F219" s="94">
        <v>44124</v>
      </c>
      <c r="G219" s="83">
        <v>799407.60760100011</v>
      </c>
      <c r="H219" s="85">
        <v>-3.6910880000000001</v>
      </c>
      <c r="I219" s="83">
        <v>-29.506836114000002</v>
      </c>
      <c r="J219" s="84">
        <f t="shared" si="3"/>
        <v>-2.5847953776697999E-3</v>
      </c>
      <c r="K219" s="84">
        <f>I219/'סכום נכסי הקרן'!$C$42</f>
        <v>-9.7964842928987514E-6</v>
      </c>
    </row>
    <row r="220" spans="2:11">
      <c r="B220" s="76" t="s">
        <v>2527</v>
      </c>
      <c r="C220" s="73" t="s">
        <v>2528</v>
      </c>
      <c r="D220" s="86" t="s">
        <v>632</v>
      </c>
      <c r="E220" s="86" t="s">
        <v>132</v>
      </c>
      <c r="F220" s="94">
        <v>44124</v>
      </c>
      <c r="G220" s="83">
        <v>999512.82862699998</v>
      </c>
      <c r="H220" s="85">
        <v>-3.664828</v>
      </c>
      <c r="I220" s="83">
        <v>-36.630424837999996</v>
      </c>
      <c r="J220" s="84">
        <f t="shared" si="3"/>
        <v>-3.2088209131449345E-3</v>
      </c>
      <c r="K220" s="84">
        <f>I220/'סכום נכסי הקרן'!$C$42</f>
        <v>-1.2161567583229069E-5</v>
      </c>
    </row>
    <row r="221" spans="2:11">
      <c r="B221" s="76" t="s">
        <v>2529</v>
      </c>
      <c r="C221" s="73" t="s">
        <v>2530</v>
      </c>
      <c r="D221" s="86" t="s">
        <v>632</v>
      </c>
      <c r="E221" s="86" t="s">
        <v>132</v>
      </c>
      <c r="F221" s="94">
        <v>44145</v>
      </c>
      <c r="G221" s="83">
        <v>1000272.786003</v>
      </c>
      <c r="H221" s="85">
        <v>-3.6927699999999999</v>
      </c>
      <c r="I221" s="83">
        <v>-36.937774082999994</v>
      </c>
      <c r="J221" s="84">
        <f t="shared" si="3"/>
        <v>-3.2357446709052376E-3</v>
      </c>
      <c r="K221" s="84">
        <f>I221/'סכום נכסי הקרן'!$C$42</f>
        <v>-1.2263609768959995E-5</v>
      </c>
    </row>
    <row r="222" spans="2:11">
      <c r="B222" s="76" t="s">
        <v>2531</v>
      </c>
      <c r="C222" s="73" t="s">
        <v>2532</v>
      </c>
      <c r="D222" s="86" t="s">
        <v>632</v>
      </c>
      <c r="E222" s="86" t="s">
        <v>132</v>
      </c>
      <c r="F222" s="94">
        <v>44140</v>
      </c>
      <c r="G222" s="83">
        <v>200535.86353900001</v>
      </c>
      <c r="H222" s="85">
        <v>-3.378638</v>
      </c>
      <c r="I222" s="83">
        <v>-6.7753806929999998</v>
      </c>
      <c r="J222" s="84">
        <f t="shared" si="3"/>
        <v>-5.9352255286056535E-4</v>
      </c>
      <c r="K222" s="84">
        <f>I222/'סכום נכסי הקרן'!$C$42</f>
        <v>-2.2494756903432045E-6</v>
      </c>
    </row>
    <row r="223" spans="2:11">
      <c r="B223" s="76" t="s">
        <v>2533</v>
      </c>
      <c r="C223" s="73" t="s">
        <v>2447</v>
      </c>
      <c r="D223" s="86" t="s">
        <v>632</v>
      </c>
      <c r="E223" s="86" t="s">
        <v>132</v>
      </c>
      <c r="F223" s="94">
        <v>44144</v>
      </c>
      <c r="G223" s="83">
        <v>603912.79465599998</v>
      </c>
      <c r="H223" s="85">
        <v>-2.916998</v>
      </c>
      <c r="I223" s="83">
        <v>-17.616126354999999</v>
      </c>
      <c r="J223" s="84">
        <f t="shared" si="3"/>
        <v>-1.54317059948175E-3</v>
      </c>
      <c r="K223" s="84">
        <f>I223/'סכום נכסי הקרן'!$C$42</f>
        <v>-5.8486821315483447E-6</v>
      </c>
    </row>
    <row r="224" spans="2:11">
      <c r="B224" s="76" t="s">
        <v>2534</v>
      </c>
      <c r="C224" s="73" t="s">
        <v>2535</v>
      </c>
      <c r="D224" s="86" t="s">
        <v>632</v>
      </c>
      <c r="E224" s="86" t="s">
        <v>132</v>
      </c>
      <c r="F224" s="94">
        <v>44144</v>
      </c>
      <c r="G224" s="83">
        <v>805453.49072400003</v>
      </c>
      <c r="H224" s="85">
        <v>-2.8710629999999999</v>
      </c>
      <c r="I224" s="83">
        <v>-23.125081037000001</v>
      </c>
      <c r="J224" s="84">
        <f t="shared" si="3"/>
        <v>-2.0257543825349875E-3</v>
      </c>
      <c r="K224" s="84">
        <f>I224/'סכום נכסי הקרן'!$C$42</f>
        <v>-7.6776951712384209E-6</v>
      </c>
    </row>
    <row r="225" spans="2:11">
      <c r="B225" s="76" t="s">
        <v>2536</v>
      </c>
      <c r="C225" s="73" t="s">
        <v>2475</v>
      </c>
      <c r="D225" s="86" t="s">
        <v>632</v>
      </c>
      <c r="E225" s="86" t="s">
        <v>132</v>
      </c>
      <c r="F225" s="94">
        <v>44159</v>
      </c>
      <c r="G225" s="83">
        <v>483786.83889700001</v>
      </c>
      <c r="H225" s="85">
        <v>-2.8373870000000001</v>
      </c>
      <c r="I225" s="83">
        <v>-13.726905296999998</v>
      </c>
      <c r="J225" s="84">
        <f t="shared" si="3"/>
        <v>-1.2024752916346064E-3</v>
      </c>
      <c r="K225" s="84">
        <f>I225/'סכום נכסי הקרן'!$C$42</f>
        <v>-4.5574324408290281E-6</v>
      </c>
    </row>
    <row r="226" spans="2:11">
      <c r="B226" s="76" t="s">
        <v>2537</v>
      </c>
      <c r="C226" s="73" t="s">
        <v>2538</v>
      </c>
      <c r="D226" s="86" t="s">
        <v>632</v>
      </c>
      <c r="E226" s="86" t="s">
        <v>132</v>
      </c>
      <c r="F226" s="94">
        <v>44165</v>
      </c>
      <c r="G226" s="83">
        <v>2033392.618582</v>
      </c>
      <c r="H226" s="85">
        <v>-2.2524609999999998</v>
      </c>
      <c r="I226" s="83">
        <v>-45.801381595999999</v>
      </c>
      <c r="J226" s="84">
        <f t="shared" si="3"/>
        <v>-4.012195647911593E-3</v>
      </c>
      <c r="K226" s="84">
        <f>I226/'סכום נכסי הקרן'!$C$42</f>
        <v>-1.5206391958282047E-5</v>
      </c>
    </row>
    <row r="227" spans="2:11">
      <c r="B227" s="76" t="s">
        <v>2539</v>
      </c>
      <c r="C227" s="73" t="s">
        <v>2540</v>
      </c>
      <c r="D227" s="86" t="s">
        <v>632</v>
      </c>
      <c r="E227" s="86" t="s">
        <v>132</v>
      </c>
      <c r="F227" s="94">
        <v>44165</v>
      </c>
      <c r="G227" s="83">
        <v>1220055.8366789999</v>
      </c>
      <c r="H227" s="85">
        <v>-2.2507649999999999</v>
      </c>
      <c r="I227" s="83">
        <v>-27.460589460999998</v>
      </c>
      <c r="J227" s="84">
        <f t="shared" si="3"/>
        <v>-2.4055444112221569E-3</v>
      </c>
      <c r="K227" s="84">
        <f>I227/'סכום נכסי הקרן'!$C$42</f>
        <v>-9.1171155148276915E-6</v>
      </c>
    </row>
    <row r="228" spans="2:11">
      <c r="B228" s="76" t="s">
        <v>2541</v>
      </c>
      <c r="C228" s="73" t="s">
        <v>2542</v>
      </c>
      <c r="D228" s="86" t="s">
        <v>632</v>
      </c>
      <c r="E228" s="86" t="s">
        <v>132</v>
      </c>
      <c r="F228" s="94">
        <v>44195</v>
      </c>
      <c r="G228" s="83">
        <v>437279.47405000002</v>
      </c>
      <c r="H228" s="85">
        <v>6.4099000000000003E-2</v>
      </c>
      <c r="I228" s="83">
        <v>0.28029124300000002</v>
      </c>
      <c r="J228" s="84">
        <f t="shared" si="3"/>
        <v>2.4553479963376145E-5</v>
      </c>
      <c r="K228" s="84">
        <f>I228/'סכום נכסי הקרן'!$C$42</f>
        <v>9.305873218253124E-8</v>
      </c>
    </row>
    <row r="229" spans="2:11">
      <c r="B229" s="76" t="s">
        <v>2543</v>
      </c>
      <c r="C229" s="73" t="s">
        <v>2544</v>
      </c>
      <c r="D229" s="86" t="s">
        <v>632</v>
      </c>
      <c r="E229" s="86" t="s">
        <v>133</v>
      </c>
      <c r="F229" s="94">
        <v>44088</v>
      </c>
      <c r="G229" s="83">
        <v>435009.73468699999</v>
      </c>
      <c r="H229" s="85">
        <v>-6.0780969999999996</v>
      </c>
      <c r="I229" s="83">
        <v>-26.440315730999995</v>
      </c>
      <c r="J229" s="84">
        <f t="shared" si="3"/>
        <v>-2.3161685523170176E-3</v>
      </c>
      <c r="K229" s="84">
        <f>I229/'סכום נכסי הקרן'!$C$42</f>
        <v>-8.7783772125649181E-6</v>
      </c>
    </row>
    <row r="230" spans="2:11">
      <c r="B230" s="76" t="s">
        <v>2545</v>
      </c>
      <c r="C230" s="73" t="s">
        <v>2546</v>
      </c>
      <c r="D230" s="86" t="s">
        <v>632</v>
      </c>
      <c r="E230" s="86" t="s">
        <v>133</v>
      </c>
      <c r="F230" s="94">
        <v>44091</v>
      </c>
      <c r="G230" s="83">
        <v>438066.45213200001</v>
      </c>
      <c r="H230" s="85">
        <v>-5.3830489999999998</v>
      </c>
      <c r="I230" s="83">
        <v>-23.581332550999996</v>
      </c>
      <c r="J230" s="84">
        <f t="shared" si="3"/>
        <v>-2.0657219615694096E-3</v>
      </c>
      <c r="K230" s="84">
        <f>I230/'סכום נכסי הקרן'!$C$42</f>
        <v>-7.829173993747335E-6</v>
      </c>
    </row>
    <row r="231" spans="2:11">
      <c r="B231" s="76" t="s">
        <v>2547</v>
      </c>
      <c r="C231" s="73" t="s">
        <v>2548</v>
      </c>
      <c r="D231" s="86" t="s">
        <v>632</v>
      </c>
      <c r="E231" s="86" t="s">
        <v>133</v>
      </c>
      <c r="F231" s="94">
        <v>44116</v>
      </c>
      <c r="G231" s="83">
        <v>660793.07104499999</v>
      </c>
      <c r="H231" s="85">
        <v>-4.7950150000000002</v>
      </c>
      <c r="I231" s="83">
        <v>-31.685125408000001</v>
      </c>
      <c r="J231" s="84">
        <f t="shared" si="3"/>
        <v>-2.7756132639591181E-3</v>
      </c>
      <c r="K231" s="84">
        <f>I231/'סכום נכסי הקרן'!$C$42</f>
        <v>-1.0519692188574681E-5</v>
      </c>
    </row>
    <row r="232" spans="2:11">
      <c r="B232" s="76" t="s">
        <v>2549</v>
      </c>
      <c r="C232" s="73" t="s">
        <v>2550</v>
      </c>
      <c r="D232" s="86" t="s">
        <v>632</v>
      </c>
      <c r="E232" s="86" t="s">
        <v>133</v>
      </c>
      <c r="F232" s="94">
        <v>44172</v>
      </c>
      <c r="G232" s="83">
        <v>448189.084378</v>
      </c>
      <c r="H232" s="85">
        <v>-3.0500470000000002</v>
      </c>
      <c r="I232" s="83">
        <v>-13.669976282</v>
      </c>
      <c r="J232" s="84">
        <f t="shared" si="3"/>
        <v>-1.1974883166075729E-3</v>
      </c>
      <c r="K232" s="84">
        <f>I232/'סכום נכסי הקרן'!$C$42</f>
        <v>-4.538531593611692E-6</v>
      </c>
    </row>
    <row r="233" spans="2:11">
      <c r="B233" s="76" t="s">
        <v>2551</v>
      </c>
      <c r="C233" s="73" t="s">
        <v>2552</v>
      </c>
      <c r="D233" s="86" t="s">
        <v>632</v>
      </c>
      <c r="E233" s="86" t="s">
        <v>133</v>
      </c>
      <c r="F233" s="94">
        <v>44172</v>
      </c>
      <c r="G233" s="83">
        <v>31422.886455</v>
      </c>
      <c r="H233" s="85">
        <v>-2.841691</v>
      </c>
      <c r="I233" s="83">
        <v>-0.89294132800000015</v>
      </c>
      <c r="J233" s="84">
        <f t="shared" si="3"/>
        <v>-7.8221555446591278E-5</v>
      </c>
      <c r="K233" s="84">
        <f>I233/'סכום נכסי הקרן'!$C$42</f>
        <v>-2.9646301827940376E-7</v>
      </c>
    </row>
    <row r="234" spans="2:11">
      <c r="B234" s="76" t="s">
        <v>2553</v>
      </c>
      <c r="C234" s="73" t="s">
        <v>2554</v>
      </c>
      <c r="D234" s="86" t="s">
        <v>632</v>
      </c>
      <c r="E234" s="86" t="s">
        <v>133</v>
      </c>
      <c r="F234" s="94">
        <v>44175</v>
      </c>
      <c r="G234" s="83">
        <v>472651.94342700002</v>
      </c>
      <c r="H234" s="85">
        <v>-2.6028609999999999</v>
      </c>
      <c r="I234" s="83">
        <v>-12.302473339000001</v>
      </c>
      <c r="J234" s="84">
        <f t="shared" si="3"/>
        <v>-1.0776952194296906E-3</v>
      </c>
      <c r="K234" s="84">
        <f>I234/'סכום נכסי הקרן'!$C$42</f>
        <v>-4.0845106660600588E-6</v>
      </c>
    </row>
    <row r="235" spans="2:11">
      <c r="B235" s="76" t="s">
        <v>2555</v>
      </c>
      <c r="C235" s="73" t="s">
        <v>2556</v>
      </c>
      <c r="D235" s="86" t="s">
        <v>632</v>
      </c>
      <c r="E235" s="86" t="s">
        <v>133</v>
      </c>
      <c r="F235" s="94">
        <v>44172</v>
      </c>
      <c r="G235" s="83">
        <v>450708.76527800004</v>
      </c>
      <c r="H235" s="85">
        <v>-2.4746009999999998</v>
      </c>
      <c r="I235" s="83">
        <v>-11.153244127000001</v>
      </c>
      <c r="J235" s="84">
        <f t="shared" si="3"/>
        <v>-9.7702287544865316E-4</v>
      </c>
      <c r="K235" s="84">
        <f>I235/'סכום נכסי הקרן'!$C$42</f>
        <v>-3.7029582054437659E-6</v>
      </c>
    </row>
    <row r="236" spans="2:11">
      <c r="B236" s="76" t="s">
        <v>2557</v>
      </c>
      <c r="C236" s="73" t="s">
        <v>2558</v>
      </c>
      <c r="D236" s="86" t="s">
        <v>632</v>
      </c>
      <c r="E236" s="86" t="s">
        <v>133</v>
      </c>
      <c r="F236" s="94">
        <v>44174</v>
      </c>
      <c r="G236" s="83">
        <v>627925.62383399997</v>
      </c>
      <c r="H236" s="85">
        <v>-1.4859979999999999</v>
      </c>
      <c r="I236" s="83">
        <v>-9.3309631499999988</v>
      </c>
      <c r="J236" s="84">
        <f t="shared" si="3"/>
        <v>-8.1739127591127104E-4</v>
      </c>
      <c r="K236" s="84">
        <f>I236/'סכום נכסי הקרן'!$C$42</f>
        <v>-3.0979476614648212E-6</v>
      </c>
    </row>
    <row r="237" spans="2:11">
      <c r="B237" s="76" t="s">
        <v>2559</v>
      </c>
      <c r="C237" s="73" t="s">
        <v>2560</v>
      </c>
      <c r="D237" s="86" t="s">
        <v>632</v>
      </c>
      <c r="E237" s="86" t="s">
        <v>133</v>
      </c>
      <c r="F237" s="94">
        <v>44189</v>
      </c>
      <c r="G237" s="83">
        <v>460517.281808</v>
      </c>
      <c r="H237" s="85">
        <v>-0.27535500000000002</v>
      </c>
      <c r="I237" s="83">
        <v>-1.268056394</v>
      </c>
      <c r="J237" s="84">
        <f t="shared" si="3"/>
        <v>-1.1108159116662095E-4</v>
      </c>
      <c r="K237" s="84">
        <f>I237/'סכום נכסי הקרן'!$C$42</f>
        <v>-4.2100394967242097E-7</v>
      </c>
    </row>
    <row r="238" spans="2:11">
      <c r="B238" s="76" t="s">
        <v>2561</v>
      </c>
      <c r="C238" s="73" t="s">
        <v>2562</v>
      </c>
      <c r="D238" s="86" t="s">
        <v>632</v>
      </c>
      <c r="E238" s="86" t="s">
        <v>130</v>
      </c>
      <c r="F238" s="94">
        <v>44173</v>
      </c>
      <c r="G238" s="83">
        <v>607093.50893600006</v>
      </c>
      <c r="H238" s="85">
        <v>-0.79495099999999996</v>
      </c>
      <c r="I238" s="83">
        <v>-4.8260982449999998</v>
      </c>
      <c r="J238" s="84">
        <f t="shared" si="3"/>
        <v>-4.2276563938136401E-4</v>
      </c>
      <c r="K238" s="84">
        <f>I238/'סכום נכסי הקרן'!$C$42</f>
        <v>-1.6022997338808726E-6</v>
      </c>
    </row>
    <row r="239" spans="2:11">
      <c r="B239" s="76" t="s">
        <v>2563</v>
      </c>
      <c r="C239" s="73" t="s">
        <v>2564</v>
      </c>
      <c r="D239" s="86" t="s">
        <v>632</v>
      </c>
      <c r="E239" s="86" t="s">
        <v>130</v>
      </c>
      <c r="F239" s="94">
        <v>44119</v>
      </c>
      <c r="G239" s="83">
        <v>884606.46918899997</v>
      </c>
      <c r="H239" s="85">
        <v>-1.95974</v>
      </c>
      <c r="I239" s="83">
        <v>-17.335985606999998</v>
      </c>
      <c r="J239" s="84">
        <f t="shared" si="3"/>
        <v>-1.5186303028626965E-3</v>
      </c>
      <c r="K239" s="84">
        <f>I239/'סכום נכסי הקרן'!$C$42</f>
        <v>-5.7556733648008724E-6</v>
      </c>
    </row>
    <row r="240" spans="2:11">
      <c r="B240" s="76" t="s">
        <v>2565</v>
      </c>
      <c r="C240" s="73" t="s">
        <v>2566</v>
      </c>
      <c r="D240" s="86" t="s">
        <v>632</v>
      </c>
      <c r="E240" s="86" t="s">
        <v>130</v>
      </c>
      <c r="F240" s="94">
        <v>44146</v>
      </c>
      <c r="G240" s="83">
        <v>642127.06027899997</v>
      </c>
      <c r="H240" s="85">
        <v>-2.1652529999999999</v>
      </c>
      <c r="I240" s="83">
        <v>-13.903674665</v>
      </c>
      <c r="J240" s="84">
        <f t="shared" si="3"/>
        <v>-1.2179602675078151E-3</v>
      </c>
      <c r="K240" s="84">
        <f>I240/'סכום נכסי הקרן'!$C$42</f>
        <v>-4.6161211572467137E-6</v>
      </c>
    </row>
    <row r="241" spans="2:11">
      <c r="B241" s="76" t="s">
        <v>2567</v>
      </c>
      <c r="C241" s="73" t="s">
        <v>2568</v>
      </c>
      <c r="D241" s="86" t="s">
        <v>632</v>
      </c>
      <c r="E241" s="86" t="s">
        <v>130</v>
      </c>
      <c r="F241" s="94">
        <v>44117</v>
      </c>
      <c r="G241" s="83">
        <v>400834.08537200006</v>
      </c>
      <c r="H241" s="85">
        <v>-2.2247590000000002</v>
      </c>
      <c r="I241" s="83">
        <v>-8.917593823999999</v>
      </c>
      <c r="J241" s="84">
        <f t="shared" si="3"/>
        <v>-7.8118017150864325E-4</v>
      </c>
      <c r="K241" s="84">
        <f>I241/'סכום נכסי הקרן'!$C$42</f>
        <v>-2.9607060373991436E-6</v>
      </c>
    </row>
    <row r="242" spans="2:11">
      <c r="B242" s="76" t="s">
        <v>2569</v>
      </c>
      <c r="C242" s="73" t="s">
        <v>2570</v>
      </c>
      <c r="D242" s="86" t="s">
        <v>632</v>
      </c>
      <c r="E242" s="86" t="s">
        <v>130</v>
      </c>
      <c r="F242" s="94">
        <v>44103</v>
      </c>
      <c r="G242" s="83">
        <v>753260.56876299996</v>
      </c>
      <c r="H242" s="85">
        <v>-2.2664810000000002</v>
      </c>
      <c r="I242" s="83">
        <v>-17.072504878</v>
      </c>
      <c r="J242" s="84">
        <f t="shared" si="3"/>
        <v>-1.4955494219511328E-3</v>
      </c>
      <c r="K242" s="84">
        <f>I242/'סכום נכסי הקרן'!$C$42</f>
        <v>-5.6681958455860861E-6</v>
      </c>
    </row>
    <row r="243" spans="2:11">
      <c r="B243" s="76" t="s">
        <v>2571</v>
      </c>
      <c r="C243" s="73" t="s">
        <v>2572</v>
      </c>
      <c r="D243" s="86" t="s">
        <v>632</v>
      </c>
      <c r="E243" s="86" t="s">
        <v>130</v>
      </c>
      <c r="F243" s="94">
        <v>44117</v>
      </c>
      <c r="G243" s="83">
        <v>480795.49281000003</v>
      </c>
      <c r="H243" s="85">
        <v>-2.243884</v>
      </c>
      <c r="I243" s="83">
        <v>-10.78849248</v>
      </c>
      <c r="J243" s="84">
        <f t="shared" si="3"/>
        <v>-9.4507067401572084E-4</v>
      </c>
      <c r="K243" s="84">
        <f>I243/'סכום נכסי הקרן'!$C$42</f>
        <v>-3.5818580045669578E-6</v>
      </c>
    </row>
    <row r="244" spans="2:11">
      <c r="B244" s="76" t="s">
        <v>2573</v>
      </c>
      <c r="C244" s="73" t="s">
        <v>2574</v>
      </c>
      <c r="D244" s="86" t="s">
        <v>632</v>
      </c>
      <c r="E244" s="86" t="s">
        <v>130</v>
      </c>
      <c r="F244" s="94">
        <v>44084</v>
      </c>
      <c r="G244" s="83">
        <v>723449.80726899998</v>
      </c>
      <c r="H244" s="85">
        <v>-2.6950349999999998</v>
      </c>
      <c r="I244" s="83">
        <v>-19.497225957999998</v>
      </c>
      <c r="J244" s="84">
        <f t="shared" si="3"/>
        <v>-1.7079547037478092E-3</v>
      </c>
      <c r="K244" s="84">
        <f>I244/'סכום נכסי הקרן'!$C$42</f>
        <v>-6.4732208873461588E-6</v>
      </c>
    </row>
    <row r="245" spans="2:11">
      <c r="B245" s="76" t="s">
        <v>2575</v>
      </c>
      <c r="C245" s="73" t="s">
        <v>2375</v>
      </c>
      <c r="D245" s="86" t="s">
        <v>632</v>
      </c>
      <c r="E245" s="86" t="s">
        <v>132</v>
      </c>
      <c r="F245" s="94">
        <v>44166</v>
      </c>
      <c r="G245" s="83">
        <v>131163.49202500001</v>
      </c>
      <c r="H245" s="85">
        <v>2.330657</v>
      </c>
      <c r="I245" s="83">
        <v>3.0569712140000003</v>
      </c>
      <c r="J245" s="84">
        <f t="shared" si="3"/>
        <v>2.6779031927004102E-4</v>
      </c>
      <c r="K245" s="84">
        <f>I245/'סכום נכסי הקרן'!$C$42</f>
        <v>1.014936686742416E-6</v>
      </c>
    </row>
    <row r="246" spans="2:11">
      <c r="B246" s="76" t="s">
        <v>2576</v>
      </c>
      <c r="C246" s="73" t="s">
        <v>2406</v>
      </c>
      <c r="D246" s="86" t="s">
        <v>632</v>
      </c>
      <c r="E246" s="86" t="s">
        <v>134</v>
      </c>
      <c r="F246" s="94">
        <v>44168</v>
      </c>
      <c r="G246" s="83">
        <v>3819265.68</v>
      </c>
      <c r="H246" s="85">
        <v>-4.1389490000000002</v>
      </c>
      <c r="I246" s="83">
        <v>-158.07745</v>
      </c>
      <c r="J246" s="84">
        <f t="shared" si="3"/>
        <v>-1.3847566051988981E-2</v>
      </c>
      <c r="K246" s="84">
        <f>I246/'סכום נכסי הקרן'!$C$42</f>
        <v>-5.2482863632123793E-5</v>
      </c>
    </row>
    <row r="247" spans="2:11">
      <c r="B247" s="76" t="s">
        <v>2517</v>
      </c>
      <c r="C247" s="73" t="s">
        <v>2522</v>
      </c>
      <c r="D247" s="86" t="s">
        <v>632</v>
      </c>
      <c r="E247" s="86" t="s">
        <v>132</v>
      </c>
      <c r="F247" s="94">
        <v>44028</v>
      </c>
      <c r="G247" s="83">
        <v>2486681.13</v>
      </c>
      <c r="H247" s="85">
        <v>-7.0829579999999996</v>
      </c>
      <c r="I247" s="83">
        <v>-176.13057999999998</v>
      </c>
      <c r="J247" s="84">
        <f t="shared" si="3"/>
        <v>-1.5429018119441635E-2</v>
      </c>
      <c r="K247" s="84">
        <f>I247/'סכום נכסי הקרן'!$C$42</f>
        <v>-5.8476634153618175E-5</v>
      </c>
    </row>
    <row r="248" spans="2:11">
      <c r="B248" s="76" t="s">
        <v>2577</v>
      </c>
      <c r="C248" s="73" t="s">
        <v>2220</v>
      </c>
      <c r="D248" s="86" t="s">
        <v>632</v>
      </c>
      <c r="E248" s="86" t="s">
        <v>132</v>
      </c>
      <c r="F248" s="94">
        <v>44133</v>
      </c>
      <c r="G248" s="83">
        <v>1241012.99</v>
      </c>
      <c r="H248" s="85">
        <v>-4.37812</v>
      </c>
      <c r="I248" s="83">
        <v>-54.333040000000004</v>
      </c>
      <c r="J248" s="84">
        <f t="shared" si="3"/>
        <v>-4.7595679219607822E-3</v>
      </c>
      <c r="K248" s="84">
        <f>I248/'סכום נכסי הקרן'!$C$42</f>
        <v>-1.803896462802713E-5</v>
      </c>
    </row>
    <row r="249" spans="2:11">
      <c r="B249" s="76" t="s">
        <v>2578</v>
      </c>
      <c r="C249" s="73" t="s">
        <v>2579</v>
      </c>
      <c r="D249" s="86" t="s">
        <v>632</v>
      </c>
      <c r="E249" s="86" t="s">
        <v>132</v>
      </c>
      <c r="F249" s="94">
        <v>44117</v>
      </c>
      <c r="G249" s="83">
        <v>149266.17079</v>
      </c>
      <c r="H249" s="85">
        <v>-3.873602</v>
      </c>
      <c r="I249" s="83">
        <v>-5.7819773320000003</v>
      </c>
      <c r="J249" s="84">
        <f t="shared" si="3"/>
        <v>-5.0650053512359301E-4</v>
      </c>
      <c r="K249" s="84">
        <f>I249/'סכום נכסי הקרן'!$C$42</f>
        <v>-1.9196585461075374E-6</v>
      </c>
    </row>
    <row r="250" spans="2:11">
      <c r="B250" s="76" t="s">
        <v>2580</v>
      </c>
      <c r="C250" s="73" t="s">
        <v>2581</v>
      </c>
      <c r="D250" s="86" t="s">
        <v>632</v>
      </c>
      <c r="E250" s="86" t="s">
        <v>132</v>
      </c>
      <c r="F250" s="94">
        <v>44117</v>
      </c>
      <c r="G250" s="83">
        <v>1520797.88</v>
      </c>
      <c r="H250" s="85">
        <v>-3.8132920000000001</v>
      </c>
      <c r="I250" s="83">
        <v>-57.992470000000004</v>
      </c>
      <c r="J250" s="84">
        <f t="shared" si="3"/>
        <v>-5.0801335601187237E-3</v>
      </c>
      <c r="K250" s="84">
        <f>I250/'סכום נכסי הקרן'!$C$42</f>
        <v>-1.9253922015442622E-5</v>
      </c>
    </row>
    <row r="251" spans="2:11">
      <c r="B251" s="76" t="s">
        <v>2582</v>
      </c>
      <c r="C251" s="73" t="s">
        <v>2530</v>
      </c>
      <c r="D251" s="86" t="s">
        <v>632</v>
      </c>
      <c r="E251" s="86" t="s">
        <v>132</v>
      </c>
      <c r="F251" s="94">
        <v>44124</v>
      </c>
      <c r="G251" s="83">
        <v>2472822.0699999998</v>
      </c>
      <c r="H251" s="85">
        <v>-3.6989679999999998</v>
      </c>
      <c r="I251" s="83">
        <v>-91.468899999999991</v>
      </c>
      <c r="J251" s="84">
        <f t="shared" si="3"/>
        <v>-8.0126648959277548E-3</v>
      </c>
      <c r="K251" s="84">
        <f>I251/'סכום נכסי הקרן'!$C$42</f>
        <v>-3.0368340362780191E-5</v>
      </c>
    </row>
    <row r="252" spans="2:11">
      <c r="B252" s="76" t="s">
        <v>2583</v>
      </c>
      <c r="C252" s="73" t="s">
        <v>2584</v>
      </c>
      <c r="D252" s="86" t="s">
        <v>632</v>
      </c>
      <c r="E252" s="86" t="s">
        <v>132</v>
      </c>
      <c r="F252" s="94">
        <v>44124</v>
      </c>
      <c r="G252" s="83">
        <v>494978.19</v>
      </c>
      <c r="H252" s="85">
        <v>-3.662547</v>
      </c>
      <c r="I252" s="83">
        <v>-18.128810000000001</v>
      </c>
      <c r="J252" s="84">
        <f t="shared" si="3"/>
        <v>-1.5880816265631712E-3</v>
      </c>
      <c r="K252" s="84">
        <f>I252/'סכום נכסי הקרן'!$C$42</f>
        <v>-6.0188968321710791E-6</v>
      </c>
    </row>
    <row r="253" spans="2:11">
      <c r="B253" s="76" t="s">
        <v>2585</v>
      </c>
      <c r="C253" s="73" t="s">
        <v>2586</v>
      </c>
      <c r="D253" s="86" t="s">
        <v>632</v>
      </c>
      <c r="E253" s="86" t="s">
        <v>132</v>
      </c>
      <c r="F253" s="94">
        <v>44095</v>
      </c>
      <c r="G253" s="83">
        <v>1717870.95</v>
      </c>
      <c r="H253" s="85">
        <v>-3.3919589999999999</v>
      </c>
      <c r="I253" s="83">
        <v>-58.269480000000001</v>
      </c>
      <c r="J253" s="84">
        <f t="shared" si="3"/>
        <v>-5.1043996035807192E-3</v>
      </c>
      <c r="K253" s="84">
        <f>I253/'סכום נכסי הקרן'!$C$42</f>
        <v>-1.934589135107357E-5</v>
      </c>
    </row>
    <row r="254" spans="2:11">
      <c r="B254" s="76" t="s">
        <v>2587</v>
      </c>
      <c r="C254" s="73" t="s">
        <v>2588</v>
      </c>
      <c r="D254" s="86" t="s">
        <v>632</v>
      </c>
      <c r="E254" s="86" t="s">
        <v>132</v>
      </c>
      <c r="F254" s="94">
        <v>44049</v>
      </c>
      <c r="G254" s="83">
        <v>382134.9</v>
      </c>
      <c r="H254" s="85">
        <v>-3.2619159999999998</v>
      </c>
      <c r="I254" s="83">
        <v>-12.464919999999999</v>
      </c>
      <c r="J254" s="84">
        <f t="shared" si="3"/>
        <v>-1.0919255278520653E-3</v>
      </c>
      <c r="K254" s="84">
        <f>I254/'סכום נכסי הקרן'!$C$42</f>
        <v>-4.1384441395362364E-6</v>
      </c>
    </row>
    <row r="255" spans="2:11">
      <c r="B255" s="76" t="s">
        <v>2589</v>
      </c>
      <c r="C255" s="73" t="s">
        <v>2590</v>
      </c>
      <c r="D255" s="86" t="s">
        <v>632</v>
      </c>
      <c r="E255" s="86" t="s">
        <v>132</v>
      </c>
      <c r="F255" s="94">
        <v>44076</v>
      </c>
      <c r="G255" s="83">
        <v>141051.66411400001</v>
      </c>
      <c r="H255" s="85">
        <v>-3.1245120000000002</v>
      </c>
      <c r="I255" s="83">
        <v>-4.4071755289999999</v>
      </c>
      <c r="J255" s="84">
        <f t="shared" si="3"/>
        <v>-3.8606805866704566E-4</v>
      </c>
      <c r="K255" s="84">
        <f>I255/'סכום נכסי הקרן'!$C$42</f>
        <v>-1.4632143439266007E-6</v>
      </c>
    </row>
    <row r="256" spans="2:11">
      <c r="B256" s="76" t="s">
        <v>2591</v>
      </c>
      <c r="C256" s="73" t="s">
        <v>2592</v>
      </c>
      <c r="D256" s="86" t="s">
        <v>632</v>
      </c>
      <c r="E256" s="86" t="s">
        <v>132</v>
      </c>
      <c r="F256" s="94">
        <v>44076</v>
      </c>
      <c r="G256" s="83">
        <v>5433458.6699999999</v>
      </c>
      <c r="H256" s="85">
        <v>-3.122779</v>
      </c>
      <c r="I256" s="83">
        <v>-169.67492999999999</v>
      </c>
      <c r="J256" s="84">
        <f t="shared" si="3"/>
        <v>-1.486350393773183E-2</v>
      </c>
      <c r="K256" s="84">
        <f>I256/'סכום נכסי הקרן'!$C$42</f>
        <v>-5.6333311379834058E-5</v>
      </c>
    </row>
    <row r="257" spans="2:11">
      <c r="B257" s="76" t="s">
        <v>2593</v>
      </c>
      <c r="C257" s="73" t="s">
        <v>2594</v>
      </c>
      <c r="D257" s="86" t="s">
        <v>632</v>
      </c>
      <c r="E257" s="86" t="s">
        <v>132</v>
      </c>
      <c r="F257" s="94">
        <v>44159</v>
      </c>
      <c r="G257" s="83">
        <v>402870.46</v>
      </c>
      <c r="H257" s="85">
        <v>-2.854168</v>
      </c>
      <c r="I257" s="83">
        <v>-11.4986</v>
      </c>
      <c r="J257" s="84">
        <f t="shared" si="3"/>
        <v>-1.0072760093574416E-3</v>
      </c>
      <c r="K257" s="84">
        <f>I257/'סכום נכסי הקרן'!$C$42</f>
        <v>-3.8176188682214863E-6</v>
      </c>
    </row>
    <row r="258" spans="2:11">
      <c r="B258" s="76" t="s">
        <v>2536</v>
      </c>
      <c r="C258" s="73" t="s">
        <v>2214</v>
      </c>
      <c r="D258" s="86" t="s">
        <v>632</v>
      </c>
      <c r="E258" s="86" t="s">
        <v>132</v>
      </c>
      <c r="F258" s="94">
        <v>44159</v>
      </c>
      <c r="G258" s="83">
        <v>613998.13</v>
      </c>
      <c r="H258" s="85">
        <v>-2.837386</v>
      </c>
      <c r="I258" s="83">
        <v>-17.421500000000002</v>
      </c>
      <c r="J258" s="84">
        <f t="shared" si="3"/>
        <v>-1.5261213536448498E-3</v>
      </c>
      <c r="K258" s="84">
        <f>I258/'סכום נכסי הקרן'!$C$42</f>
        <v>-5.7840647655123781E-6</v>
      </c>
    </row>
    <row r="259" spans="2:11">
      <c r="B259" s="76" t="s">
        <v>2595</v>
      </c>
      <c r="C259" s="73" t="s">
        <v>2596</v>
      </c>
      <c r="D259" s="86" t="s">
        <v>632</v>
      </c>
      <c r="E259" s="86" t="s">
        <v>132</v>
      </c>
      <c r="F259" s="94">
        <v>44160</v>
      </c>
      <c r="G259" s="83">
        <v>691228.22</v>
      </c>
      <c r="H259" s="85">
        <v>-2.7660049999999998</v>
      </c>
      <c r="I259" s="83">
        <v>-19.119409999999998</v>
      </c>
      <c r="J259" s="84">
        <f t="shared" si="3"/>
        <v>-1.6748580702058303E-3</v>
      </c>
      <c r="K259" s="84">
        <f>I259/'סכום נכסי הקרן'!$C$42</f>
        <v>-6.3477832401564163E-6</v>
      </c>
    </row>
    <row r="260" spans="2:11">
      <c r="B260" s="76" t="s">
        <v>2597</v>
      </c>
      <c r="C260" s="73" t="s">
        <v>2598</v>
      </c>
      <c r="D260" s="86" t="s">
        <v>632</v>
      </c>
      <c r="E260" s="86" t="s">
        <v>132</v>
      </c>
      <c r="F260" s="94">
        <v>44181</v>
      </c>
      <c r="G260" s="83">
        <v>500553.35</v>
      </c>
      <c r="H260" s="85">
        <v>-0.548481</v>
      </c>
      <c r="I260" s="83">
        <v>-2.7454399999999999</v>
      </c>
      <c r="J260" s="84">
        <f t="shared" si="3"/>
        <v>-2.4050022151655804E-4</v>
      </c>
      <c r="K260" s="84">
        <f>I260/'סכום נכסי הקרן'!$C$42</f>
        <v>-9.1150605687388011E-7</v>
      </c>
    </row>
    <row r="261" spans="2:11">
      <c r="B261" s="76" t="s">
        <v>2599</v>
      </c>
      <c r="C261" s="73" t="s">
        <v>2554</v>
      </c>
      <c r="D261" s="86" t="s">
        <v>632</v>
      </c>
      <c r="E261" s="86" t="s">
        <v>132</v>
      </c>
      <c r="F261" s="94">
        <v>44195</v>
      </c>
      <c r="G261" s="83">
        <v>1582963.12</v>
      </c>
      <c r="H261" s="85">
        <v>-0.104521</v>
      </c>
      <c r="I261" s="83">
        <v>-1.6545300000000001</v>
      </c>
      <c r="J261" s="84">
        <f t="shared" si="3"/>
        <v>-1.4493663365645974E-4</v>
      </c>
      <c r="K261" s="84">
        <f>I261/'סכום נכסי הקרן'!$C$42</f>
        <v>-5.4931599899452943E-7</v>
      </c>
    </row>
    <row r="262" spans="2:11">
      <c r="B262" s="76" t="s">
        <v>2600</v>
      </c>
      <c r="C262" s="73" t="s">
        <v>2284</v>
      </c>
      <c r="D262" s="86" t="s">
        <v>632</v>
      </c>
      <c r="E262" s="86" t="s">
        <v>133</v>
      </c>
      <c r="F262" s="94">
        <v>44116</v>
      </c>
      <c r="G262" s="83">
        <v>1341730.1000000001</v>
      </c>
      <c r="H262" s="85">
        <v>-4.803045</v>
      </c>
      <c r="I262" s="83">
        <v>-64.443899999999999</v>
      </c>
      <c r="J262" s="84">
        <f t="shared" si="3"/>
        <v>-5.6452780703242153E-3</v>
      </c>
      <c r="K262" s="84">
        <f>I262/'סכום נכסי הקרן'!$C$42</f>
        <v>-2.1395843718520397E-5</v>
      </c>
    </row>
    <row r="263" spans="2:11">
      <c r="B263" s="76" t="s">
        <v>2601</v>
      </c>
      <c r="C263" s="73" t="s">
        <v>2602</v>
      </c>
      <c r="D263" s="86" t="s">
        <v>632</v>
      </c>
      <c r="E263" s="86" t="s">
        <v>133</v>
      </c>
      <c r="F263" s="94">
        <v>44140</v>
      </c>
      <c r="G263" s="83">
        <v>73747.216073999996</v>
      </c>
      <c r="H263" s="85">
        <v>-4.5942170000000004</v>
      </c>
      <c r="I263" s="83">
        <v>-3.3881070249999992</v>
      </c>
      <c r="J263" s="84">
        <f t="shared" si="3"/>
        <v>-2.9679777741793895E-4</v>
      </c>
      <c r="K263" s="84">
        <f>I263/'סכום נכסי הקרן'!$C$42</f>
        <v>-1.1248761854655144E-6</v>
      </c>
    </row>
    <row r="264" spans="2:11">
      <c r="B264" s="76" t="s">
        <v>2603</v>
      </c>
      <c r="C264" s="73" t="s">
        <v>2604</v>
      </c>
      <c r="D264" s="86" t="s">
        <v>632</v>
      </c>
      <c r="E264" s="86" t="s">
        <v>133</v>
      </c>
      <c r="F264" s="94">
        <v>44140</v>
      </c>
      <c r="G264" s="83">
        <v>110671.602548</v>
      </c>
      <c r="H264" s="85">
        <v>-4.5462699999999998</v>
      </c>
      <c r="I264" s="83">
        <v>-5.0314301500000003</v>
      </c>
      <c r="J264" s="84">
        <f t="shared" si="3"/>
        <v>-4.4075269014077486E-4</v>
      </c>
      <c r="K264" s="84">
        <f>I264/'סכום נכסי הקרן'!$C$42</f>
        <v>-1.6704714204145257E-6</v>
      </c>
    </row>
    <row r="265" spans="2:11">
      <c r="B265" s="76" t="s">
        <v>2605</v>
      </c>
      <c r="C265" s="73" t="s">
        <v>2606</v>
      </c>
      <c r="D265" s="86" t="s">
        <v>632</v>
      </c>
      <c r="E265" s="86" t="s">
        <v>133</v>
      </c>
      <c r="F265" s="94">
        <v>44081</v>
      </c>
      <c r="G265" s="83">
        <v>149062.921634</v>
      </c>
      <c r="H265" s="85">
        <v>-3.4228670000000001</v>
      </c>
      <c r="I265" s="83">
        <v>-5.1022261529999993</v>
      </c>
      <c r="J265" s="84">
        <f t="shared" si="3"/>
        <v>-4.4695441168777155E-4</v>
      </c>
      <c r="K265" s="84">
        <f>I265/'סכום נכסי הקרן'!$C$42</f>
        <v>-1.6939762085493823E-6</v>
      </c>
    </row>
    <row r="266" spans="2:11">
      <c r="B266" s="76" t="s">
        <v>2607</v>
      </c>
      <c r="C266" s="73" t="s">
        <v>2608</v>
      </c>
      <c r="D266" s="86" t="s">
        <v>632</v>
      </c>
      <c r="E266" s="86" t="s">
        <v>133</v>
      </c>
      <c r="F266" s="94">
        <v>44172</v>
      </c>
      <c r="G266" s="83">
        <v>428199.42</v>
      </c>
      <c r="H266" s="85">
        <v>-2.623939</v>
      </c>
      <c r="I266" s="83">
        <v>-11.23569</v>
      </c>
      <c r="J266" s="84">
        <f t="shared" si="3"/>
        <v>-9.8424512423923882E-4</v>
      </c>
      <c r="K266" s="84">
        <f>I266/'סכום נכסי הקרן'!$C$42</f>
        <v>-3.7303308351875422E-6</v>
      </c>
    </row>
    <row r="267" spans="2:11">
      <c r="B267" s="76" t="s">
        <v>2555</v>
      </c>
      <c r="C267" s="73" t="s">
        <v>2369</v>
      </c>
      <c r="D267" s="86" t="s">
        <v>632</v>
      </c>
      <c r="E267" s="86" t="s">
        <v>133</v>
      </c>
      <c r="F267" s="94">
        <v>44172</v>
      </c>
      <c r="G267" s="83">
        <v>112932.08928299999</v>
      </c>
      <c r="H267" s="85">
        <v>-2.4746009999999998</v>
      </c>
      <c r="I267" s="83">
        <v>-2.7946187310000004</v>
      </c>
      <c r="J267" s="84">
        <f t="shared" si="3"/>
        <v>-2.448082725755516E-4</v>
      </c>
      <c r="K267" s="84">
        <f>I267/'סכום נכסי הקרן'!$C$42</f>
        <v>-9.2783375340917925E-7</v>
      </c>
    </row>
    <row r="268" spans="2:11">
      <c r="B268" s="76" t="s">
        <v>2609</v>
      </c>
      <c r="C268" s="73" t="s">
        <v>2610</v>
      </c>
      <c r="D268" s="86" t="s">
        <v>632</v>
      </c>
      <c r="E268" s="86" t="s">
        <v>133</v>
      </c>
      <c r="F268" s="94">
        <v>44194</v>
      </c>
      <c r="G268" s="83">
        <v>160553.56</v>
      </c>
      <c r="H268" s="85">
        <v>-1.2698499999999999</v>
      </c>
      <c r="I268" s="83">
        <v>-2.0387900000000001</v>
      </c>
      <c r="J268" s="84">
        <f t="shared" ref="J268:J291" si="4">IFERROR(I268/$I$11,0)</f>
        <v>-1.7859776452071194E-4</v>
      </c>
      <c r="K268" s="84">
        <f>I268/'סכום נכסי הקרן'!$C$42</f>
        <v>-6.7689311501759218E-7</v>
      </c>
    </row>
    <row r="269" spans="2:11">
      <c r="B269" s="76" t="s">
        <v>2561</v>
      </c>
      <c r="C269" s="73" t="s">
        <v>2611</v>
      </c>
      <c r="D269" s="86" t="s">
        <v>632</v>
      </c>
      <c r="E269" s="86" t="s">
        <v>130</v>
      </c>
      <c r="F269" s="94">
        <v>44173</v>
      </c>
      <c r="G269" s="83">
        <v>746737.67</v>
      </c>
      <c r="H269" s="85">
        <v>-0.79495099999999996</v>
      </c>
      <c r="I269" s="83">
        <v>-5.9361999999999995</v>
      </c>
      <c r="J269" s="84">
        <f t="shared" si="4"/>
        <v>-5.2001042272517041E-4</v>
      </c>
      <c r="K269" s="84">
        <f>I269/'סכום נכסי הקרן'!$C$42</f>
        <v>-1.9708615940667897E-6</v>
      </c>
    </row>
    <row r="270" spans="2:11">
      <c r="B270" s="76" t="s">
        <v>2612</v>
      </c>
      <c r="C270" s="73" t="s">
        <v>2613</v>
      </c>
      <c r="D270" s="86" t="s">
        <v>632</v>
      </c>
      <c r="E270" s="86" t="s">
        <v>130</v>
      </c>
      <c r="F270" s="94">
        <v>44151</v>
      </c>
      <c r="G270" s="83">
        <v>1012163.69</v>
      </c>
      <c r="H270" s="85">
        <v>-1.7054149999999999</v>
      </c>
      <c r="I270" s="83">
        <v>-17.261590000000002</v>
      </c>
      <c r="J270" s="84">
        <f t="shared" si="4"/>
        <v>-1.5121132564281149E-3</v>
      </c>
      <c r="K270" s="84">
        <f>I270/'סכום נכסי הקרן'!$C$42</f>
        <v>-5.7309734819459186E-6</v>
      </c>
    </row>
    <row r="271" spans="2:11">
      <c r="B271" s="76" t="s">
        <v>2614</v>
      </c>
      <c r="C271" s="73" t="s">
        <v>2615</v>
      </c>
      <c r="D271" s="86" t="s">
        <v>632</v>
      </c>
      <c r="E271" s="86" t="s">
        <v>130</v>
      </c>
      <c r="F271" s="94">
        <v>44118</v>
      </c>
      <c r="G271" s="83">
        <v>2008315.05</v>
      </c>
      <c r="H271" s="85">
        <v>-2.132584</v>
      </c>
      <c r="I271" s="83">
        <v>-42.829010000000004</v>
      </c>
      <c r="J271" s="84">
        <f t="shared" si="4"/>
        <v>-3.7518162452411562E-3</v>
      </c>
      <c r="K271" s="84">
        <f>I271/'סכום נכסי הקרן'!$C$42</f>
        <v>-1.4219542960294883E-5</v>
      </c>
    </row>
    <row r="272" spans="2:11">
      <c r="B272" s="72"/>
      <c r="C272" s="73"/>
      <c r="D272" s="73"/>
      <c r="E272" s="73"/>
      <c r="F272" s="73"/>
      <c r="G272" s="83"/>
      <c r="H272" s="85"/>
      <c r="I272" s="73"/>
      <c r="J272" s="84"/>
      <c r="K272" s="73"/>
    </row>
    <row r="273" spans="2:11">
      <c r="B273" s="89" t="s">
        <v>191</v>
      </c>
      <c r="C273" s="71"/>
      <c r="D273" s="71"/>
      <c r="E273" s="71"/>
      <c r="F273" s="71"/>
      <c r="G273" s="80"/>
      <c r="H273" s="82"/>
      <c r="I273" s="80">
        <v>8.7677891809999995</v>
      </c>
      <c r="J273" s="81">
        <f t="shared" si="4"/>
        <v>7.6805730237811825E-4</v>
      </c>
      <c r="K273" s="81">
        <f>I273/'סכום נכסי הקרן'!$C$42</f>
        <v>2.9109698058871351E-6</v>
      </c>
    </row>
    <row r="274" spans="2:11">
      <c r="B274" s="76" t="s">
        <v>2616</v>
      </c>
      <c r="C274" s="73" t="s">
        <v>2617</v>
      </c>
      <c r="D274" s="86" t="s">
        <v>632</v>
      </c>
      <c r="E274" s="86" t="s">
        <v>131</v>
      </c>
      <c r="F274" s="94">
        <v>43626</v>
      </c>
      <c r="G274" s="83">
        <v>1149612</v>
      </c>
      <c r="H274" s="85">
        <v>0.90156400000000003</v>
      </c>
      <c r="I274" s="83">
        <v>10.364488909</v>
      </c>
      <c r="J274" s="84">
        <f t="shared" si="4"/>
        <v>9.0792801100020727E-4</v>
      </c>
      <c r="K274" s="84">
        <f>I274/'סכום נכסי הקרן'!$C$42</f>
        <v>3.4410857337824371E-6</v>
      </c>
    </row>
    <row r="275" spans="2:11">
      <c r="B275" s="76" t="s">
        <v>2616</v>
      </c>
      <c r="C275" s="73" t="s">
        <v>2320</v>
      </c>
      <c r="D275" s="86" t="s">
        <v>632</v>
      </c>
      <c r="E275" s="86" t="s">
        <v>130</v>
      </c>
      <c r="F275" s="94">
        <v>44144</v>
      </c>
      <c r="G275" s="83">
        <v>846307.27650000004</v>
      </c>
      <c r="H275" s="85">
        <v>-0.188667</v>
      </c>
      <c r="I275" s="83">
        <v>-1.5966997280000004</v>
      </c>
      <c r="J275" s="84">
        <f t="shared" si="4"/>
        <v>-1.3987070862208901E-4</v>
      </c>
      <c r="K275" s="84">
        <f>I275/'סכום נכסי הקרן'!$C$42</f>
        <v>-5.3011592789530174E-7</v>
      </c>
    </row>
    <row r="276" spans="2:11">
      <c r="B276" s="72"/>
      <c r="C276" s="73"/>
      <c r="D276" s="73"/>
      <c r="E276" s="73"/>
      <c r="F276" s="73"/>
      <c r="G276" s="83"/>
      <c r="H276" s="85"/>
      <c r="I276" s="73"/>
      <c r="J276" s="84"/>
      <c r="K276" s="73"/>
    </row>
    <row r="277" spans="2:11">
      <c r="B277" s="70" t="s">
        <v>200</v>
      </c>
      <c r="C277" s="71"/>
      <c r="D277" s="71"/>
      <c r="E277" s="71"/>
      <c r="F277" s="71"/>
      <c r="G277" s="80"/>
      <c r="H277" s="82"/>
      <c r="I277" s="80">
        <v>1645.7463772370002</v>
      </c>
      <c r="J277" s="81">
        <f t="shared" si="4"/>
        <v>0.14416718933415826</v>
      </c>
      <c r="K277" s="81">
        <f>I277/'סכום נכסי הקרן'!$C$42</f>
        <v>5.4639977232420712E-4</v>
      </c>
    </row>
    <row r="278" spans="2:11">
      <c r="B278" s="89" t="s">
        <v>190</v>
      </c>
      <c r="C278" s="71"/>
      <c r="D278" s="71"/>
      <c r="E278" s="71"/>
      <c r="F278" s="71"/>
      <c r="G278" s="80"/>
      <c r="H278" s="82"/>
      <c r="I278" s="80">
        <v>1643.6592934490002</v>
      </c>
      <c r="J278" s="81">
        <f t="shared" si="4"/>
        <v>0.1439843610394814</v>
      </c>
      <c r="K278" s="81">
        <f>I278/'סכום נכסי הקרן'!$C$42</f>
        <v>5.4570684532016941E-4</v>
      </c>
    </row>
    <row r="279" spans="2:11">
      <c r="B279" s="76" t="s">
        <v>2618</v>
      </c>
      <c r="C279" s="73" t="s">
        <v>2619</v>
      </c>
      <c r="D279" s="86" t="s">
        <v>632</v>
      </c>
      <c r="E279" s="86" t="s">
        <v>130</v>
      </c>
      <c r="F279" s="94">
        <v>44027</v>
      </c>
      <c r="G279" s="83">
        <v>2845937.0652219998</v>
      </c>
      <c r="H279" s="85">
        <v>8.8178459999999994</v>
      </c>
      <c r="I279" s="83">
        <v>250.95033511399998</v>
      </c>
      <c r="J279" s="84">
        <f t="shared" si="4"/>
        <v>2.1983219878988967E-2</v>
      </c>
      <c r="K279" s="84">
        <f>I279/'סכום נכסי הקרן'!$C$42</f>
        <v>8.3317337268685868E-5</v>
      </c>
    </row>
    <row r="280" spans="2:11">
      <c r="B280" s="76" t="s">
        <v>2618</v>
      </c>
      <c r="C280" s="73" t="s">
        <v>2620</v>
      </c>
      <c r="D280" s="86" t="s">
        <v>632</v>
      </c>
      <c r="E280" s="86" t="s">
        <v>130</v>
      </c>
      <c r="F280" s="94">
        <v>43983</v>
      </c>
      <c r="G280" s="83">
        <v>8476053.7208520006</v>
      </c>
      <c r="H280" s="85">
        <v>3.216215</v>
      </c>
      <c r="I280" s="83">
        <v>272.60811697700001</v>
      </c>
      <c r="J280" s="84">
        <f t="shared" si="4"/>
        <v>2.3880439026232686E-2</v>
      </c>
      <c r="K280" s="84">
        <f>I280/'סכום נכסי הקרן'!$C$42</f>
        <v>9.0507878437525038E-5</v>
      </c>
    </row>
    <row r="281" spans="2:11">
      <c r="B281" s="76" t="s">
        <v>2618</v>
      </c>
      <c r="C281" s="73" t="s">
        <v>2621</v>
      </c>
      <c r="D281" s="86" t="s">
        <v>632</v>
      </c>
      <c r="E281" s="86" t="s">
        <v>130</v>
      </c>
      <c r="F281" s="94">
        <v>44056</v>
      </c>
      <c r="G281" s="83">
        <v>844397.08424999996</v>
      </c>
      <c r="H281" s="85">
        <v>20.324636000000002</v>
      </c>
      <c r="I281" s="83">
        <v>171.62063544899999</v>
      </c>
      <c r="J281" s="84">
        <f t="shared" si="4"/>
        <v>1.5033947506518791E-2</v>
      </c>
      <c r="K281" s="84">
        <f>I281/'סכום נכסי הקרן'!$C$42</f>
        <v>5.6979299746600775E-5</v>
      </c>
    </row>
    <row r="282" spans="2:11">
      <c r="B282" s="76" t="s">
        <v>2618</v>
      </c>
      <c r="C282" s="73" t="s">
        <v>2622</v>
      </c>
      <c r="D282" s="86" t="s">
        <v>632</v>
      </c>
      <c r="E282" s="86" t="s">
        <v>130</v>
      </c>
      <c r="F282" s="94">
        <v>44123</v>
      </c>
      <c r="G282" s="83">
        <v>531787.14049500006</v>
      </c>
      <c r="H282" s="85">
        <v>4.6501219999999996</v>
      </c>
      <c r="I282" s="83">
        <v>24.728752573000001</v>
      </c>
      <c r="J282" s="84">
        <f t="shared" si="4"/>
        <v>2.1662358207189575E-3</v>
      </c>
      <c r="K282" s="84">
        <f>I282/'סכום נכסי הקרן'!$C$42</f>
        <v>8.21012579011927E-6</v>
      </c>
    </row>
    <row r="283" spans="2:11">
      <c r="B283" s="76" t="s">
        <v>2618</v>
      </c>
      <c r="C283" s="73" t="s">
        <v>2623</v>
      </c>
      <c r="D283" s="86" t="s">
        <v>632</v>
      </c>
      <c r="E283" s="86" t="s">
        <v>130</v>
      </c>
      <c r="F283" s="94">
        <v>44090</v>
      </c>
      <c r="G283" s="83">
        <v>1677828.7857309999</v>
      </c>
      <c r="H283" s="85">
        <v>10.416198</v>
      </c>
      <c r="I283" s="83">
        <v>174.76597287999999</v>
      </c>
      <c r="J283" s="84">
        <f t="shared" si="4"/>
        <v>1.5309478696018406E-2</v>
      </c>
      <c r="K283" s="84">
        <f>I283/'סכום נכסי הקרן'!$C$42</f>
        <v>5.8023574660373659E-5</v>
      </c>
    </row>
    <row r="284" spans="2:11">
      <c r="B284" s="76" t="s">
        <v>2618</v>
      </c>
      <c r="C284" s="73" t="s">
        <v>2624</v>
      </c>
      <c r="D284" s="86" t="s">
        <v>632</v>
      </c>
      <c r="E284" s="86" t="s">
        <v>130</v>
      </c>
      <c r="F284" s="94">
        <v>44154</v>
      </c>
      <c r="G284" s="83">
        <v>7186279.9632940004</v>
      </c>
      <c r="H284" s="85">
        <v>4.9870559999999999</v>
      </c>
      <c r="I284" s="83">
        <v>358.38382558300003</v>
      </c>
      <c r="J284" s="84">
        <f t="shared" si="4"/>
        <v>3.1394381024776721E-2</v>
      </c>
      <c r="K284" s="84">
        <f>I284/'סכום נכסי הקרן'!$C$42</f>
        <v>1.1898603783165422E-4</v>
      </c>
    </row>
    <row r="285" spans="2:11">
      <c r="B285" s="76" t="s">
        <v>2618</v>
      </c>
      <c r="C285" s="73" t="s">
        <v>2449</v>
      </c>
      <c r="D285" s="86" t="s">
        <v>632</v>
      </c>
      <c r="E285" s="86" t="s">
        <v>132</v>
      </c>
      <c r="F285" s="94">
        <v>44145</v>
      </c>
      <c r="G285" s="83">
        <v>3595108.2445919998</v>
      </c>
      <c r="H285" s="85">
        <v>4.0137280000000004</v>
      </c>
      <c r="I285" s="83">
        <v>144.297853694</v>
      </c>
      <c r="J285" s="84">
        <f t="shared" si="4"/>
        <v>1.2640475034155139E-2</v>
      </c>
      <c r="K285" s="84">
        <f>I285/'סכום נכסי הקרן'!$C$42</f>
        <v>4.790793739290678E-5</v>
      </c>
    </row>
    <row r="286" spans="2:11">
      <c r="B286" s="76" t="s">
        <v>2618</v>
      </c>
      <c r="C286" s="73" t="s">
        <v>2625</v>
      </c>
      <c r="D286" s="86" t="s">
        <v>632</v>
      </c>
      <c r="E286" s="86" t="s">
        <v>130</v>
      </c>
      <c r="F286" s="94">
        <v>44025</v>
      </c>
      <c r="G286" s="83">
        <v>1169884.362676</v>
      </c>
      <c r="H286" s="85">
        <v>13.863542000000001</v>
      </c>
      <c r="I286" s="83">
        <v>162.18740832700001</v>
      </c>
      <c r="J286" s="84">
        <f t="shared" si="4"/>
        <v>1.4207597918672399E-2</v>
      </c>
      <c r="K286" s="84">
        <f>I286/'סכום נכסי הקרן'!$C$42</f>
        <v>5.3847399702320098E-5</v>
      </c>
    </row>
    <row r="287" spans="2:11">
      <c r="B287" s="76" t="s">
        <v>2618</v>
      </c>
      <c r="C287" s="73" t="s">
        <v>2626</v>
      </c>
      <c r="D287" s="86" t="s">
        <v>632</v>
      </c>
      <c r="E287" s="86" t="s">
        <v>130</v>
      </c>
      <c r="F287" s="94">
        <v>44183</v>
      </c>
      <c r="G287" s="83">
        <v>1302178.355669</v>
      </c>
      <c r="H287" s="85">
        <v>4.7557010000000002</v>
      </c>
      <c r="I287" s="83">
        <v>61.927709258</v>
      </c>
      <c r="J287" s="84">
        <f t="shared" si="4"/>
        <v>5.4248600568805013E-3</v>
      </c>
      <c r="K287" s="84">
        <f>I287/'סכום נכסי הקרן'!$C$42</f>
        <v>2.0560450083408002E-5</v>
      </c>
    </row>
    <row r="288" spans="2:11">
      <c r="B288" s="76" t="s">
        <v>2618</v>
      </c>
      <c r="C288" s="73" t="s">
        <v>2627</v>
      </c>
      <c r="D288" s="86" t="s">
        <v>632</v>
      </c>
      <c r="E288" s="86" t="s">
        <v>130</v>
      </c>
      <c r="F288" s="94">
        <v>44188</v>
      </c>
      <c r="G288" s="83">
        <v>916549.12630500004</v>
      </c>
      <c r="H288" s="85">
        <v>2.4208940000000001</v>
      </c>
      <c r="I288" s="83">
        <v>22.188683593999997</v>
      </c>
      <c r="J288" s="84">
        <f t="shared" si="4"/>
        <v>1.9437260765188154E-3</v>
      </c>
      <c r="K288" s="84">
        <f>I288/'סכום נכסי הקרן'!$C$42</f>
        <v>7.3668044065756644E-6</v>
      </c>
    </row>
    <row r="289" spans="2:11">
      <c r="B289" s="72"/>
      <c r="C289" s="73"/>
      <c r="D289" s="73"/>
      <c r="E289" s="73"/>
      <c r="F289" s="73"/>
      <c r="G289" s="83"/>
      <c r="H289" s="85"/>
      <c r="I289" s="73"/>
      <c r="J289" s="84"/>
      <c r="K289" s="73"/>
    </row>
    <row r="290" spans="2:11">
      <c r="B290" s="118" t="s">
        <v>191</v>
      </c>
      <c r="C290" s="110"/>
      <c r="D290" s="110"/>
      <c r="E290" s="110"/>
      <c r="F290" s="110"/>
      <c r="G290" s="111"/>
      <c r="H290" s="116"/>
      <c r="I290" s="111">
        <v>2.0870837879999997</v>
      </c>
      <c r="J290" s="112">
        <f t="shared" si="4"/>
        <v>1.8282829467685215E-4</v>
      </c>
      <c r="K290" s="112">
        <f>I290/'סכום נכסי הקרן'!$C$42</f>
        <v>6.929270040377065E-7</v>
      </c>
    </row>
    <row r="291" spans="2:11">
      <c r="B291" s="76" t="s">
        <v>2618</v>
      </c>
      <c r="C291" s="73" t="s">
        <v>2628</v>
      </c>
      <c r="D291" s="86" t="s">
        <v>632</v>
      </c>
      <c r="E291" s="86" t="s">
        <v>130</v>
      </c>
      <c r="F291" s="94">
        <v>44089</v>
      </c>
      <c r="G291" s="83">
        <v>562840.953477</v>
      </c>
      <c r="H291" s="85">
        <v>0.37081199999999997</v>
      </c>
      <c r="I291" s="83">
        <v>2.0870837879999997</v>
      </c>
      <c r="J291" s="84">
        <f t="shared" si="4"/>
        <v>1.8282829467685215E-4</v>
      </c>
      <c r="K291" s="84">
        <f>I291/'סכום נכסי הקרן'!$C$42</f>
        <v>6.929270040377065E-7</v>
      </c>
    </row>
    <row r="292" spans="2:11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</row>
    <row r="293" spans="2:11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</row>
    <row r="294" spans="2:11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</row>
    <row r="295" spans="2:11">
      <c r="B295" s="127" t="s">
        <v>219</v>
      </c>
      <c r="C295" s="126"/>
      <c r="D295" s="126"/>
      <c r="E295" s="126"/>
      <c r="F295" s="126"/>
      <c r="G295" s="126"/>
      <c r="H295" s="126"/>
      <c r="I295" s="126"/>
      <c r="J295" s="126"/>
      <c r="K295" s="126"/>
    </row>
    <row r="296" spans="2:11">
      <c r="B296" s="127" t="s">
        <v>110</v>
      </c>
      <c r="C296" s="126"/>
      <c r="D296" s="126"/>
      <c r="E296" s="126"/>
      <c r="F296" s="126"/>
      <c r="G296" s="126"/>
      <c r="H296" s="126"/>
      <c r="I296" s="126"/>
      <c r="J296" s="126"/>
      <c r="K296" s="126"/>
    </row>
    <row r="297" spans="2:11">
      <c r="B297" s="127" t="s">
        <v>202</v>
      </c>
      <c r="C297" s="126"/>
      <c r="D297" s="126"/>
      <c r="E297" s="126"/>
      <c r="F297" s="126"/>
      <c r="G297" s="126"/>
      <c r="H297" s="126"/>
      <c r="I297" s="126"/>
      <c r="J297" s="126"/>
      <c r="K297" s="126"/>
    </row>
    <row r="298" spans="2:11">
      <c r="B298" s="127" t="s">
        <v>210</v>
      </c>
      <c r="C298" s="126"/>
      <c r="D298" s="126"/>
      <c r="E298" s="126"/>
      <c r="F298" s="126"/>
      <c r="G298" s="126"/>
      <c r="H298" s="126"/>
      <c r="I298" s="126"/>
      <c r="J298" s="126"/>
      <c r="K298" s="126"/>
    </row>
    <row r="299" spans="2:11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</row>
    <row r="300" spans="2:11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</row>
    <row r="301" spans="2:11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</row>
    <row r="302" spans="2:11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</row>
    <row r="303" spans="2:11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</row>
    <row r="304" spans="2:11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</row>
    <row r="305" spans="2:11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</row>
    <row r="306" spans="2:11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</row>
    <row r="307" spans="2:11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</row>
    <row r="308" spans="2:11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</row>
    <row r="309" spans="2:11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</row>
    <row r="310" spans="2:11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</row>
    <row r="311" spans="2:11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</row>
    <row r="312" spans="2:11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</row>
    <row r="313" spans="2:11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</row>
    <row r="314" spans="2:11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</row>
    <row r="315" spans="2:11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</row>
    <row r="316" spans="2:11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</row>
    <row r="317" spans="2:11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</row>
    <row r="318" spans="2:11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</row>
    <row r="319" spans="2:11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</row>
    <row r="320" spans="2:11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</row>
    <row r="321" spans="2:11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</row>
    <row r="322" spans="2:11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</row>
    <row r="323" spans="2:11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</row>
    <row r="324" spans="2:11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</row>
    <row r="325" spans="2:11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</row>
    <row r="326" spans="2:11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</row>
    <row r="327" spans="2:11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</row>
    <row r="328" spans="2:11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</row>
    <row r="329" spans="2:11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</row>
    <row r="330" spans="2:11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</row>
    <row r="331" spans="2:11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</row>
    <row r="332" spans="2:11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</row>
    <row r="333" spans="2:11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</row>
    <row r="334" spans="2:11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</row>
    <row r="335" spans="2:11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</row>
    <row r="336" spans="2:11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</row>
    <row r="337" spans="2:11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</row>
    <row r="338" spans="2:11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</row>
    <row r="339" spans="2:11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</row>
    <row r="340" spans="2:11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</row>
    <row r="341" spans="2:11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</row>
    <row r="342" spans="2:11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</row>
    <row r="343" spans="2:11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</row>
    <row r="344" spans="2:11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</row>
    <row r="345" spans="2:11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</row>
    <row r="346" spans="2:11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</row>
    <row r="347" spans="2:11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</row>
    <row r="348" spans="2:11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</row>
    <row r="349" spans="2:11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</row>
    <row r="350" spans="2:11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</row>
    <row r="351" spans="2:11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</row>
    <row r="352" spans="2:11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</row>
    <row r="353" spans="2:11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</row>
    <row r="354" spans="2:11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</row>
    <row r="355" spans="2:11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</row>
    <row r="356" spans="2:11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</row>
    <row r="357" spans="2:11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</row>
    <row r="358" spans="2:11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</row>
    <row r="359" spans="2:11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</row>
    <row r="360" spans="2:11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</row>
    <row r="361" spans="2:11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</row>
    <row r="362" spans="2:11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</row>
    <row r="363" spans="2:11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</row>
    <row r="364" spans="2:11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</row>
    <row r="365" spans="2:11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</row>
    <row r="366" spans="2:11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</row>
    <row r="367" spans="2:11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</row>
    <row r="368" spans="2:11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</row>
    <row r="369" spans="2:11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</row>
    <row r="370" spans="2:11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</row>
    <row r="371" spans="2:11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</row>
    <row r="372" spans="2:11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</row>
    <row r="373" spans="2:11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</row>
    <row r="374" spans="2:11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</row>
    <row r="375" spans="2:11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</row>
    <row r="376" spans="2:11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</row>
    <row r="377" spans="2:11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</row>
    <row r="378" spans="2:11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</row>
    <row r="379" spans="2:11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</row>
    <row r="380" spans="2:11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</row>
    <row r="381" spans="2:11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</row>
    <row r="382" spans="2:11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</row>
    <row r="383" spans="2:11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</row>
    <row r="384" spans="2:11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</row>
    <row r="385" spans="2:11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</row>
    <row r="386" spans="2:11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</row>
    <row r="387" spans="2:11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</row>
    <row r="388" spans="2:11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</row>
    <row r="389" spans="2:11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</row>
    <row r="390" spans="2:11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</row>
    <row r="391" spans="2:11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</row>
    <row r="392" spans="2:11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</row>
    <row r="393" spans="2:11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</row>
    <row r="394" spans="2:11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</row>
    <row r="395" spans="2:11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</row>
    <row r="396" spans="2:11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</row>
    <row r="397" spans="2:11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</row>
    <row r="398" spans="2:11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</row>
    <row r="399" spans="2:11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</row>
    <row r="400" spans="2:11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</row>
    <row r="401" spans="2:11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</row>
    <row r="402" spans="2:11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</row>
    <row r="403" spans="2:11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</row>
    <row r="404" spans="2:11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</row>
    <row r="405" spans="2:11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</row>
    <row r="406" spans="2:11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</row>
    <row r="407" spans="2:11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</row>
    <row r="408" spans="2:11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</row>
    <row r="409" spans="2:11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</row>
    <row r="410" spans="2:11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</row>
    <row r="411" spans="2:11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</row>
    <row r="412" spans="2:11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</row>
    <row r="413" spans="2:11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</row>
    <row r="414" spans="2:11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</row>
    <row r="415" spans="2:11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</row>
    <row r="416" spans="2:11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</row>
    <row r="417" spans="2:11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</row>
    <row r="418" spans="2:11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</row>
    <row r="419" spans="2:11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</row>
    <row r="420" spans="2:11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</row>
    <row r="421" spans="2:11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</row>
    <row r="422" spans="2:11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</row>
    <row r="423" spans="2:11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</row>
    <row r="424" spans="2:11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</row>
    <row r="425" spans="2:11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</row>
    <row r="426" spans="2:11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</row>
    <row r="427" spans="2:11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</row>
    <row r="428" spans="2:11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</row>
    <row r="429" spans="2:11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</row>
    <row r="430" spans="2:11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</row>
    <row r="431" spans="2:11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</row>
    <row r="432" spans="2:11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</row>
    <row r="433" spans="2:11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</row>
    <row r="434" spans="2:11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</row>
    <row r="435" spans="2:11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</row>
    <row r="436" spans="2:11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</row>
    <row r="437" spans="2:11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</row>
    <row r="438" spans="2:11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</row>
    <row r="439" spans="2:11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</row>
    <row r="440" spans="2:11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</row>
    <row r="441" spans="2:11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</row>
    <row r="442" spans="2:11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</row>
    <row r="443" spans="2:11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</row>
    <row r="444" spans="2:11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</row>
    <row r="445" spans="2:11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</row>
    <row r="446" spans="2:11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</row>
    <row r="447" spans="2:11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</row>
    <row r="448" spans="2:11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</row>
    <row r="449" spans="2:11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</row>
    <row r="450" spans="2:11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</row>
    <row r="451" spans="2:11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</row>
    <row r="452" spans="2:11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</row>
    <row r="453" spans="2:11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</row>
    <row r="454" spans="2:11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</row>
    <row r="455" spans="2:11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</row>
    <row r="456" spans="2:11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</row>
    <row r="457" spans="2:11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</row>
    <row r="458" spans="2:11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</row>
    <row r="459" spans="2:11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</row>
    <row r="460" spans="2:11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</row>
    <row r="461" spans="2:11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</row>
    <row r="462" spans="2:11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</row>
    <row r="463" spans="2:11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</row>
    <row r="464" spans="2:11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</row>
    <row r="465" spans="2:11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</row>
    <row r="466" spans="2:11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</row>
    <row r="467" spans="2:11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</row>
    <row r="468" spans="2:11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</row>
    <row r="469" spans="2:11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</row>
    <row r="470" spans="2:11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</row>
    <row r="471" spans="2:11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</row>
    <row r="472" spans="2:11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</row>
    <row r="473" spans="2:11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</row>
    <row r="474" spans="2:11">
      <c r="B474" s="125"/>
      <c r="C474" s="126"/>
      <c r="D474" s="126"/>
      <c r="E474" s="126"/>
      <c r="F474" s="126"/>
      <c r="G474" s="126"/>
      <c r="H474" s="126"/>
      <c r="I474" s="126"/>
      <c r="J474" s="126"/>
      <c r="K474" s="126"/>
    </row>
    <row r="475" spans="2:11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</row>
    <row r="476" spans="2:11">
      <c r="B476" s="125"/>
      <c r="C476" s="126"/>
      <c r="D476" s="126"/>
      <c r="E476" s="126"/>
      <c r="F476" s="126"/>
      <c r="G476" s="126"/>
      <c r="H476" s="126"/>
      <c r="I476" s="126"/>
      <c r="J476" s="126"/>
      <c r="K476" s="126"/>
    </row>
    <row r="477" spans="2:11">
      <c r="B477" s="125"/>
      <c r="C477" s="126"/>
      <c r="D477" s="126"/>
      <c r="E477" s="126"/>
      <c r="F477" s="126"/>
      <c r="G477" s="126"/>
      <c r="H477" s="126"/>
      <c r="I477" s="126"/>
      <c r="J477" s="126"/>
      <c r="K477" s="126"/>
    </row>
    <row r="478" spans="2:11">
      <c r="B478" s="125"/>
      <c r="C478" s="126"/>
      <c r="D478" s="126"/>
      <c r="E478" s="126"/>
      <c r="F478" s="126"/>
      <c r="G478" s="126"/>
      <c r="H478" s="126"/>
      <c r="I478" s="126"/>
      <c r="J478" s="126"/>
      <c r="K478" s="126"/>
    </row>
    <row r="479" spans="2:11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</row>
    <row r="480" spans="2:11">
      <c r="B480" s="125"/>
      <c r="C480" s="126"/>
      <c r="D480" s="126"/>
      <c r="E480" s="126"/>
      <c r="F480" s="126"/>
      <c r="G480" s="126"/>
      <c r="H480" s="126"/>
      <c r="I480" s="126"/>
      <c r="J480" s="126"/>
      <c r="K480" s="126"/>
    </row>
    <row r="481" spans="2:11">
      <c r="B481" s="125"/>
      <c r="C481" s="126"/>
      <c r="D481" s="126"/>
      <c r="E481" s="126"/>
      <c r="F481" s="126"/>
      <c r="G481" s="126"/>
      <c r="H481" s="126"/>
      <c r="I481" s="126"/>
      <c r="J481" s="126"/>
      <c r="K481" s="126"/>
    </row>
    <row r="482" spans="2:11">
      <c r="B482" s="125"/>
      <c r="C482" s="126"/>
      <c r="D482" s="126"/>
      <c r="E482" s="126"/>
      <c r="F482" s="126"/>
      <c r="G482" s="126"/>
      <c r="H482" s="126"/>
      <c r="I482" s="126"/>
      <c r="J482" s="126"/>
      <c r="K482" s="126"/>
    </row>
    <row r="483" spans="2:11">
      <c r="B483" s="125"/>
      <c r="C483" s="126"/>
      <c r="D483" s="126"/>
      <c r="E483" s="126"/>
      <c r="F483" s="126"/>
      <c r="G483" s="126"/>
      <c r="H483" s="126"/>
      <c r="I483" s="126"/>
      <c r="J483" s="126"/>
      <c r="K483" s="126"/>
    </row>
    <row r="484" spans="2:11">
      <c r="B484" s="125"/>
      <c r="C484" s="126"/>
      <c r="D484" s="126"/>
      <c r="E484" s="126"/>
      <c r="F484" s="126"/>
      <c r="G484" s="126"/>
      <c r="H484" s="126"/>
      <c r="I484" s="126"/>
      <c r="J484" s="126"/>
      <c r="K484" s="126"/>
    </row>
    <row r="485" spans="2:11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</row>
    <row r="486" spans="2:11">
      <c r="B486" s="125"/>
      <c r="C486" s="126"/>
      <c r="D486" s="126"/>
      <c r="E486" s="126"/>
      <c r="F486" s="126"/>
      <c r="G486" s="126"/>
      <c r="H486" s="126"/>
      <c r="I486" s="126"/>
      <c r="J486" s="126"/>
      <c r="K486" s="126"/>
    </row>
    <row r="487" spans="2:11">
      <c r="B487" s="125"/>
      <c r="C487" s="126"/>
      <c r="D487" s="126"/>
      <c r="E487" s="126"/>
      <c r="F487" s="126"/>
      <c r="G487" s="126"/>
      <c r="H487" s="126"/>
      <c r="I487" s="126"/>
      <c r="J487" s="126"/>
      <c r="K487" s="126"/>
    </row>
    <row r="488" spans="2:11">
      <c r="B488" s="125"/>
      <c r="C488" s="126"/>
      <c r="D488" s="126"/>
      <c r="E488" s="126"/>
      <c r="F488" s="126"/>
      <c r="G488" s="126"/>
      <c r="H488" s="126"/>
      <c r="I488" s="126"/>
      <c r="J488" s="126"/>
      <c r="K488" s="126"/>
    </row>
    <row r="489" spans="2:11">
      <c r="B489" s="125"/>
      <c r="C489" s="126"/>
      <c r="D489" s="126"/>
      <c r="E489" s="126"/>
      <c r="F489" s="126"/>
      <c r="G489" s="126"/>
      <c r="H489" s="126"/>
      <c r="I489" s="126"/>
      <c r="J489" s="126"/>
      <c r="K489" s="126"/>
    </row>
    <row r="490" spans="2:11">
      <c r="B490" s="125"/>
      <c r="C490" s="126"/>
      <c r="D490" s="126"/>
      <c r="E490" s="126"/>
      <c r="F490" s="126"/>
      <c r="G490" s="126"/>
      <c r="H490" s="126"/>
      <c r="I490" s="126"/>
      <c r="J490" s="126"/>
      <c r="K490" s="126"/>
    </row>
    <row r="491" spans="2:11">
      <c r="B491" s="125"/>
      <c r="C491" s="126"/>
      <c r="D491" s="126"/>
      <c r="E491" s="126"/>
      <c r="F491" s="126"/>
      <c r="G491" s="126"/>
      <c r="H491" s="126"/>
      <c r="I491" s="126"/>
      <c r="J491" s="126"/>
      <c r="K491" s="126"/>
    </row>
    <row r="492" spans="2:11">
      <c r="B492" s="125"/>
      <c r="C492" s="126"/>
      <c r="D492" s="126"/>
      <c r="E492" s="126"/>
      <c r="F492" s="126"/>
      <c r="G492" s="126"/>
      <c r="H492" s="126"/>
      <c r="I492" s="126"/>
      <c r="J492" s="126"/>
      <c r="K492" s="126"/>
    </row>
    <row r="493" spans="2:11">
      <c r="B493" s="125"/>
      <c r="C493" s="126"/>
      <c r="D493" s="126"/>
      <c r="E493" s="126"/>
      <c r="F493" s="126"/>
      <c r="G493" s="126"/>
      <c r="H493" s="126"/>
      <c r="I493" s="126"/>
      <c r="J493" s="126"/>
      <c r="K493" s="126"/>
    </row>
    <row r="494" spans="2:11"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</row>
    <row r="495" spans="2:11">
      <c r="B495" s="125"/>
      <c r="C495" s="126"/>
      <c r="D495" s="126"/>
      <c r="E495" s="126"/>
      <c r="F495" s="126"/>
      <c r="G495" s="126"/>
      <c r="H495" s="126"/>
      <c r="I495" s="126"/>
      <c r="J495" s="126"/>
      <c r="K495" s="126"/>
    </row>
    <row r="496" spans="2:11">
      <c r="B496" s="125"/>
      <c r="C496" s="126"/>
      <c r="D496" s="126"/>
      <c r="E496" s="126"/>
      <c r="F496" s="126"/>
      <c r="G496" s="126"/>
      <c r="H496" s="126"/>
      <c r="I496" s="126"/>
      <c r="J496" s="126"/>
      <c r="K496" s="126"/>
    </row>
    <row r="497" spans="2:11">
      <c r="B497" s="125"/>
      <c r="C497" s="126"/>
      <c r="D497" s="126"/>
      <c r="E497" s="126"/>
      <c r="F497" s="126"/>
      <c r="G497" s="126"/>
      <c r="H497" s="126"/>
      <c r="I497" s="126"/>
      <c r="J497" s="126"/>
      <c r="K497" s="126"/>
    </row>
    <row r="498" spans="2:11">
      <c r="B498" s="125"/>
      <c r="C498" s="126"/>
      <c r="D498" s="126"/>
      <c r="E498" s="126"/>
      <c r="F498" s="126"/>
      <c r="G498" s="126"/>
      <c r="H498" s="126"/>
      <c r="I498" s="126"/>
      <c r="J498" s="126"/>
      <c r="K498" s="126"/>
    </row>
    <row r="499" spans="2:11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</row>
    <row r="500" spans="2:11">
      <c r="B500" s="125"/>
      <c r="C500" s="126"/>
      <c r="D500" s="126"/>
      <c r="E500" s="126"/>
      <c r="F500" s="126"/>
      <c r="G500" s="126"/>
      <c r="H500" s="126"/>
      <c r="I500" s="126"/>
      <c r="J500" s="126"/>
      <c r="K500" s="126"/>
    </row>
    <row r="501" spans="2:11">
      <c r="B501" s="125"/>
      <c r="C501" s="126"/>
      <c r="D501" s="126"/>
      <c r="E501" s="126"/>
      <c r="F501" s="126"/>
      <c r="G501" s="126"/>
      <c r="H501" s="126"/>
      <c r="I501" s="126"/>
      <c r="J501" s="126"/>
      <c r="K501" s="126"/>
    </row>
    <row r="502" spans="2:11">
      <c r="B502" s="125"/>
      <c r="C502" s="126"/>
      <c r="D502" s="126"/>
      <c r="E502" s="126"/>
      <c r="F502" s="126"/>
      <c r="G502" s="126"/>
      <c r="H502" s="126"/>
      <c r="I502" s="126"/>
      <c r="J502" s="126"/>
      <c r="K502" s="126"/>
    </row>
    <row r="503" spans="2:11">
      <c r="B503" s="125"/>
      <c r="C503" s="126"/>
      <c r="D503" s="126"/>
      <c r="E503" s="126"/>
      <c r="F503" s="126"/>
      <c r="G503" s="126"/>
      <c r="H503" s="126"/>
      <c r="I503" s="126"/>
      <c r="J503" s="126"/>
      <c r="K503" s="126"/>
    </row>
    <row r="504" spans="2:11">
      <c r="B504" s="125"/>
      <c r="C504" s="126"/>
      <c r="D504" s="126"/>
      <c r="E504" s="126"/>
      <c r="F504" s="126"/>
      <c r="G504" s="126"/>
      <c r="H504" s="126"/>
      <c r="I504" s="126"/>
      <c r="J504" s="126"/>
      <c r="K504" s="126"/>
    </row>
    <row r="505" spans="2:11">
      <c r="B505" s="125"/>
      <c r="C505" s="126"/>
      <c r="D505" s="126"/>
      <c r="E505" s="126"/>
      <c r="F505" s="126"/>
      <c r="G505" s="126"/>
      <c r="H505" s="126"/>
      <c r="I505" s="126"/>
      <c r="J505" s="126"/>
      <c r="K505" s="126"/>
    </row>
    <row r="506" spans="2:11">
      <c r="B506" s="125"/>
      <c r="C506" s="126"/>
      <c r="D506" s="126"/>
      <c r="E506" s="126"/>
      <c r="F506" s="126"/>
      <c r="G506" s="126"/>
      <c r="H506" s="126"/>
      <c r="I506" s="126"/>
      <c r="J506" s="126"/>
      <c r="K506" s="126"/>
    </row>
    <row r="507" spans="2:11">
      <c r="B507" s="125"/>
      <c r="C507" s="126"/>
      <c r="D507" s="126"/>
      <c r="E507" s="126"/>
      <c r="F507" s="126"/>
      <c r="G507" s="126"/>
      <c r="H507" s="126"/>
      <c r="I507" s="126"/>
      <c r="J507" s="126"/>
      <c r="K507" s="126"/>
    </row>
    <row r="508" spans="2:11">
      <c r="B508" s="125"/>
      <c r="C508" s="126"/>
      <c r="D508" s="126"/>
      <c r="E508" s="126"/>
      <c r="F508" s="126"/>
      <c r="G508" s="126"/>
      <c r="H508" s="126"/>
      <c r="I508" s="126"/>
      <c r="J508" s="126"/>
      <c r="K508" s="126"/>
    </row>
    <row r="509" spans="2:11">
      <c r="B509" s="125"/>
      <c r="C509" s="126"/>
      <c r="D509" s="126"/>
      <c r="E509" s="126"/>
      <c r="F509" s="126"/>
      <c r="G509" s="126"/>
      <c r="H509" s="126"/>
      <c r="I509" s="126"/>
      <c r="J509" s="126"/>
      <c r="K509" s="126"/>
    </row>
    <row r="510" spans="2:11">
      <c r="B510" s="125"/>
      <c r="C510" s="126"/>
      <c r="D510" s="126"/>
      <c r="E510" s="126"/>
      <c r="F510" s="126"/>
      <c r="G510" s="126"/>
      <c r="H510" s="126"/>
      <c r="I510" s="126"/>
      <c r="J510" s="126"/>
      <c r="K510" s="126"/>
    </row>
    <row r="511" spans="2:11">
      <c r="B511" s="125"/>
      <c r="C511" s="126"/>
      <c r="D511" s="126"/>
      <c r="E511" s="126"/>
      <c r="F511" s="126"/>
      <c r="G511" s="126"/>
      <c r="H511" s="126"/>
      <c r="I511" s="126"/>
      <c r="J511" s="126"/>
      <c r="K511" s="126"/>
    </row>
    <row r="512" spans="2:11">
      <c r="B512" s="125"/>
      <c r="C512" s="126"/>
      <c r="D512" s="126"/>
      <c r="E512" s="126"/>
      <c r="F512" s="126"/>
      <c r="G512" s="126"/>
      <c r="H512" s="126"/>
      <c r="I512" s="126"/>
      <c r="J512" s="126"/>
      <c r="K512" s="126"/>
    </row>
    <row r="513" spans="2:11">
      <c r="B513" s="125"/>
      <c r="C513" s="126"/>
      <c r="D513" s="126"/>
      <c r="E513" s="126"/>
      <c r="F513" s="126"/>
      <c r="G513" s="126"/>
      <c r="H513" s="126"/>
      <c r="I513" s="126"/>
      <c r="J513" s="126"/>
      <c r="K513" s="126"/>
    </row>
    <row r="514" spans="2:11">
      <c r="B514" s="125"/>
      <c r="C514" s="126"/>
      <c r="D514" s="126"/>
      <c r="E514" s="126"/>
      <c r="F514" s="126"/>
      <c r="G514" s="126"/>
      <c r="H514" s="126"/>
      <c r="I514" s="126"/>
      <c r="J514" s="126"/>
      <c r="K514" s="126"/>
    </row>
    <row r="515" spans="2:11">
      <c r="B515" s="125"/>
      <c r="C515" s="126"/>
      <c r="D515" s="126"/>
      <c r="E515" s="126"/>
      <c r="F515" s="126"/>
      <c r="G515" s="126"/>
      <c r="H515" s="126"/>
      <c r="I515" s="126"/>
      <c r="J515" s="126"/>
      <c r="K515" s="126"/>
    </row>
    <row r="516" spans="2:11">
      <c r="B516" s="125"/>
      <c r="C516" s="126"/>
      <c r="D516" s="126"/>
      <c r="E516" s="126"/>
      <c r="F516" s="126"/>
      <c r="G516" s="126"/>
      <c r="H516" s="126"/>
      <c r="I516" s="126"/>
      <c r="J516" s="126"/>
      <c r="K516" s="126"/>
    </row>
    <row r="517" spans="2:11">
      <c r="B517" s="125"/>
      <c r="C517" s="126"/>
      <c r="D517" s="126"/>
      <c r="E517" s="126"/>
      <c r="F517" s="126"/>
      <c r="G517" s="126"/>
      <c r="H517" s="126"/>
      <c r="I517" s="126"/>
      <c r="J517" s="126"/>
      <c r="K517" s="126"/>
    </row>
    <row r="518" spans="2:11">
      <c r="B518" s="125"/>
      <c r="C518" s="126"/>
      <c r="D518" s="126"/>
      <c r="E518" s="126"/>
      <c r="F518" s="126"/>
      <c r="G518" s="126"/>
      <c r="H518" s="126"/>
      <c r="I518" s="126"/>
      <c r="J518" s="126"/>
      <c r="K518" s="126"/>
    </row>
    <row r="519" spans="2:11">
      <c r="B519" s="125"/>
      <c r="C519" s="126"/>
      <c r="D519" s="126"/>
      <c r="E519" s="126"/>
      <c r="F519" s="126"/>
      <c r="G519" s="126"/>
      <c r="H519" s="126"/>
      <c r="I519" s="126"/>
      <c r="J519" s="126"/>
      <c r="K519" s="126"/>
    </row>
    <row r="520" spans="2:11">
      <c r="B520" s="125"/>
      <c r="C520" s="126"/>
      <c r="D520" s="126"/>
      <c r="E520" s="126"/>
      <c r="F520" s="126"/>
      <c r="G520" s="126"/>
      <c r="H520" s="126"/>
      <c r="I520" s="126"/>
      <c r="J520" s="126"/>
      <c r="K520" s="126"/>
    </row>
    <row r="521" spans="2:11">
      <c r="B521" s="125"/>
      <c r="C521" s="126"/>
      <c r="D521" s="126"/>
      <c r="E521" s="126"/>
      <c r="F521" s="126"/>
      <c r="G521" s="126"/>
      <c r="H521" s="126"/>
      <c r="I521" s="126"/>
      <c r="J521" s="126"/>
      <c r="K521" s="126"/>
    </row>
    <row r="522" spans="2:11">
      <c r="B522" s="125"/>
      <c r="C522" s="126"/>
      <c r="D522" s="126"/>
      <c r="E522" s="126"/>
      <c r="F522" s="126"/>
      <c r="G522" s="126"/>
      <c r="H522" s="126"/>
      <c r="I522" s="126"/>
      <c r="J522" s="126"/>
      <c r="K522" s="126"/>
    </row>
    <row r="523" spans="2:11">
      <c r="B523" s="125"/>
      <c r="C523" s="126"/>
      <c r="D523" s="126"/>
      <c r="E523" s="126"/>
      <c r="F523" s="126"/>
      <c r="G523" s="126"/>
      <c r="H523" s="126"/>
      <c r="I523" s="126"/>
      <c r="J523" s="126"/>
      <c r="K523" s="126"/>
    </row>
    <row r="524" spans="2:11">
      <c r="B524" s="125"/>
      <c r="C524" s="126"/>
      <c r="D524" s="126"/>
      <c r="E524" s="126"/>
      <c r="F524" s="126"/>
      <c r="G524" s="126"/>
      <c r="H524" s="126"/>
      <c r="I524" s="126"/>
      <c r="J524" s="126"/>
      <c r="K524" s="126"/>
    </row>
    <row r="525" spans="2:11">
      <c r="B525" s="125"/>
      <c r="C525" s="126"/>
      <c r="D525" s="126"/>
      <c r="E525" s="126"/>
      <c r="F525" s="126"/>
      <c r="G525" s="126"/>
      <c r="H525" s="126"/>
      <c r="I525" s="126"/>
      <c r="J525" s="126"/>
      <c r="K525" s="126"/>
    </row>
    <row r="526" spans="2:11">
      <c r="B526" s="125"/>
      <c r="C526" s="126"/>
      <c r="D526" s="126"/>
      <c r="E526" s="126"/>
      <c r="F526" s="126"/>
      <c r="G526" s="126"/>
      <c r="H526" s="126"/>
      <c r="I526" s="126"/>
      <c r="J526" s="126"/>
      <c r="K526" s="126"/>
    </row>
    <row r="527" spans="2:11">
      <c r="B527" s="125"/>
      <c r="C527" s="126"/>
      <c r="D527" s="126"/>
      <c r="E527" s="126"/>
      <c r="F527" s="126"/>
      <c r="G527" s="126"/>
      <c r="H527" s="126"/>
      <c r="I527" s="126"/>
      <c r="J527" s="126"/>
      <c r="K527" s="126"/>
    </row>
    <row r="528" spans="2:11">
      <c r="B528" s="125"/>
      <c r="C528" s="126"/>
      <c r="D528" s="126"/>
      <c r="E528" s="126"/>
      <c r="F528" s="126"/>
      <c r="G528" s="126"/>
      <c r="H528" s="126"/>
      <c r="I528" s="126"/>
      <c r="J528" s="126"/>
      <c r="K528" s="126"/>
    </row>
    <row r="529" spans="2:11">
      <c r="B529" s="125"/>
      <c r="C529" s="126"/>
      <c r="D529" s="126"/>
      <c r="E529" s="126"/>
      <c r="F529" s="126"/>
      <c r="G529" s="126"/>
      <c r="H529" s="126"/>
      <c r="I529" s="126"/>
      <c r="J529" s="126"/>
      <c r="K529" s="126"/>
    </row>
    <row r="530" spans="2:11">
      <c r="B530" s="125"/>
      <c r="C530" s="126"/>
      <c r="D530" s="126"/>
      <c r="E530" s="126"/>
      <c r="F530" s="126"/>
      <c r="G530" s="126"/>
      <c r="H530" s="126"/>
      <c r="I530" s="126"/>
      <c r="J530" s="126"/>
      <c r="K530" s="126"/>
    </row>
    <row r="531" spans="2:11">
      <c r="B531" s="125"/>
      <c r="C531" s="126"/>
      <c r="D531" s="126"/>
      <c r="E531" s="126"/>
      <c r="F531" s="126"/>
      <c r="G531" s="126"/>
      <c r="H531" s="126"/>
      <c r="I531" s="126"/>
      <c r="J531" s="126"/>
      <c r="K531" s="126"/>
    </row>
    <row r="532" spans="2:11">
      <c r="B532" s="125"/>
      <c r="C532" s="126"/>
      <c r="D532" s="126"/>
      <c r="E532" s="126"/>
      <c r="F532" s="126"/>
      <c r="G532" s="126"/>
      <c r="H532" s="126"/>
      <c r="I532" s="126"/>
      <c r="J532" s="126"/>
      <c r="K532" s="126"/>
    </row>
    <row r="533" spans="2:11">
      <c r="B533" s="125"/>
      <c r="C533" s="126"/>
      <c r="D533" s="126"/>
      <c r="E533" s="126"/>
      <c r="F533" s="126"/>
      <c r="G533" s="126"/>
      <c r="H533" s="126"/>
      <c r="I533" s="126"/>
      <c r="J533" s="126"/>
      <c r="K533" s="126"/>
    </row>
    <row r="534" spans="2:11">
      <c r="B534" s="125"/>
      <c r="C534" s="126"/>
      <c r="D534" s="126"/>
      <c r="E534" s="126"/>
      <c r="F534" s="126"/>
      <c r="G534" s="126"/>
      <c r="H534" s="126"/>
      <c r="I534" s="126"/>
      <c r="J534" s="126"/>
      <c r="K534" s="126"/>
    </row>
    <row r="535" spans="2:11">
      <c r="B535" s="125"/>
      <c r="C535" s="126"/>
      <c r="D535" s="126"/>
      <c r="E535" s="126"/>
      <c r="F535" s="126"/>
      <c r="G535" s="126"/>
      <c r="H535" s="126"/>
      <c r="I535" s="126"/>
      <c r="J535" s="126"/>
      <c r="K535" s="126"/>
    </row>
    <row r="536" spans="2:11">
      <c r="B536" s="125"/>
      <c r="C536" s="126"/>
      <c r="D536" s="126"/>
      <c r="E536" s="126"/>
      <c r="F536" s="126"/>
      <c r="G536" s="126"/>
      <c r="H536" s="126"/>
      <c r="I536" s="126"/>
      <c r="J536" s="126"/>
      <c r="K536" s="126"/>
    </row>
    <row r="537" spans="2:11">
      <c r="B537" s="125"/>
      <c r="C537" s="126"/>
      <c r="D537" s="126"/>
      <c r="E537" s="126"/>
      <c r="F537" s="126"/>
      <c r="G537" s="126"/>
      <c r="H537" s="126"/>
      <c r="I537" s="126"/>
      <c r="J537" s="126"/>
      <c r="K537" s="126"/>
    </row>
    <row r="538" spans="2:11">
      <c r="B538" s="125"/>
      <c r="C538" s="126"/>
      <c r="D538" s="126"/>
      <c r="E538" s="126"/>
      <c r="F538" s="126"/>
      <c r="G538" s="126"/>
      <c r="H538" s="126"/>
      <c r="I538" s="126"/>
      <c r="J538" s="126"/>
      <c r="K538" s="126"/>
    </row>
    <row r="539" spans="2:11">
      <c r="B539" s="125"/>
      <c r="C539" s="126"/>
      <c r="D539" s="126"/>
      <c r="E539" s="126"/>
      <c r="F539" s="126"/>
      <c r="G539" s="126"/>
      <c r="H539" s="126"/>
      <c r="I539" s="126"/>
      <c r="J539" s="126"/>
      <c r="K539" s="126"/>
    </row>
    <row r="540" spans="2:11">
      <c r="B540" s="125"/>
      <c r="C540" s="126"/>
      <c r="D540" s="126"/>
      <c r="E540" s="126"/>
      <c r="F540" s="126"/>
      <c r="G540" s="126"/>
      <c r="H540" s="126"/>
      <c r="I540" s="126"/>
      <c r="J540" s="126"/>
      <c r="K540" s="126"/>
    </row>
    <row r="541" spans="2:11">
      <c r="B541" s="125"/>
      <c r="C541" s="126"/>
      <c r="D541" s="126"/>
      <c r="E541" s="126"/>
      <c r="F541" s="126"/>
      <c r="G541" s="126"/>
      <c r="H541" s="126"/>
      <c r="I541" s="126"/>
      <c r="J541" s="126"/>
      <c r="K541" s="126"/>
    </row>
    <row r="542" spans="2:11">
      <c r="B542" s="125"/>
      <c r="C542" s="126"/>
      <c r="D542" s="126"/>
      <c r="E542" s="126"/>
      <c r="F542" s="126"/>
      <c r="G542" s="126"/>
      <c r="H542" s="126"/>
      <c r="I542" s="126"/>
      <c r="J542" s="126"/>
      <c r="K542" s="126"/>
    </row>
    <row r="543" spans="2:11">
      <c r="B543" s="125"/>
      <c r="C543" s="126"/>
      <c r="D543" s="126"/>
      <c r="E543" s="126"/>
      <c r="F543" s="126"/>
      <c r="G543" s="126"/>
      <c r="H543" s="126"/>
      <c r="I543" s="126"/>
      <c r="J543" s="126"/>
      <c r="K543" s="126"/>
    </row>
    <row r="544" spans="2:11">
      <c r="B544" s="125"/>
      <c r="C544" s="126"/>
      <c r="D544" s="126"/>
      <c r="E544" s="126"/>
      <c r="F544" s="126"/>
      <c r="G544" s="126"/>
      <c r="H544" s="126"/>
      <c r="I544" s="126"/>
      <c r="J544" s="126"/>
      <c r="K544" s="126"/>
    </row>
    <row r="545" spans="2:11">
      <c r="B545" s="125"/>
      <c r="C545" s="126"/>
      <c r="D545" s="126"/>
      <c r="E545" s="126"/>
      <c r="F545" s="126"/>
      <c r="G545" s="126"/>
      <c r="H545" s="126"/>
      <c r="I545" s="126"/>
      <c r="J545" s="126"/>
      <c r="K545" s="126"/>
    </row>
    <row r="546" spans="2:11">
      <c r="B546" s="125"/>
      <c r="C546" s="126"/>
      <c r="D546" s="126"/>
      <c r="E546" s="126"/>
      <c r="F546" s="126"/>
      <c r="G546" s="126"/>
      <c r="H546" s="126"/>
      <c r="I546" s="126"/>
      <c r="J546" s="126"/>
      <c r="K546" s="126"/>
    </row>
    <row r="547" spans="2:11">
      <c r="B547" s="125"/>
      <c r="C547" s="126"/>
      <c r="D547" s="126"/>
      <c r="E547" s="126"/>
      <c r="F547" s="126"/>
      <c r="G547" s="126"/>
      <c r="H547" s="126"/>
      <c r="I547" s="126"/>
      <c r="J547" s="126"/>
      <c r="K547" s="126"/>
    </row>
    <row r="548" spans="2:11">
      <c r="B548" s="125"/>
      <c r="C548" s="126"/>
      <c r="D548" s="126"/>
      <c r="E548" s="126"/>
      <c r="F548" s="126"/>
      <c r="G548" s="126"/>
      <c r="H548" s="126"/>
      <c r="I548" s="126"/>
      <c r="J548" s="126"/>
      <c r="K548" s="126"/>
    </row>
    <row r="549" spans="2:11">
      <c r="B549" s="125"/>
      <c r="C549" s="126"/>
      <c r="D549" s="126"/>
      <c r="E549" s="126"/>
      <c r="F549" s="126"/>
      <c r="G549" s="126"/>
      <c r="H549" s="126"/>
      <c r="I549" s="126"/>
      <c r="J549" s="126"/>
      <c r="K549" s="126"/>
    </row>
    <row r="550" spans="2:11">
      <c r="B550" s="125"/>
      <c r="C550" s="126"/>
      <c r="D550" s="126"/>
      <c r="E550" s="126"/>
      <c r="F550" s="126"/>
      <c r="G550" s="126"/>
      <c r="H550" s="126"/>
      <c r="I550" s="126"/>
      <c r="J550" s="126"/>
      <c r="K550" s="126"/>
    </row>
    <row r="551" spans="2:11">
      <c r="B551" s="125"/>
      <c r="C551" s="126"/>
      <c r="D551" s="126"/>
      <c r="E551" s="126"/>
      <c r="F551" s="126"/>
      <c r="G551" s="126"/>
      <c r="H551" s="126"/>
      <c r="I551" s="126"/>
      <c r="J551" s="126"/>
      <c r="K551" s="126"/>
    </row>
    <row r="552" spans="2:11">
      <c r="B552" s="125"/>
      <c r="C552" s="126"/>
      <c r="D552" s="126"/>
      <c r="E552" s="126"/>
      <c r="F552" s="126"/>
      <c r="G552" s="126"/>
      <c r="H552" s="126"/>
      <c r="I552" s="126"/>
      <c r="J552" s="126"/>
      <c r="K552" s="126"/>
    </row>
    <row r="553" spans="2:11">
      <c r="B553" s="125"/>
      <c r="C553" s="126"/>
      <c r="D553" s="126"/>
      <c r="E553" s="126"/>
      <c r="F553" s="126"/>
      <c r="G553" s="126"/>
      <c r="H553" s="126"/>
      <c r="I553" s="126"/>
      <c r="J553" s="126"/>
      <c r="K553" s="126"/>
    </row>
    <row r="554" spans="2:11">
      <c r="B554" s="125"/>
      <c r="C554" s="126"/>
      <c r="D554" s="126"/>
      <c r="E554" s="126"/>
      <c r="F554" s="126"/>
      <c r="G554" s="126"/>
      <c r="H554" s="126"/>
      <c r="I554" s="126"/>
      <c r="J554" s="126"/>
      <c r="K554" s="126"/>
    </row>
    <row r="555" spans="2:11">
      <c r="B555" s="125"/>
      <c r="C555" s="126"/>
      <c r="D555" s="126"/>
      <c r="E555" s="126"/>
      <c r="F555" s="126"/>
      <c r="G555" s="126"/>
      <c r="H555" s="126"/>
      <c r="I555" s="126"/>
      <c r="J555" s="126"/>
      <c r="K555" s="126"/>
    </row>
    <row r="556" spans="2:11">
      <c r="B556" s="125"/>
      <c r="C556" s="126"/>
      <c r="D556" s="126"/>
      <c r="E556" s="126"/>
      <c r="F556" s="126"/>
      <c r="G556" s="126"/>
      <c r="H556" s="126"/>
      <c r="I556" s="126"/>
      <c r="J556" s="126"/>
      <c r="K556" s="126"/>
    </row>
    <row r="557" spans="2:11">
      <c r="B557" s="125"/>
      <c r="C557" s="126"/>
      <c r="D557" s="126"/>
      <c r="E557" s="126"/>
      <c r="F557" s="126"/>
      <c r="G557" s="126"/>
      <c r="H557" s="126"/>
      <c r="I557" s="126"/>
      <c r="J557" s="126"/>
      <c r="K557" s="126"/>
    </row>
    <row r="558" spans="2:11">
      <c r="B558" s="125"/>
      <c r="C558" s="126"/>
      <c r="D558" s="126"/>
      <c r="E558" s="126"/>
      <c r="F558" s="126"/>
      <c r="G558" s="126"/>
      <c r="H558" s="126"/>
      <c r="I558" s="126"/>
      <c r="J558" s="126"/>
      <c r="K558" s="126"/>
    </row>
    <row r="559" spans="2:11">
      <c r="B559" s="125"/>
      <c r="C559" s="126"/>
      <c r="D559" s="126"/>
      <c r="E559" s="126"/>
      <c r="F559" s="126"/>
      <c r="G559" s="126"/>
      <c r="H559" s="126"/>
      <c r="I559" s="126"/>
      <c r="J559" s="126"/>
      <c r="K559" s="126"/>
    </row>
    <row r="560" spans="2:11">
      <c r="B560" s="125"/>
      <c r="C560" s="126"/>
      <c r="D560" s="126"/>
      <c r="E560" s="126"/>
      <c r="F560" s="126"/>
      <c r="G560" s="126"/>
      <c r="H560" s="126"/>
      <c r="I560" s="126"/>
      <c r="J560" s="126"/>
      <c r="K560" s="126"/>
    </row>
    <row r="561" spans="2:11">
      <c r="B561" s="125"/>
      <c r="C561" s="126"/>
      <c r="D561" s="126"/>
      <c r="E561" s="126"/>
      <c r="F561" s="126"/>
      <c r="G561" s="126"/>
      <c r="H561" s="126"/>
      <c r="I561" s="126"/>
      <c r="J561" s="126"/>
      <c r="K561" s="126"/>
    </row>
    <row r="562" spans="2:11">
      <c r="B562" s="125"/>
      <c r="C562" s="126"/>
      <c r="D562" s="126"/>
      <c r="E562" s="126"/>
      <c r="F562" s="126"/>
      <c r="G562" s="126"/>
      <c r="H562" s="126"/>
      <c r="I562" s="126"/>
      <c r="J562" s="126"/>
      <c r="K562" s="126"/>
    </row>
    <row r="563" spans="2:11">
      <c r="B563" s="125"/>
      <c r="C563" s="126"/>
      <c r="D563" s="126"/>
      <c r="E563" s="126"/>
      <c r="F563" s="126"/>
      <c r="G563" s="126"/>
      <c r="H563" s="126"/>
      <c r="I563" s="126"/>
      <c r="J563" s="126"/>
      <c r="K563" s="126"/>
    </row>
    <row r="564" spans="2:11">
      <c r="B564" s="125"/>
      <c r="C564" s="126"/>
      <c r="D564" s="126"/>
      <c r="E564" s="126"/>
      <c r="F564" s="126"/>
      <c r="G564" s="126"/>
      <c r="H564" s="126"/>
      <c r="I564" s="126"/>
      <c r="J564" s="126"/>
      <c r="K564" s="126"/>
    </row>
    <row r="565" spans="2:11">
      <c r="B565" s="125"/>
      <c r="C565" s="125"/>
      <c r="D565" s="125"/>
      <c r="E565" s="126"/>
      <c r="F565" s="126"/>
      <c r="G565" s="126"/>
      <c r="H565" s="126"/>
      <c r="I565" s="126"/>
      <c r="J565" s="126"/>
      <c r="K565" s="126"/>
    </row>
    <row r="566" spans="2:11">
      <c r="B566" s="125"/>
      <c r="C566" s="125"/>
      <c r="D566" s="125"/>
      <c r="E566" s="126"/>
      <c r="F566" s="126"/>
      <c r="G566" s="126"/>
      <c r="H566" s="126"/>
      <c r="I566" s="126"/>
      <c r="J566" s="126"/>
      <c r="K566" s="126"/>
    </row>
    <row r="567" spans="2:11">
      <c r="B567" s="125"/>
      <c r="C567" s="125"/>
      <c r="D567" s="125"/>
      <c r="E567" s="126"/>
      <c r="F567" s="126"/>
      <c r="G567" s="126"/>
      <c r="H567" s="126"/>
      <c r="I567" s="126"/>
      <c r="J567" s="126"/>
      <c r="K567" s="126"/>
    </row>
    <row r="568" spans="2:11">
      <c r="B568" s="125"/>
      <c r="C568" s="125"/>
      <c r="D568" s="125"/>
      <c r="E568" s="126"/>
      <c r="F568" s="126"/>
      <c r="G568" s="126"/>
      <c r="H568" s="126"/>
      <c r="I568" s="126"/>
      <c r="J568" s="126"/>
      <c r="K568" s="126"/>
    </row>
    <row r="569" spans="2:11">
      <c r="B569" s="125"/>
      <c r="C569" s="125"/>
      <c r="D569" s="125"/>
      <c r="E569" s="126"/>
      <c r="F569" s="126"/>
      <c r="G569" s="126"/>
      <c r="H569" s="126"/>
      <c r="I569" s="126"/>
      <c r="J569" s="126"/>
      <c r="K569" s="126"/>
    </row>
    <row r="570" spans="2:11">
      <c r="B570" s="125"/>
      <c r="C570" s="125"/>
      <c r="D570" s="125"/>
      <c r="E570" s="126"/>
      <c r="F570" s="126"/>
      <c r="G570" s="126"/>
      <c r="H570" s="126"/>
      <c r="I570" s="126"/>
      <c r="J570" s="126"/>
      <c r="K570" s="126"/>
    </row>
    <row r="571" spans="2:11">
      <c r="B571" s="125"/>
      <c r="C571" s="125"/>
      <c r="D571" s="125"/>
      <c r="E571" s="126"/>
      <c r="F571" s="126"/>
      <c r="G571" s="126"/>
      <c r="H571" s="126"/>
      <c r="I571" s="126"/>
      <c r="J571" s="126"/>
      <c r="K571" s="126"/>
    </row>
    <row r="572" spans="2:11">
      <c r="B572" s="125"/>
      <c r="C572" s="125"/>
      <c r="D572" s="125"/>
      <c r="E572" s="126"/>
      <c r="F572" s="126"/>
      <c r="G572" s="126"/>
      <c r="H572" s="126"/>
      <c r="I572" s="126"/>
      <c r="J572" s="126"/>
      <c r="K572" s="126"/>
    </row>
    <row r="573" spans="2:11">
      <c r="B573" s="125"/>
      <c r="C573" s="125"/>
      <c r="D573" s="125"/>
      <c r="E573" s="126"/>
      <c r="F573" s="126"/>
      <c r="G573" s="126"/>
      <c r="H573" s="126"/>
      <c r="I573" s="126"/>
      <c r="J573" s="126"/>
      <c r="K573" s="126"/>
    </row>
    <row r="574" spans="2:11">
      <c r="B574" s="125"/>
      <c r="C574" s="125"/>
      <c r="D574" s="125"/>
      <c r="E574" s="126"/>
      <c r="F574" s="126"/>
      <c r="G574" s="126"/>
      <c r="H574" s="126"/>
      <c r="I574" s="126"/>
      <c r="J574" s="126"/>
      <c r="K574" s="126"/>
    </row>
    <row r="575" spans="2:11">
      <c r="B575" s="125"/>
      <c r="C575" s="125"/>
      <c r="D575" s="125"/>
      <c r="E575" s="126"/>
      <c r="F575" s="126"/>
      <c r="G575" s="126"/>
      <c r="H575" s="126"/>
      <c r="I575" s="126"/>
      <c r="J575" s="126"/>
      <c r="K575" s="126"/>
    </row>
    <row r="576" spans="2:11">
      <c r="B576" s="125"/>
      <c r="C576" s="125"/>
      <c r="D576" s="125"/>
      <c r="E576" s="126"/>
      <c r="F576" s="126"/>
      <c r="G576" s="126"/>
      <c r="H576" s="126"/>
      <c r="I576" s="126"/>
      <c r="J576" s="126"/>
      <c r="K576" s="126"/>
    </row>
    <row r="577" spans="2:11">
      <c r="B577" s="125"/>
      <c r="C577" s="125"/>
      <c r="D577" s="125"/>
      <c r="E577" s="126"/>
      <c r="F577" s="126"/>
      <c r="G577" s="126"/>
      <c r="H577" s="126"/>
      <c r="I577" s="126"/>
      <c r="J577" s="126"/>
      <c r="K577" s="126"/>
    </row>
    <row r="578" spans="2:11">
      <c r="B578" s="125"/>
      <c r="C578" s="125"/>
      <c r="D578" s="125"/>
      <c r="E578" s="126"/>
      <c r="F578" s="126"/>
      <c r="G578" s="126"/>
      <c r="H578" s="126"/>
      <c r="I578" s="126"/>
      <c r="J578" s="126"/>
      <c r="K578" s="126"/>
    </row>
    <row r="579" spans="2:11">
      <c r="B579" s="125"/>
      <c r="C579" s="125"/>
      <c r="D579" s="125"/>
      <c r="E579" s="126"/>
      <c r="F579" s="126"/>
      <c r="G579" s="126"/>
      <c r="H579" s="126"/>
      <c r="I579" s="126"/>
      <c r="J579" s="126"/>
      <c r="K579" s="126"/>
    </row>
    <row r="580" spans="2:11">
      <c r="B580" s="125"/>
      <c r="C580" s="125"/>
      <c r="D580" s="125"/>
      <c r="E580" s="126"/>
      <c r="F580" s="126"/>
      <c r="G580" s="126"/>
      <c r="H580" s="126"/>
      <c r="I580" s="126"/>
      <c r="J580" s="126"/>
      <c r="K580" s="126"/>
    </row>
    <row r="581" spans="2:11">
      <c r="B581" s="125"/>
      <c r="C581" s="125"/>
      <c r="D581" s="125"/>
      <c r="E581" s="126"/>
      <c r="F581" s="126"/>
      <c r="G581" s="126"/>
      <c r="H581" s="126"/>
      <c r="I581" s="126"/>
      <c r="J581" s="126"/>
      <c r="K581" s="126"/>
    </row>
    <row r="582" spans="2:11">
      <c r="B582" s="125"/>
      <c r="C582" s="125"/>
      <c r="D582" s="125"/>
      <c r="E582" s="126"/>
      <c r="F582" s="126"/>
      <c r="G582" s="126"/>
      <c r="H582" s="126"/>
      <c r="I582" s="126"/>
      <c r="J582" s="126"/>
      <c r="K582" s="126"/>
    </row>
    <row r="583" spans="2:11">
      <c r="B583" s="125"/>
      <c r="C583" s="125"/>
      <c r="D583" s="125"/>
      <c r="E583" s="126"/>
      <c r="F583" s="126"/>
      <c r="G583" s="126"/>
      <c r="H583" s="126"/>
      <c r="I583" s="126"/>
      <c r="J583" s="126"/>
      <c r="K583" s="126"/>
    </row>
    <row r="584" spans="2:11">
      <c r="B584" s="125"/>
      <c r="C584" s="125"/>
      <c r="D584" s="125"/>
      <c r="E584" s="126"/>
      <c r="F584" s="126"/>
      <c r="G584" s="126"/>
      <c r="H584" s="126"/>
      <c r="I584" s="126"/>
      <c r="J584" s="126"/>
      <c r="K584" s="126"/>
    </row>
    <row r="585" spans="2:11">
      <c r="B585" s="125"/>
      <c r="C585" s="125"/>
      <c r="D585" s="125"/>
      <c r="E585" s="126"/>
      <c r="F585" s="126"/>
      <c r="G585" s="126"/>
      <c r="H585" s="126"/>
      <c r="I585" s="126"/>
      <c r="J585" s="126"/>
      <c r="K585" s="126"/>
    </row>
    <row r="586" spans="2:11">
      <c r="B586" s="125"/>
      <c r="C586" s="125"/>
      <c r="D586" s="125"/>
      <c r="E586" s="126"/>
      <c r="F586" s="126"/>
      <c r="G586" s="126"/>
      <c r="H586" s="126"/>
      <c r="I586" s="126"/>
      <c r="J586" s="126"/>
      <c r="K586" s="126"/>
    </row>
    <row r="587" spans="2:11">
      <c r="B587" s="125"/>
      <c r="C587" s="125"/>
      <c r="D587" s="125"/>
      <c r="E587" s="126"/>
      <c r="F587" s="126"/>
      <c r="G587" s="126"/>
      <c r="H587" s="126"/>
      <c r="I587" s="126"/>
      <c r="J587" s="126"/>
      <c r="K587" s="126"/>
    </row>
    <row r="588" spans="2:11">
      <c r="B588" s="125"/>
      <c r="C588" s="125"/>
      <c r="D588" s="125"/>
      <c r="E588" s="126"/>
      <c r="F588" s="126"/>
      <c r="G588" s="126"/>
      <c r="H588" s="126"/>
      <c r="I588" s="126"/>
      <c r="J588" s="126"/>
      <c r="K588" s="126"/>
    </row>
    <row r="589" spans="2:11">
      <c r="B589" s="125"/>
      <c r="C589" s="125"/>
      <c r="D589" s="125"/>
      <c r="E589" s="126"/>
      <c r="F589" s="126"/>
      <c r="G589" s="126"/>
      <c r="H589" s="126"/>
      <c r="I589" s="126"/>
      <c r="J589" s="126"/>
      <c r="K589" s="126"/>
    </row>
    <row r="590" spans="2:11">
      <c r="B590" s="125"/>
      <c r="C590" s="125"/>
      <c r="D590" s="125"/>
      <c r="E590" s="126"/>
      <c r="F590" s="126"/>
      <c r="G590" s="126"/>
      <c r="H590" s="126"/>
      <c r="I590" s="126"/>
      <c r="J590" s="126"/>
      <c r="K590" s="126"/>
    </row>
    <row r="591" spans="2:11">
      <c r="B591" s="125"/>
      <c r="C591" s="125"/>
      <c r="D591" s="125"/>
      <c r="E591" s="126"/>
      <c r="F591" s="126"/>
      <c r="G591" s="126"/>
      <c r="H591" s="126"/>
      <c r="I591" s="126"/>
      <c r="J591" s="126"/>
      <c r="K591" s="126"/>
    </row>
    <row r="592" spans="2:11">
      <c r="B592" s="125"/>
      <c r="C592" s="125"/>
      <c r="D592" s="125"/>
      <c r="E592" s="126"/>
      <c r="F592" s="126"/>
      <c r="G592" s="126"/>
      <c r="H592" s="126"/>
      <c r="I592" s="126"/>
      <c r="J592" s="126"/>
      <c r="K592" s="126"/>
    </row>
    <row r="593" spans="2:11">
      <c r="B593" s="125"/>
      <c r="C593" s="125"/>
      <c r="D593" s="125"/>
      <c r="E593" s="126"/>
      <c r="F593" s="126"/>
      <c r="G593" s="126"/>
      <c r="H593" s="126"/>
      <c r="I593" s="126"/>
      <c r="J593" s="126"/>
      <c r="K593" s="126"/>
    </row>
    <row r="594" spans="2:11">
      <c r="B594" s="125"/>
      <c r="C594" s="125"/>
      <c r="D594" s="125"/>
      <c r="E594" s="126"/>
      <c r="F594" s="126"/>
      <c r="G594" s="126"/>
      <c r="H594" s="126"/>
      <c r="I594" s="126"/>
      <c r="J594" s="126"/>
      <c r="K594" s="126"/>
    </row>
    <row r="595" spans="2:11">
      <c r="B595" s="125"/>
      <c r="C595" s="125"/>
      <c r="D595" s="125"/>
      <c r="E595" s="126"/>
      <c r="F595" s="126"/>
      <c r="G595" s="126"/>
      <c r="H595" s="126"/>
      <c r="I595" s="126"/>
      <c r="J595" s="126"/>
      <c r="K595" s="126"/>
    </row>
    <row r="596" spans="2:11">
      <c r="B596" s="125"/>
      <c r="C596" s="125"/>
      <c r="D596" s="125"/>
      <c r="E596" s="126"/>
      <c r="F596" s="126"/>
      <c r="G596" s="126"/>
      <c r="H596" s="126"/>
      <c r="I596" s="126"/>
      <c r="J596" s="126"/>
      <c r="K596" s="126"/>
    </row>
    <row r="597" spans="2:11">
      <c r="B597" s="125"/>
      <c r="C597" s="125"/>
      <c r="D597" s="125"/>
      <c r="E597" s="126"/>
      <c r="F597" s="126"/>
      <c r="G597" s="126"/>
      <c r="H597" s="126"/>
      <c r="I597" s="126"/>
      <c r="J597" s="126"/>
      <c r="K597" s="126"/>
    </row>
    <row r="598" spans="2:11">
      <c r="B598" s="125"/>
      <c r="C598" s="125"/>
      <c r="D598" s="125"/>
      <c r="E598" s="126"/>
      <c r="F598" s="126"/>
      <c r="G598" s="126"/>
      <c r="H598" s="126"/>
      <c r="I598" s="126"/>
      <c r="J598" s="126"/>
      <c r="K598" s="126"/>
    </row>
    <row r="599" spans="2:11">
      <c r="B599" s="125"/>
      <c r="C599" s="125"/>
      <c r="D599" s="125"/>
      <c r="E599" s="126"/>
      <c r="F599" s="126"/>
      <c r="G599" s="126"/>
      <c r="H599" s="126"/>
      <c r="I599" s="126"/>
      <c r="J599" s="126"/>
      <c r="K599" s="126"/>
    </row>
    <row r="600" spans="2:11">
      <c r="B600" s="125"/>
      <c r="C600" s="125"/>
      <c r="D600" s="125"/>
      <c r="E600" s="126"/>
      <c r="F600" s="126"/>
      <c r="G600" s="126"/>
      <c r="H600" s="126"/>
      <c r="I600" s="126"/>
      <c r="J600" s="126"/>
      <c r="K600" s="126"/>
    </row>
    <row r="601" spans="2:11">
      <c r="B601" s="125"/>
      <c r="C601" s="125"/>
      <c r="D601" s="125"/>
      <c r="E601" s="126"/>
      <c r="F601" s="126"/>
      <c r="G601" s="126"/>
      <c r="H601" s="126"/>
      <c r="I601" s="126"/>
      <c r="J601" s="126"/>
      <c r="K601" s="126"/>
    </row>
    <row r="602" spans="2:11">
      <c r="B602" s="125"/>
      <c r="C602" s="125"/>
      <c r="D602" s="125"/>
      <c r="E602" s="126"/>
      <c r="F602" s="126"/>
      <c r="G602" s="126"/>
      <c r="H602" s="126"/>
      <c r="I602" s="126"/>
      <c r="J602" s="126"/>
      <c r="K602" s="126"/>
    </row>
    <row r="603" spans="2:11">
      <c r="B603" s="125"/>
      <c r="C603" s="125"/>
      <c r="D603" s="125"/>
      <c r="E603" s="126"/>
      <c r="F603" s="126"/>
      <c r="G603" s="126"/>
      <c r="H603" s="126"/>
      <c r="I603" s="126"/>
      <c r="J603" s="126"/>
      <c r="K603" s="126"/>
    </row>
    <row r="604" spans="2:11">
      <c r="B604" s="125"/>
      <c r="C604" s="125"/>
      <c r="D604" s="125"/>
      <c r="E604" s="126"/>
      <c r="F604" s="126"/>
      <c r="G604" s="126"/>
      <c r="H604" s="126"/>
      <c r="I604" s="126"/>
      <c r="J604" s="126"/>
      <c r="K604" s="126"/>
    </row>
    <row r="605" spans="2:11">
      <c r="B605" s="125"/>
      <c r="C605" s="125"/>
      <c r="D605" s="125"/>
      <c r="E605" s="126"/>
      <c r="F605" s="126"/>
      <c r="G605" s="126"/>
      <c r="H605" s="126"/>
      <c r="I605" s="126"/>
      <c r="J605" s="126"/>
      <c r="K605" s="126"/>
    </row>
    <row r="606" spans="2:11">
      <c r="B606" s="125"/>
      <c r="C606" s="125"/>
      <c r="D606" s="125"/>
      <c r="E606" s="126"/>
      <c r="F606" s="126"/>
      <c r="G606" s="126"/>
      <c r="H606" s="126"/>
      <c r="I606" s="126"/>
      <c r="J606" s="126"/>
      <c r="K606" s="126"/>
    </row>
    <row r="607" spans="2:11">
      <c r="B607" s="125"/>
      <c r="C607" s="125"/>
      <c r="D607" s="125"/>
      <c r="E607" s="126"/>
      <c r="F607" s="126"/>
      <c r="G607" s="126"/>
      <c r="H607" s="126"/>
      <c r="I607" s="126"/>
      <c r="J607" s="126"/>
      <c r="K607" s="126"/>
    </row>
    <row r="608" spans="2:11">
      <c r="B608" s="125"/>
      <c r="C608" s="125"/>
      <c r="D608" s="125"/>
      <c r="E608" s="126"/>
      <c r="F608" s="126"/>
      <c r="G608" s="126"/>
      <c r="H608" s="126"/>
      <c r="I608" s="126"/>
      <c r="J608" s="126"/>
      <c r="K608" s="126"/>
    </row>
    <row r="609" spans="2:11">
      <c r="B609" s="125"/>
      <c r="C609" s="125"/>
      <c r="D609" s="125"/>
      <c r="E609" s="126"/>
      <c r="F609" s="126"/>
      <c r="G609" s="126"/>
      <c r="H609" s="126"/>
      <c r="I609" s="126"/>
      <c r="J609" s="126"/>
      <c r="K609" s="126"/>
    </row>
    <row r="610" spans="2:11">
      <c r="B610" s="125"/>
      <c r="C610" s="125"/>
      <c r="D610" s="125"/>
      <c r="E610" s="126"/>
      <c r="F610" s="126"/>
      <c r="G610" s="126"/>
      <c r="H610" s="126"/>
      <c r="I610" s="126"/>
      <c r="J610" s="126"/>
      <c r="K610" s="126"/>
    </row>
    <row r="611" spans="2:11">
      <c r="B611" s="125"/>
      <c r="C611" s="125"/>
      <c r="D611" s="125"/>
      <c r="E611" s="126"/>
      <c r="F611" s="126"/>
      <c r="G611" s="126"/>
      <c r="H611" s="126"/>
      <c r="I611" s="126"/>
      <c r="J611" s="126"/>
      <c r="K611" s="126"/>
    </row>
    <row r="612" spans="2:11">
      <c r="B612" s="125"/>
      <c r="C612" s="125"/>
      <c r="D612" s="125"/>
      <c r="E612" s="126"/>
      <c r="F612" s="126"/>
      <c r="G612" s="126"/>
      <c r="H612" s="126"/>
      <c r="I612" s="126"/>
      <c r="J612" s="126"/>
      <c r="K612" s="126"/>
    </row>
    <row r="613" spans="2:11">
      <c r="B613" s="125"/>
      <c r="C613" s="125"/>
      <c r="D613" s="125"/>
      <c r="E613" s="126"/>
      <c r="F613" s="126"/>
      <c r="G613" s="126"/>
      <c r="H613" s="126"/>
      <c r="I613" s="126"/>
      <c r="J613" s="126"/>
      <c r="K613" s="126"/>
    </row>
    <row r="614" spans="2:11">
      <c r="B614" s="125"/>
      <c r="C614" s="125"/>
      <c r="D614" s="125"/>
      <c r="E614" s="126"/>
      <c r="F614" s="126"/>
      <c r="G614" s="126"/>
      <c r="H614" s="126"/>
      <c r="I614" s="126"/>
      <c r="J614" s="126"/>
      <c r="K614" s="126"/>
    </row>
    <row r="615" spans="2:11">
      <c r="B615" s="125"/>
      <c r="C615" s="125"/>
      <c r="D615" s="125"/>
      <c r="E615" s="126"/>
      <c r="F615" s="126"/>
      <c r="G615" s="126"/>
      <c r="H615" s="126"/>
      <c r="I615" s="126"/>
      <c r="J615" s="126"/>
      <c r="K615" s="126"/>
    </row>
    <row r="616" spans="2:11">
      <c r="B616" s="125"/>
      <c r="C616" s="125"/>
      <c r="D616" s="125"/>
      <c r="E616" s="126"/>
      <c r="F616" s="126"/>
      <c r="G616" s="126"/>
      <c r="H616" s="126"/>
      <c r="I616" s="126"/>
      <c r="J616" s="126"/>
      <c r="K616" s="126"/>
    </row>
    <row r="617" spans="2:11">
      <c r="B617" s="125"/>
      <c r="C617" s="125"/>
      <c r="D617" s="125"/>
      <c r="E617" s="126"/>
      <c r="F617" s="126"/>
      <c r="G617" s="126"/>
      <c r="H617" s="126"/>
      <c r="I617" s="126"/>
      <c r="J617" s="126"/>
      <c r="K617" s="126"/>
    </row>
    <row r="618" spans="2:11">
      <c r="B618" s="125"/>
      <c r="C618" s="125"/>
      <c r="D618" s="125"/>
      <c r="E618" s="126"/>
      <c r="F618" s="126"/>
      <c r="G618" s="126"/>
      <c r="H618" s="126"/>
      <c r="I618" s="126"/>
      <c r="J618" s="126"/>
      <c r="K618" s="126"/>
    </row>
    <row r="619" spans="2:11">
      <c r="B619" s="125"/>
      <c r="C619" s="125"/>
      <c r="D619" s="125"/>
      <c r="E619" s="126"/>
      <c r="F619" s="126"/>
      <c r="G619" s="126"/>
      <c r="H619" s="126"/>
      <c r="I619" s="126"/>
      <c r="J619" s="126"/>
      <c r="K619" s="126"/>
    </row>
    <row r="620" spans="2:11">
      <c r="B620" s="125"/>
      <c r="C620" s="125"/>
      <c r="D620" s="125"/>
      <c r="E620" s="126"/>
      <c r="F620" s="126"/>
      <c r="G620" s="126"/>
      <c r="H620" s="126"/>
      <c r="I620" s="126"/>
      <c r="J620" s="126"/>
      <c r="K620" s="126"/>
    </row>
    <row r="621" spans="2:11">
      <c r="B621" s="125"/>
      <c r="C621" s="125"/>
      <c r="D621" s="125"/>
      <c r="E621" s="126"/>
      <c r="F621" s="126"/>
      <c r="G621" s="126"/>
      <c r="H621" s="126"/>
      <c r="I621" s="126"/>
      <c r="J621" s="126"/>
      <c r="K621" s="126"/>
    </row>
    <row r="622" spans="2:11">
      <c r="B622" s="125"/>
      <c r="C622" s="125"/>
      <c r="D622" s="125"/>
      <c r="E622" s="126"/>
      <c r="F622" s="126"/>
      <c r="G622" s="126"/>
      <c r="H622" s="126"/>
      <c r="I622" s="126"/>
      <c r="J622" s="126"/>
      <c r="K622" s="126"/>
    </row>
    <row r="623" spans="2:11">
      <c r="B623" s="125"/>
      <c r="C623" s="125"/>
      <c r="D623" s="125"/>
      <c r="E623" s="126"/>
      <c r="F623" s="126"/>
      <c r="G623" s="126"/>
      <c r="H623" s="126"/>
      <c r="I623" s="126"/>
      <c r="J623" s="126"/>
      <c r="K623" s="126"/>
    </row>
    <row r="624" spans="2:11">
      <c r="B624" s="125"/>
      <c r="C624" s="125"/>
      <c r="D624" s="125"/>
      <c r="E624" s="126"/>
      <c r="F624" s="126"/>
      <c r="G624" s="126"/>
      <c r="H624" s="126"/>
      <c r="I624" s="126"/>
      <c r="J624" s="126"/>
      <c r="K624" s="126"/>
    </row>
    <row r="625" spans="2:11">
      <c r="B625" s="125"/>
      <c r="C625" s="125"/>
      <c r="D625" s="125"/>
      <c r="E625" s="126"/>
      <c r="F625" s="126"/>
      <c r="G625" s="126"/>
      <c r="H625" s="126"/>
      <c r="I625" s="126"/>
      <c r="J625" s="126"/>
      <c r="K625" s="126"/>
    </row>
    <row r="626" spans="2:11">
      <c r="B626" s="125"/>
      <c r="C626" s="125"/>
      <c r="D626" s="125"/>
      <c r="E626" s="126"/>
      <c r="F626" s="126"/>
      <c r="G626" s="126"/>
      <c r="H626" s="126"/>
      <c r="I626" s="126"/>
      <c r="J626" s="126"/>
      <c r="K626" s="126"/>
    </row>
    <row r="627" spans="2:11">
      <c r="B627" s="125"/>
      <c r="C627" s="125"/>
      <c r="D627" s="125"/>
      <c r="E627" s="126"/>
      <c r="F627" s="126"/>
      <c r="G627" s="126"/>
      <c r="H627" s="126"/>
      <c r="I627" s="126"/>
      <c r="J627" s="126"/>
      <c r="K627" s="126"/>
    </row>
    <row r="628" spans="2:11">
      <c r="B628" s="125"/>
      <c r="C628" s="125"/>
      <c r="D628" s="125"/>
      <c r="E628" s="126"/>
      <c r="F628" s="126"/>
      <c r="G628" s="126"/>
      <c r="H628" s="126"/>
      <c r="I628" s="126"/>
      <c r="J628" s="126"/>
      <c r="K628" s="126"/>
    </row>
    <row r="629" spans="2:11">
      <c r="B629" s="125"/>
      <c r="C629" s="125"/>
      <c r="D629" s="125"/>
      <c r="E629" s="126"/>
      <c r="F629" s="126"/>
      <c r="G629" s="126"/>
      <c r="H629" s="126"/>
      <c r="I629" s="126"/>
      <c r="J629" s="126"/>
      <c r="K629" s="126"/>
    </row>
    <row r="630" spans="2:11">
      <c r="B630" s="125"/>
      <c r="C630" s="125"/>
      <c r="D630" s="125"/>
      <c r="E630" s="126"/>
      <c r="F630" s="126"/>
      <c r="G630" s="126"/>
      <c r="H630" s="126"/>
      <c r="I630" s="126"/>
      <c r="J630" s="126"/>
      <c r="K630" s="126"/>
    </row>
    <row r="631" spans="2:11">
      <c r="B631" s="125"/>
      <c r="C631" s="125"/>
      <c r="D631" s="125"/>
      <c r="E631" s="126"/>
      <c r="F631" s="126"/>
      <c r="G631" s="126"/>
      <c r="H631" s="126"/>
      <c r="I631" s="126"/>
      <c r="J631" s="126"/>
      <c r="K631" s="126"/>
    </row>
    <row r="632" spans="2:11">
      <c r="B632" s="125"/>
      <c r="C632" s="125"/>
      <c r="D632" s="125"/>
      <c r="E632" s="126"/>
      <c r="F632" s="126"/>
      <c r="G632" s="126"/>
      <c r="H632" s="126"/>
      <c r="I632" s="126"/>
      <c r="J632" s="126"/>
      <c r="K632" s="126"/>
    </row>
    <row r="633" spans="2:11">
      <c r="B633" s="125"/>
      <c r="C633" s="125"/>
      <c r="D633" s="125"/>
      <c r="E633" s="126"/>
      <c r="F633" s="126"/>
      <c r="G633" s="126"/>
      <c r="H633" s="126"/>
      <c r="I633" s="126"/>
      <c r="J633" s="126"/>
      <c r="K633" s="126"/>
    </row>
    <row r="634" spans="2:11">
      <c r="B634" s="125"/>
      <c r="C634" s="125"/>
      <c r="D634" s="125"/>
      <c r="E634" s="126"/>
      <c r="F634" s="126"/>
      <c r="G634" s="126"/>
      <c r="H634" s="126"/>
      <c r="I634" s="126"/>
      <c r="J634" s="126"/>
      <c r="K634" s="126"/>
    </row>
    <row r="635" spans="2:11">
      <c r="B635" s="125"/>
      <c r="C635" s="125"/>
      <c r="D635" s="125"/>
      <c r="E635" s="126"/>
      <c r="F635" s="126"/>
      <c r="G635" s="126"/>
      <c r="H635" s="126"/>
      <c r="I635" s="126"/>
      <c r="J635" s="126"/>
      <c r="K635" s="126"/>
    </row>
    <row r="636" spans="2:11">
      <c r="B636" s="125"/>
      <c r="C636" s="125"/>
      <c r="D636" s="125"/>
      <c r="E636" s="126"/>
      <c r="F636" s="126"/>
      <c r="G636" s="126"/>
      <c r="H636" s="126"/>
      <c r="I636" s="126"/>
      <c r="J636" s="126"/>
      <c r="K636" s="126"/>
    </row>
    <row r="637" spans="2:11">
      <c r="B637" s="125"/>
      <c r="C637" s="125"/>
      <c r="D637" s="125"/>
      <c r="E637" s="126"/>
      <c r="F637" s="126"/>
      <c r="G637" s="126"/>
      <c r="H637" s="126"/>
      <c r="I637" s="126"/>
      <c r="J637" s="126"/>
      <c r="K637" s="126"/>
    </row>
    <row r="638" spans="2:11">
      <c r="B638" s="125"/>
      <c r="C638" s="125"/>
      <c r="D638" s="125"/>
      <c r="E638" s="126"/>
      <c r="F638" s="126"/>
      <c r="G638" s="126"/>
      <c r="H638" s="126"/>
      <c r="I638" s="126"/>
      <c r="J638" s="126"/>
      <c r="K638" s="126"/>
    </row>
    <row r="639" spans="2:11">
      <c r="B639" s="125"/>
      <c r="C639" s="125"/>
      <c r="D639" s="125"/>
      <c r="E639" s="126"/>
      <c r="F639" s="126"/>
      <c r="G639" s="126"/>
      <c r="H639" s="126"/>
      <c r="I639" s="126"/>
      <c r="J639" s="126"/>
      <c r="K639" s="126"/>
    </row>
    <row r="640" spans="2:11">
      <c r="B640" s="125"/>
      <c r="C640" s="125"/>
      <c r="D640" s="125"/>
      <c r="E640" s="126"/>
      <c r="F640" s="126"/>
      <c r="G640" s="126"/>
      <c r="H640" s="126"/>
      <c r="I640" s="126"/>
      <c r="J640" s="126"/>
      <c r="K640" s="126"/>
    </row>
    <row r="641" spans="2:11">
      <c r="B641" s="125"/>
      <c r="C641" s="125"/>
      <c r="D641" s="125"/>
      <c r="E641" s="126"/>
      <c r="F641" s="126"/>
      <c r="G641" s="126"/>
      <c r="H641" s="126"/>
      <c r="I641" s="126"/>
      <c r="J641" s="126"/>
      <c r="K641" s="126"/>
    </row>
    <row r="642" spans="2:11">
      <c r="B642" s="125"/>
      <c r="C642" s="125"/>
      <c r="D642" s="125"/>
      <c r="E642" s="126"/>
      <c r="F642" s="126"/>
      <c r="G642" s="126"/>
      <c r="H642" s="126"/>
      <c r="I642" s="126"/>
      <c r="J642" s="126"/>
      <c r="K642" s="126"/>
    </row>
    <row r="643" spans="2:11">
      <c r="B643" s="125"/>
      <c r="C643" s="125"/>
      <c r="D643" s="125"/>
      <c r="E643" s="126"/>
      <c r="F643" s="126"/>
      <c r="G643" s="126"/>
      <c r="H643" s="126"/>
      <c r="I643" s="126"/>
      <c r="J643" s="126"/>
      <c r="K643" s="126"/>
    </row>
    <row r="644" spans="2:11">
      <c r="B644" s="125"/>
      <c r="C644" s="125"/>
      <c r="D644" s="125"/>
      <c r="E644" s="126"/>
      <c r="F644" s="126"/>
      <c r="G644" s="126"/>
      <c r="H644" s="126"/>
      <c r="I644" s="126"/>
      <c r="J644" s="126"/>
      <c r="K644" s="126"/>
    </row>
    <row r="645" spans="2:11">
      <c r="B645" s="125"/>
      <c r="C645" s="125"/>
      <c r="D645" s="125"/>
      <c r="E645" s="126"/>
      <c r="F645" s="126"/>
      <c r="G645" s="126"/>
      <c r="H645" s="126"/>
      <c r="I645" s="126"/>
      <c r="J645" s="126"/>
      <c r="K645" s="126"/>
    </row>
    <row r="646" spans="2:11">
      <c r="B646" s="125"/>
      <c r="C646" s="125"/>
      <c r="D646" s="125"/>
      <c r="E646" s="126"/>
      <c r="F646" s="126"/>
      <c r="G646" s="126"/>
      <c r="H646" s="126"/>
      <c r="I646" s="126"/>
      <c r="J646" s="126"/>
      <c r="K646" s="126"/>
    </row>
    <row r="647" spans="2:11">
      <c r="B647" s="125"/>
      <c r="C647" s="125"/>
      <c r="D647" s="125"/>
      <c r="E647" s="126"/>
      <c r="F647" s="126"/>
      <c r="G647" s="126"/>
      <c r="H647" s="126"/>
      <c r="I647" s="126"/>
      <c r="J647" s="126"/>
      <c r="K647" s="126"/>
    </row>
    <row r="648" spans="2:11">
      <c r="B648" s="125"/>
      <c r="C648" s="125"/>
      <c r="D648" s="125"/>
      <c r="E648" s="126"/>
      <c r="F648" s="126"/>
      <c r="G648" s="126"/>
      <c r="H648" s="126"/>
      <c r="I648" s="126"/>
      <c r="J648" s="126"/>
      <c r="K648" s="126"/>
    </row>
    <row r="649" spans="2:11">
      <c r="B649" s="125"/>
      <c r="C649" s="125"/>
      <c r="D649" s="125"/>
      <c r="E649" s="126"/>
      <c r="F649" s="126"/>
      <c r="G649" s="126"/>
      <c r="H649" s="126"/>
      <c r="I649" s="126"/>
      <c r="J649" s="126"/>
      <c r="K649" s="126"/>
    </row>
    <row r="650" spans="2:11">
      <c r="B650" s="125"/>
      <c r="C650" s="125"/>
      <c r="D650" s="125"/>
      <c r="E650" s="126"/>
      <c r="F650" s="126"/>
      <c r="G650" s="126"/>
      <c r="H650" s="126"/>
      <c r="I650" s="126"/>
      <c r="J650" s="126"/>
      <c r="K650" s="126"/>
    </row>
    <row r="651" spans="2:11">
      <c r="B651" s="125"/>
      <c r="C651" s="125"/>
      <c r="D651" s="125"/>
      <c r="E651" s="126"/>
      <c r="F651" s="126"/>
      <c r="G651" s="126"/>
      <c r="H651" s="126"/>
      <c r="I651" s="126"/>
      <c r="J651" s="126"/>
      <c r="K651" s="126"/>
    </row>
    <row r="652" spans="2:11">
      <c r="B652" s="125"/>
      <c r="C652" s="125"/>
      <c r="D652" s="125"/>
      <c r="E652" s="126"/>
      <c r="F652" s="126"/>
      <c r="G652" s="126"/>
      <c r="H652" s="126"/>
      <c r="I652" s="126"/>
      <c r="J652" s="126"/>
      <c r="K652" s="126"/>
    </row>
    <row r="653" spans="2:11">
      <c r="B653" s="125"/>
      <c r="C653" s="125"/>
      <c r="D653" s="125"/>
      <c r="E653" s="126"/>
      <c r="F653" s="126"/>
      <c r="G653" s="126"/>
      <c r="H653" s="126"/>
      <c r="I653" s="126"/>
      <c r="J653" s="126"/>
      <c r="K653" s="126"/>
    </row>
    <row r="654" spans="2:11">
      <c r="B654" s="125"/>
      <c r="C654" s="125"/>
      <c r="D654" s="125"/>
      <c r="E654" s="126"/>
      <c r="F654" s="126"/>
      <c r="G654" s="126"/>
      <c r="H654" s="126"/>
      <c r="I654" s="126"/>
      <c r="J654" s="126"/>
      <c r="K654" s="126"/>
    </row>
    <row r="655" spans="2:11">
      <c r="B655" s="125"/>
      <c r="C655" s="125"/>
      <c r="D655" s="125"/>
      <c r="E655" s="126"/>
      <c r="F655" s="126"/>
      <c r="G655" s="126"/>
      <c r="H655" s="126"/>
      <c r="I655" s="126"/>
      <c r="J655" s="126"/>
      <c r="K655" s="126"/>
    </row>
    <row r="656" spans="2:11">
      <c r="B656" s="125"/>
      <c r="C656" s="125"/>
      <c r="D656" s="125"/>
      <c r="E656" s="126"/>
      <c r="F656" s="126"/>
      <c r="G656" s="126"/>
      <c r="H656" s="126"/>
      <c r="I656" s="126"/>
      <c r="J656" s="126"/>
      <c r="K656" s="126"/>
    </row>
    <row r="657" spans="2:11">
      <c r="B657" s="125"/>
      <c r="C657" s="125"/>
      <c r="D657" s="125"/>
      <c r="E657" s="126"/>
      <c r="F657" s="126"/>
      <c r="G657" s="126"/>
      <c r="H657" s="126"/>
      <c r="I657" s="126"/>
      <c r="J657" s="126"/>
      <c r="K657" s="126"/>
    </row>
    <row r="658" spans="2:11">
      <c r="B658" s="125"/>
      <c r="C658" s="125"/>
      <c r="D658" s="125"/>
      <c r="E658" s="126"/>
      <c r="F658" s="126"/>
      <c r="G658" s="126"/>
      <c r="H658" s="126"/>
      <c r="I658" s="126"/>
      <c r="J658" s="126"/>
      <c r="K658" s="126"/>
    </row>
    <row r="659" spans="2:11">
      <c r="B659" s="125"/>
      <c r="C659" s="125"/>
      <c r="D659" s="125"/>
      <c r="E659" s="126"/>
      <c r="F659" s="126"/>
      <c r="G659" s="126"/>
      <c r="H659" s="126"/>
      <c r="I659" s="126"/>
      <c r="J659" s="126"/>
      <c r="K659" s="126"/>
    </row>
    <row r="660" spans="2:11">
      <c r="B660" s="125"/>
      <c r="C660" s="125"/>
      <c r="D660" s="125"/>
      <c r="E660" s="126"/>
      <c r="F660" s="126"/>
      <c r="G660" s="126"/>
      <c r="H660" s="126"/>
      <c r="I660" s="126"/>
      <c r="J660" s="126"/>
      <c r="K660" s="126"/>
    </row>
    <row r="661" spans="2:11">
      <c r="B661" s="125"/>
      <c r="C661" s="125"/>
      <c r="D661" s="125"/>
      <c r="E661" s="126"/>
      <c r="F661" s="126"/>
      <c r="G661" s="126"/>
      <c r="H661" s="126"/>
      <c r="I661" s="126"/>
      <c r="J661" s="126"/>
      <c r="K661" s="126"/>
    </row>
    <row r="662" spans="2:11">
      <c r="B662" s="125"/>
      <c r="C662" s="125"/>
      <c r="D662" s="125"/>
      <c r="E662" s="126"/>
      <c r="F662" s="126"/>
      <c r="G662" s="126"/>
      <c r="H662" s="126"/>
      <c r="I662" s="126"/>
      <c r="J662" s="126"/>
      <c r="K662" s="126"/>
    </row>
    <row r="663" spans="2:11">
      <c r="B663" s="125"/>
      <c r="C663" s="125"/>
      <c r="D663" s="125"/>
      <c r="E663" s="126"/>
      <c r="F663" s="126"/>
      <c r="G663" s="126"/>
      <c r="H663" s="126"/>
      <c r="I663" s="126"/>
      <c r="J663" s="126"/>
      <c r="K663" s="126"/>
    </row>
    <row r="664" spans="2:11">
      <c r="B664" s="125"/>
      <c r="C664" s="125"/>
      <c r="D664" s="125"/>
      <c r="E664" s="126"/>
      <c r="F664" s="126"/>
      <c r="G664" s="126"/>
      <c r="H664" s="126"/>
      <c r="I664" s="126"/>
      <c r="J664" s="126"/>
      <c r="K664" s="126"/>
    </row>
    <row r="665" spans="2:11">
      <c r="B665" s="125"/>
      <c r="C665" s="125"/>
      <c r="D665" s="125"/>
      <c r="E665" s="126"/>
      <c r="F665" s="126"/>
      <c r="G665" s="126"/>
      <c r="H665" s="126"/>
      <c r="I665" s="126"/>
      <c r="J665" s="126"/>
      <c r="K665" s="126"/>
    </row>
    <row r="666" spans="2:11">
      <c r="B666" s="125"/>
      <c r="C666" s="125"/>
      <c r="D666" s="125"/>
      <c r="E666" s="126"/>
      <c r="F666" s="126"/>
      <c r="G666" s="126"/>
      <c r="H666" s="126"/>
      <c r="I666" s="126"/>
      <c r="J666" s="126"/>
      <c r="K666" s="126"/>
    </row>
    <row r="667" spans="2:11">
      <c r="B667" s="125"/>
      <c r="C667" s="125"/>
      <c r="D667" s="125"/>
      <c r="E667" s="126"/>
      <c r="F667" s="126"/>
      <c r="G667" s="126"/>
      <c r="H667" s="126"/>
      <c r="I667" s="126"/>
      <c r="J667" s="126"/>
      <c r="K667" s="126"/>
    </row>
    <row r="668" spans="2:11">
      <c r="B668" s="125"/>
      <c r="C668" s="125"/>
      <c r="D668" s="125"/>
      <c r="E668" s="126"/>
      <c r="F668" s="126"/>
      <c r="G668" s="126"/>
      <c r="H668" s="126"/>
      <c r="I668" s="126"/>
      <c r="J668" s="126"/>
      <c r="K668" s="126"/>
    </row>
    <row r="669" spans="2:11">
      <c r="B669" s="125"/>
      <c r="C669" s="125"/>
      <c r="D669" s="125"/>
      <c r="E669" s="126"/>
      <c r="F669" s="126"/>
      <c r="G669" s="126"/>
      <c r="H669" s="126"/>
      <c r="I669" s="126"/>
      <c r="J669" s="126"/>
      <c r="K669" s="126"/>
    </row>
    <row r="670" spans="2:11">
      <c r="B670" s="125"/>
      <c r="C670" s="125"/>
      <c r="D670" s="125"/>
      <c r="E670" s="126"/>
      <c r="F670" s="126"/>
      <c r="G670" s="126"/>
      <c r="H670" s="126"/>
      <c r="I670" s="126"/>
      <c r="J670" s="126"/>
      <c r="K670" s="126"/>
    </row>
    <row r="671" spans="2:11">
      <c r="B671" s="125"/>
      <c r="C671" s="125"/>
      <c r="D671" s="125"/>
      <c r="E671" s="126"/>
      <c r="F671" s="126"/>
      <c r="G671" s="126"/>
      <c r="H671" s="126"/>
      <c r="I671" s="126"/>
      <c r="J671" s="126"/>
      <c r="K671" s="126"/>
    </row>
    <row r="672" spans="2:11">
      <c r="B672" s="125"/>
      <c r="C672" s="125"/>
      <c r="D672" s="125"/>
      <c r="E672" s="126"/>
      <c r="F672" s="126"/>
      <c r="G672" s="126"/>
      <c r="H672" s="126"/>
      <c r="I672" s="126"/>
      <c r="J672" s="126"/>
      <c r="K672" s="126"/>
    </row>
    <row r="673" spans="2:11">
      <c r="B673" s="125"/>
      <c r="C673" s="125"/>
      <c r="D673" s="125"/>
      <c r="E673" s="126"/>
      <c r="F673" s="126"/>
      <c r="G673" s="126"/>
      <c r="H673" s="126"/>
      <c r="I673" s="126"/>
      <c r="J673" s="126"/>
      <c r="K673" s="126"/>
    </row>
    <row r="674" spans="2:11">
      <c r="B674" s="125"/>
      <c r="C674" s="125"/>
      <c r="D674" s="125"/>
      <c r="E674" s="126"/>
      <c r="F674" s="126"/>
      <c r="G674" s="126"/>
      <c r="H674" s="126"/>
      <c r="I674" s="126"/>
      <c r="J674" s="126"/>
      <c r="K674" s="126"/>
    </row>
    <row r="675" spans="2:11">
      <c r="B675" s="125"/>
      <c r="C675" s="125"/>
      <c r="D675" s="125"/>
      <c r="E675" s="126"/>
      <c r="F675" s="126"/>
      <c r="G675" s="126"/>
      <c r="H675" s="126"/>
      <c r="I675" s="126"/>
      <c r="J675" s="126"/>
      <c r="K675" s="126"/>
    </row>
    <row r="676" spans="2:11">
      <c r="B676" s="125"/>
      <c r="C676" s="125"/>
      <c r="D676" s="125"/>
      <c r="E676" s="126"/>
      <c r="F676" s="126"/>
      <c r="G676" s="126"/>
      <c r="H676" s="126"/>
      <c r="I676" s="126"/>
      <c r="J676" s="126"/>
      <c r="K676" s="126"/>
    </row>
    <row r="677" spans="2:11">
      <c r="B677" s="125"/>
      <c r="C677" s="125"/>
      <c r="D677" s="125"/>
      <c r="E677" s="126"/>
      <c r="F677" s="126"/>
      <c r="G677" s="126"/>
      <c r="H677" s="126"/>
      <c r="I677" s="126"/>
      <c r="J677" s="126"/>
      <c r="K677" s="126"/>
    </row>
    <row r="678" spans="2:11">
      <c r="B678" s="125"/>
      <c r="C678" s="125"/>
      <c r="D678" s="125"/>
      <c r="E678" s="126"/>
      <c r="F678" s="126"/>
      <c r="G678" s="126"/>
      <c r="H678" s="126"/>
      <c r="I678" s="126"/>
      <c r="J678" s="126"/>
      <c r="K678" s="126"/>
    </row>
    <row r="679" spans="2:11">
      <c r="B679" s="125"/>
      <c r="C679" s="125"/>
      <c r="D679" s="125"/>
      <c r="E679" s="126"/>
      <c r="F679" s="126"/>
      <c r="G679" s="126"/>
      <c r="H679" s="126"/>
      <c r="I679" s="126"/>
      <c r="J679" s="126"/>
      <c r="K679" s="126"/>
    </row>
    <row r="680" spans="2:11">
      <c r="B680" s="125"/>
      <c r="C680" s="125"/>
      <c r="D680" s="125"/>
      <c r="E680" s="126"/>
      <c r="F680" s="126"/>
      <c r="G680" s="126"/>
      <c r="H680" s="126"/>
      <c r="I680" s="126"/>
      <c r="J680" s="126"/>
      <c r="K680" s="126"/>
    </row>
    <row r="681" spans="2:11">
      <c r="B681" s="125"/>
      <c r="C681" s="125"/>
      <c r="D681" s="125"/>
      <c r="E681" s="126"/>
      <c r="F681" s="126"/>
      <c r="G681" s="126"/>
      <c r="H681" s="126"/>
      <c r="I681" s="126"/>
      <c r="J681" s="126"/>
      <c r="K681" s="126"/>
    </row>
    <row r="682" spans="2:11">
      <c r="B682" s="125"/>
      <c r="C682" s="125"/>
      <c r="D682" s="125"/>
      <c r="E682" s="126"/>
      <c r="F682" s="126"/>
      <c r="G682" s="126"/>
      <c r="H682" s="126"/>
      <c r="I682" s="126"/>
      <c r="J682" s="126"/>
      <c r="K682" s="126"/>
    </row>
    <row r="683" spans="2:11">
      <c r="B683" s="125"/>
      <c r="C683" s="125"/>
      <c r="D683" s="125"/>
      <c r="E683" s="126"/>
      <c r="F683" s="126"/>
      <c r="G683" s="126"/>
      <c r="H683" s="126"/>
      <c r="I683" s="126"/>
      <c r="J683" s="126"/>
      <c r="K683" s="126"/>
    </row>
    <row r="684" spans="2:11">
      <c r="B684" s="125"/>
      <c r="C684" s="125"/>
      <c r="D684" s="125"/>
      <c r="E684" s="126"/>
      <c r="F684" s="126"/>
      <c r="G684" s="126"/>
      <c r="H684" s="126"/>
      <c r="I684" s="126"/>
      <c r="J684" s="126"/>
      <c r="K684" s="126"/>
    </row>
    <row r="685" spans="2:11">
      <c r="B685" s="125"/>
      <c r="C685" s="125"/>
      <c r="D685" s="125"/>
      <c r="E685" s="126"/>
      <c r="F685" s="126"/>
      <c r="G685" s="126"/>
      <c r="H685" s="126"/>
      <c r="I685" s="126"/>
      <c r="J685" s="126"/>
      <c r="K685" s="126"/>
    </row>
    <row r="686" spans="2:11">
      <c r="B686" s="125"/>
      <c r="C686" s="125"/>
      <c r="D686" s="125"/>
      <c r="E686" s="126"/>
      <c r="F686" s="126"/>
      <c r="G686" s="126"/>
      <c r="H686" s="126"/>
      <c r="I686" s="126"/>
      <c r="J686" s="126"/>
      <c r="K686" s="126"/>
    </row>
    <row r="687" spans="2:11">
      <c r="B687" s="125"/>
      <c r="C687" s="125"/>
      <c r="D687" s="125"/>
      <c r="E687" s="126"/>
      <c r="F687" s="126"/>
      <c r="G687" s="126"/>
      <c r="H687" s="126"/>
      <c r="I687" s="126"/>
      <c r="J687" s="126"/>
      <c r="K687" s="126"/>
    </row>
    <row r="688" spans="2:11">
      <c r="B688" s="125"/>
      <c r="C688" s="125"/>
      <c r="D688" s="125"/>
      <c r="E688" s="126"/>
      <c r="F688" s="126"/>
      <c r="G688" s="126"/>
      <c r="H688" s="126"/>
      <c r="I688" s="126"/>
      <c r="J688" s="126"/>
      <c r="K688" s="126"/>
    </row>
    <row r="689" spans="2:11">
      <c r="B689" s="125"/>
      <c r="C689" s="125"/>
      <c r="D689" s="125"/>
      <c r="E689" s="126"/>
      <c r="F689" s="126"/>
      <c r="G689" s="126"/>
      <c r="H689" s="126"/>
      <c r="I689" s="126"/>
      <c r="J689" s="126"/>
      <c r="K689" s="126"/>
    </row>
    <row r="690" spans="2:11">
      <c r="B690" s="125"/>
      <c r="C690" s="125"/>
      <c r="D690" s="125"/>
      <c r="E690" s="126"/>
      <c r="F690" s="126"/>
      <c r="G690" s="126"/>
      <c r="H690" s="126"/>
      <c r="I690" s="126"/>
      <c r="J690" s="126"/>
      <c r="K690" s="126"/>
    </row>
    <row r="691" spans="2:11">
      <c r="B691" s="125"/>
      <c r="C691" s="125"/>
      <c r="D691" s="125"/>
      <c r="E691" s="126"/>
      <c r="F691" s="126"/>
      <c r="G691" s="126"/>
      <c r="H691" s="126"/>
      <c r="I691" s="126"/>
      <c r="J691" s="126"/>
      <c r="K691" s="126"/>
    </row>
    <row r="692" spans="2:11">
      <c r="B692" s="125"/>
      <c r="C692" s="125"/>
      <c r="D692" s="125"/>
      <c r="E692" s="126"/>
      <c r="F692" s="126"/>
      <c r="G692" s="126"/>
      <c r="H692" s="126"/>
      <c r="I692" s="126"/>
      <c r="J692" s="126"/>
      <c r="K692" s="126"/>
    </row>
    <row r="693" spans="2:11">
      <c r="B693" s="125"/>
      <c r="C693" s="125"/>
      <c r="D693" s="125"/>
      <c r="E693" s="126"/>
      <c r="F693" s="126"/>
      <c r="G693" s="126"/>
      <c r="H693" s="126"/>
      <c r="I693" s="126"/>
      <c r="J693" s="126"/>
      <c r="K693" s="126"/>
    </row>
    <row r="694" spans="2:11">
      <c r="B694" s="125"/>
      <c r="C694" s="125"/>
      <c r="D694" s="125"/>
      <c r="E694" s="126"/>
      <c r="F694" s="126"/>
      <c r="G694" s="126"/>
      <c r="H694" s="126"/>
      <c r="I694" s="126"/>
      <c r="J694" s="126"/>
      <c r="K694" s="126"/>
    </row>
    <row r="695" spans="2:11">
      <c r="B695" s="125"/>
      <c r="C695" s="125"/>
      <c r="D695" s="125"/>
      <c r="E695" s="126"/>
      <c r="F695" s="126"/>
      <c r="G695" s="126"/>
      <c r="H695" s="126"/>
      <c r="I695" s="126"/>
      <c r="J695" s="126"/>
      <c r="K695" s="126"/>
    </row>
    <row r="696" spans="2:11">
      <c r="B696" s="125"/>
      <c r="C696" s="125"/>
      <c r="D696" s="125"/>
      <c r="E696" s="126"/>
      <c r="F696" s="126"/>
      <c r="G696" s="126"/>
      <c r="H696" s="126"/>
      <c r="I696" s="126"/>
      <c r="J696" s="126"/>
      <c r="K696" s="126"/>
    </row>
    <row r="697" spans="2:11">
      <c r="B697" s="125"/>
      <c r="C697" s="125"/>
      <c r="D697" s="125"/>
      <c r="E697" s="126"/>
      <c r="F697" s="126"/>
      <c r="G697" s="126"/>
      <c r="H697" s="126"/>
      <c r="I697" s="126"/>
      <c r="J697" s="126"/>
      <c r="K697" s="126"/>
    </row>
    <row r="698" spans="2:11">
      <c r="B698" s="125"/>
      <c r="C698" s="125"/>
      <c r="D698" s="125"/>
      <c r="E698" s="126"/>
      <c r="F698" s="126"/>
      <c r="G698" s="126"/>
      <c r="H698" s="126"/>
      <c r="I698" s="126"/>
      <c r="J698" s="126"/>
      <c r="K698" s="126"/>
    </row>
    <row r="699" spans="2:11">
      <c r="B699" s="125"/>
      <c r="C699" s="125"/>
      <c r="D699" s="125"/>
      <c r="E699" s="126"/>
      <c r="F699" s="126"/>
      <c r="G699" s="126"/>
      <c r="H699" s="126"/>
      <c r="I699" s="126"/>
      <c r="J699" s="126"/>
      <c r="K699" s="126"/>
    </row>
    <row r="700" spans="2:11">
      <c r="B700" s="125"/>
      <c r="C700" s="125"/>
      <c r="D700" s="125"/>
      <c r="E700" s="126"/>
      <c r="F700" s="126"/>
      <c r="G700" s="126"/>
      <c r="H700" s="126"/>
      <c r="I700" s="126"/>
      <c r="J700" s="126"/>
      <c r="K700" s="126"/>
    </row>
    <row r="701" spans="2:11">
      <c r="B701" s="125"/>
      <c r="C701" s="125"/>
      <c r="D701" s="125"/>
      <c r="E701" s="126"/>
      <c r="F701" s="126"/>
      <c r="G701" s="126"/>
      <c r="H701" s="126"/>
      <c r="I701" s="126"/>
      <c r="J701" s="126"/>
      <c r="K701" s="126"/>
    </row>
    <row r="702" spans="2:11">
      <c r="B702" s="125"/>
      <c r="C702" s="125"/>
      <c r="D702" s="125"/>
      <c r="E702" s="126"/>
      <c r="F702" s="126"/>
      <c r="G702" s="126"/>
      <c r="H702" s="126"/>
      <c r="I702" s="126"/>
      <c r="J702" s="126"/>
      <c r="K702" s="126"/>
    </row>
    <row r="703" spans="2:11">
      <c r="B703" s="125"/>
      <c r="C703" s="125"/>
      <c r="D703" s="125"/>
      <c r="E703" s="126"/>
      <c r="F703" s="126"/>
      <c r="G703" s="126"/>
      <c r="H703" s="126"/>
      <c r="I703" s="126"/>
      <c r="J703" s="126"/>
      <c r="K703" s="126"/>
    </row>
    <row r="704" spans="2:11">
      <c r="B704" s="125"/>
      <c r="C704" s="125"/>
      <c r="D704" s="125"/>
      <c r="E704" s="126"/>
      <c r="F704" s="126"/>
      <c r="G704" s="126"/>
      <c r="H704" s="126"/>
      <c r="I704" s="126"/>
      <c r="J704" s="126"/>
      <c r="K704" s="126"/>
    </row>
    <row r="705" spans="2:11">
      <c r="B705" s="125"/>
      <c r="C705" s="125"/>
      <c r="D705" s="125"/>
      <c r="E705" s="126"/>
      <c r="F705" s="126"/>
      <c r="G705" s="126"/>
      <c r="H705" s="126"/>
      <c r="I705" s="126"/>
      <c r="J705" s="126"/>
      <c r="K705" s="126"/>
    </row>
    <row r="706" spans="2:11">
      <c r="B706" s="125"/>
      <c r="C706" s="125"/>
      <c r="D706" s="125"/>
      <c r="E706" s="126"/>
      <c r="F706" s="126"/>
      <c r="G706" s="126"/>
      <c r="H706" s="126"/>
      <c r="I706" s="126"/>
      <c r="J706" s="126"/>
      <c r="K706" s="126"/>
    </row>
    <row r="707" spans="2:11">
      <c r="B707" s="125"/>
      <c r="C707" s="125"/>
      <c r="D707" s="125"/>
      <c r="E707" s="126"/>
      <c r="F707" s="126"/>
      <c r="G707" s="126"/>
      <c r="H707" s="126"/>
      <c r="I707" s="126"/>
      <c r="J707" s="126"/>
      <c r="K707" s="126"/>
    </row>
    <row r="708" spans="2:11">
      <c r="B708" s="125"/>
      <c r="C708" s="125"/>
      <c r="D708" s="125"/>
      <c r="E708" s="126"/>
      <c r="F708" s="126"/>
      <c r="G708" s="126"/>
      <c r="H708" s="126"/>
      <c r="I708" s="126"/>
      <c r="J708" s="126"/>
      <c r="K708" s="126"/>
    </row>
    <row r="709" spans="2:11">
      <c r="B709" s="125"/>
      <c r="C709" s="125"/>
      <c r="D709" s="125"/>
      <c r="E709" s="126"/>
      <c r="F709" s="126"/>
      <c r="G709" s="126"/>
      <c r="H709" s="126"/>
      <c r="I709" s="126"/>
      <c r="J709" s="126"/>
      <c r="K709" s="126"/>
    </row>
    <row r="710" spans="2:11">
      <c r="B710" s="125"/>
      <c r="C710" s="125"/>
      <c r="D710" s="125"/>
      <c r="E710" s="126"/>
      <c r="F710" s="126"/>
      <c r="G710" s="126"/>
      <c r="H710" s="126"/>
      <c r="I710" s="126"/>
      <c r="J710" s="126"/>
      <c r="K710" s="126"/>
    </row>
    <row r="711" spans="2:11">
      <c r="B711" s="125"/>
      <c r="C711" s="125"/>
      <c r="D711" s="125"/>
      <c r="E711" s="126"/>
      <c r="F711" s="126"/>
      <c r="G711" s="126"/>
      <c r="H711" s="126"/>
      <c r="I711" s="126"/>
      <c r="J711" s="126"/>
      <c r="K711" s="126"/>
    </row>
    <row r="712" spans="2:11">
      <c r="B712" s="125"/>
      <c r="C712" s="125"/>
      <c r="D712" s="125"/>
      <c r="E712" s="126"/>
      <c r="F712" s="126"/>
      <c r="G712" s="126"/>
      <c r="H712" s="126"/>
      <c r="I712" s="126"/>
      <c r="J712" s="126"/>
      <c r="K712" s="126"/>
    </row>
    <row r="713" spans="2:11">
      <c r="B713" s="125"/>
      <c r="C713" s="125"/>
      <c r="D713" s="125"/>
      <c r="E713" s="126"/>
      <c r="F713" s="126"/>
      <c r="G713" s="126"/>
      <c r="H713" s="126"/>
      <c r="I713" s="126"/>
      <c r="J713" s="126"/>
      <c r="K713" s="126"/>
    </row>
    <row r="714" spans="2:11">
      <c r="B714" s="125"/>
      <c r="C714" s="125"/>
      <c r="D714" s="125"/>
      <c r="E714" s="126"/>
      <c r="F714" s="126"/>
      <c r="G714" s="126"/>
      <c r="H714" s="126"/>
      <c r="I714" s="126"/>
      <c r="J714" s="126"/>
      <c r="K714" s="126"/>
    </row>
    <row r="715" spans="2:11">
      <c r="B715" s="125"/>
      <c r="C715" s="125"/>
      <c r="D715" s="125"/>
      <c r="E715" s="126"/>
      <c r="F715" s="126"/>
      <c r="G715" s="126"/>
      <c r="H715" s="126"/>
      <c r="I715" s="126"/>
      <c r="J715" s="126"/>
      <c r="K715" s="126"/>
    </row>
    <row r="716" spans="2:11">
      <c r="B716" s="125"/>
      <c r="C716" s="125"/>
      <c r="D716" s="125"/>
      <c r="E716" s="126"/>
      <c r="F716" s="126"/>
      <c r="G716" s="126"/>
      <c r="H716" s="126"/>
      <c r="I716" s="126"/>
      <c r="J716" s="126"/>
      <c r="K716" s="126"/>
    </row>
    <row r="717" spans="2:11">
      <c r="B717" s="125"/>
      <c r="C717" s="125"/>
      <c r="D717" s="125"/>
      <c r="E717" s="126"/>
      <c r="F717" s="126"/>
      <c r="G717" s="126"/>
      <c r="H717" s="126"/>
      <c r="I717" s="126"/>
      <c r="J717" s="126"/>
      <c r="K717" s="126"/>
    </row>
    <row r="718" spans="2:11">
      <c r="B718" s="125"/>
      <c r="C718" s="125"/>
      <c r="D718" s="125"/>
      <c r="E718" s="126"/>
      <c r="F718" s="126"/>
      <c r="G718" s="126"/>
      <c r="H718" s="126"/>
      <c r="I718" s="126"/>
      <c r="J718" s="126"/>
      <c r="K718" s="126"/>
    </row>
    <row r="719" spans="2:11">
      <c r="B719" s="125"/>
      <c r="C719" s="125"/>
      <c r="D719" s="125"/>
      <c r="E719" s="126"/>
      <c r="F719" s="126"/>
      <c r="G719" s="126"/>
      <c r="H719" s="126"/>
      <c r="I719" s="126"/>
      <c r="J719" s="126"/>
      <c r="K719" s="126"/>
    </row>
    <row r="720" spans="2:11">
      <c r="B720" s="125"/>
      <c r="C720" s="125"/>
      <c r="D720" s="125"/>
      <c r="E720" s="126"/>
      <c r="F720" s="126"/>
      <c r="G720" s="126"/>
      <c r="H720" s="126"/>
      <c r="I720" s="126"/>
      <c r="J720" s="126"/>
      <c r="K720" s="126"/>
    </row>
    <row r="721" spans="2:11">
      <c r="B721" s="125"/>
      <c r="C721" s="125"/>
      <c r="D721" s="125"/>
      <c r="E721" s="126"/>
      <c r="F721" s="126"/>
      <c r="G721" s="126"/>
      <c r="H721" s="126"/>
      <c r="I721" s="126"/>
      <c r="J721" s="126"/>
      <c r="K721" s="126"/>
    </row>
    <row r="722" spans="2:11">
      <c r="B722" s="125"/>
      <c r="C722" s="125"/>
      <c r="D722" s="125"/>
      <c r="E722" s="126"/>
      <c r="F722" s="126"/>
      <c r="G722" s="126"/>
      <c r="H722" s="126"/>
      <c r="I722" s="126"/>
      <c r="J722" s="126"/>
      <c r="K722" s="126"/>
    </row>
    <row r="723" spans="2:11">
      <c r="B723" s="125"/>
      <c r="C723" s="125"/>
      <c r="D723" s="125"/>
      <c r="E723" s="126"/>
      <c r="F723" s="126"/>
      <c r="G723" s="126"/>
      <c r="H723" s="126"/>
      <c r="I723" s="126"/>
      <c r="J723" s="126"/>
      <c r="K723" s="126"/>
    </row>
    <row r="724" spans="2:11">
      <c r="B724" s="125"/>
      <c r="C724" s="125"/>
      <c r="D724" s="125"/>
      <c r="E724" s="126"/>
      <c r="F724" s="126"/>
      <c r="G724" s="126"/>
      <c r="H724" s="126"/>
      <c r="I724" s="126"/>
      <c r="J724" s="126"/>
      <c r="K724" s="126"/>
    </row>
    <row r="725" spans="2:11">
      <c r="B725" s="125"/>
      <c r="C725" s="125"/>
      <c r="D725" s="125"/>
      <c r="E725" s="126"/>
      <c r="F725" s="126"/>
      <c r="G725" s="126"/>
      <c r="H725" s="126"/>
      <c r="I725" s="126"/>
      <c r="J725" s="126"/>
      <c r="K725" s="126"/>
    </row>
    <row r="726" spans="2:11">
      <c r="B726" s="125"/>
      <c r="C726" s="125"/>
      <c r="D726" s="125"/>
      <c r="E726" s="126"/>
      <c r="F726" s="126"/>
      <c r="G726" s="126"/>
      <c r="H726" s="126"/>
      <c r="I726" s="126"/>
      <c r="J726" s="126"/>
      <c r="K726" s="126"/>
    </row>
    <row r="727" spans="2:11">
      <c r="B727" s="125"/>
      <c r="C727" s="125"/>
      <c r="D727" s="125"/>
      <c r="E727" s="126"/>
      <c r="F727" s="126"/>
      <c r="G727" s="126"/>
      <c r="H727" s="126"/>
      <c r="I727" s="126"/>
      <c r="J727" s="126"/>
      <c r="K727" s="126"/>
    </row>
    <row r="728" spans="2:11">
      <c r="B728" s="125"/>
      <c r="C728" s="125"/>
      <c r="D728" s="125"/>
      <c r="E728" s="126"/>
      <c r="F728" s="126"/>
      <c r="G728" s="126"/>
      <c r="H728" s="126"/>
      <c r="I728" s="126"/>
      <c r="J728" s="126"/>
      <c r="K728" s="126"/>
    </row>
    <row r="729" spans="2:11">
      <c r="B729" s="125"/>
      <c r="C729" s="125"/>
      <c r="D729" s="125"/>
      <c r="E729" s="126"/>
      <c r="F729" s="126"/>
      <c r="G729" s="126"/>
      <c r="H729" s="126"/>
      <c r="I729" s="126"/>
      <c r="J729" s="126"/>
      <c r="K729" s="126"/>
    </row>
    <row r="730" spans="2:11">
      <c r="B730" s="125"/>
      <c r="C730" s="125"/>
      <c r="D730" s="125"/>
      <c r="E730" s="126"/>
      <c r="F730" s="126"/>
      <c r="G730" s="126"/>
      <c r="H730" s="126"/>
      <c r="I730" s="126"/>
      <c r="J730" s="126"/>
      <c r="K730" s="126"/>
    </row>
    <row r="731" spans="2:11">
      <c r="B731" s="125"/>
      <c r="C731" s="125"/>
      <c r="D731" s="125"/>
      <c r="E731" s="126"/>
      <c r="F731" s="126"/>
      <c r="G731" s="126"/>
      <c r="H731" s="126"/>
      <c r="I731" s="126"/>
      <c r="J731" s="126"/>
      <c r="K731" s="126"/>
    </row>
    <row r="732" spans="2:11">
      <c r="B732" s="125"/>
      <c r="C732" s="125"/>
      <c r="D732" s="125"/>
      <c r="E732" s="126"/>
      <c r="F732" s="126"/>
      <c r="G732" s="126"/>
      <c r="H732" s="126"/>
      <c r="I732" s="126"/>
      <c r="J732" s="126"/>
      <c r="K732" s="126"/>
    </row>
    <row r="733" spans="2:11">
      <c r="B733" s="125"/>
      <c r="C733" s="125"/>
      <c r="D733" s="125"/>
      <c r="E733" s="126"/>
      <c r="F733" s="126"/>
      <c r="G733" s="126"/>
      <c r="H733" s="126"/>
      <c r="I733" s="126"/>
      <c r="J733" s="126"/>
      <c r="K733" s="126"/>
    </row>
    <row r="734" spans="2:11">
      <c r="B734" s="125"/>
      <c r="C734" s="125"/>
      <c r="D734" s="125"/>
      <c r="E734" s="126"/>
      <c r="F734" s="126"/>
      <c r="G734" s="126"/>
      <c r="H734" s="126"/>
      <c r="I734" s="126"/>
      <c r="J734" s="126"/>
      <c r="K734" s="126"/>
    </row>
    <row r="735" spans="2:11">
      <c r="B735" s="125"/>
      <c r="C735" s="125"/>
      <c r="D735" s="125"/>
      <c r="E735" s="126"/>
      <c r="F735" s="126"/>
      <c r="G735" s="126"/>
      <c r="H735" s="126"/>
      <c r="I735" s="126"/>
      <c r="J735" s="126"/>
      <c r="K735" s="126"/>
    </row>
    <row r="736" spans="2:11">
      <c r="B736" s="125"/>
      <c r="C736" s="125"/>
      <c r="D736" s="125"/>
      <c r="E736" s="126"/>
      <c r="F736" s="126"/>
      <c r="G736" s="126"/>
      <c r="H736" s="126"/>
      <c r="I736" s="126"/>
      <c r="J736" s="126"/>
      <c r="K736" s="126"/>
    </row>
    <row r="737" spans="2:11">
      <c r="B737" s="125"/>
      <c r="C737" s="125"/>
      <c r="D737" s="125"/>
      <c r="E737" s="126"/>
      <c r="F737" s="126"/>
      <c r="G737" s="126"/>
      <c r="H737" s="126"/>
      <c r="I737" s="126"/>
      <c r="J737" s="126"/>
      <c r="K737" s="126"/>
    </row>
    <row r="738" spans="2:11">
      <c r="B738" s="125"/>
      <c r="C738" s="125"/>
      <c r="D738" s="125"/>
      <c r="E738" s="126"/>
      <c r="F738" s="126"/>
      <c r="G738" s="126"/>
      <c r="H738" s="126"/>
      <c r="I738" s="126"/>
      <c r="J738" s="126"/>
      <c r="K738" s="126"/>
    </row>
    <row r="739" spans="2:11">
      <c r="B739" s="125"/>
      <c r="C739" s="125"/>
      <c r="D739" s="125"/>
      <c r="E739" s="126"/>
      <c r="F739" s="126"/>
      <c r="G739" s="126"/>
      <c r="H739" s="126"/>
      <c r="I739" s="126"/>
      <c r="J739" s="126"/>
      <c r="K739" s="126"/>
    </row>
    <row r="740" spans="2:11">
      <c r="B740" s="125"/>
      <c r="C740" s="125"/>
      <c r="D740" s="125"/>
      <c r="E740" s="126"/>
      <c r="F740" s="126"/>
      <c r="G740" s="126"/>
      <c r="H740" s="126"/>
      <c r="I740" s="126"/>
      <c r="J740" s="126"/>
      <c r="K740" s="126"/>
    </row>
    <row r="741" spans="2:11">
      <c r="B741" s="125"/>
      <c r="C741" s="125"/>
      <c r="D741" s="125"/>
      <c r="E741" s="126"/>
      <c r="F741" s="126"/>
      <c r="G741" s="126"/>
      <c r="H741" s="126"/>
      <c r="I741" s="126"/>
      <c r="J741" s="126"/>
      <c r="K741" s="126"/>
    </row>
    <row r="742" spans="2:11">
      <c r="B742" s="125"/>
      <c r="C742" s="125"/>
      <c r="D742" s="125"/>
      <c r="E742" s="126"/>
      <c r="F742" s="126"/>
      <c r="G742" s="126"/>
      <c r="H742" s="126"/>
      <c r="I742" s="126"/>
      <c r="J742" s="126"/>
      <c r="K742" s="126"/>
    </row>
    <row r="743" spans="2:11">
      <c r="B743" s="125"/>
      <c r="C743" s="125"/>
      <c r="D743" s="125"/>
      <c r="E743" s="126"/>
      <c r="F743" s="126"/>
      <c r="G743" s="126"/>
      <c r="H743" s="126"/>
      <c r="I743" s="126"/>
      <c r="J743" s="126"/>
      <c r="K743" s="126"/>
    </row>
    <row r="744" spans="2:11">
      <c r="B744" s="125"/>
      <c r="C744" s="125"/>
      <c r="D744" s="125"/>
      <c r="E744" s="126"/>
      <c r="F744" s="126"/>
      <c r="G744" s="126"/>
      <c r="H744" s="126"/>
      <c r="I744" s="126"/>
      <c r="J744" s="126"/>
      <c r="K744" s="126"/>
    </row>
    <row r="745" spans="2:11">
      <c r="B745" s="125"/>
      <c r="C745" s="125"/>
      <c r="D745" s="125"/>
      <c r="E745" s="126"/>
      <c r="F745" s="126"/>
      <c r="G745" s="126"/>
      <c r="H745" s="126"/>
      <c r="I745" s="126"/>
      <c r="J745" s="126"/>
      <c r="K745" s="126"/>
    </row>
    <row r="746" spans="2:11">
      <c r="B746" s="125"/>
      <c r="C746" s="125"/>
      <c r="D746" s="125"/>
      <c r="E746" s="126"/>
      <c r="F746" s="126"/>
      <c r="G746" s="126"/>
      <c r="H746" s="126"/>
      <c r="I746" s="126"/>
      <c r="J746" s="126"/>
      <c r="K746" s="126"/>
    </row>
    <row r="747" spans="2:11">
      <c r="B747" s="125"/>
      <c r="C747" s="125"/>
      <c r="D747" s="125"/>
      <c r="E747" s="126"/>
      <c r="F747" s="126"/>
      <c r="G747" s="126"/>
      <c r="H747" s="126"/>
      <c r="I747" s="126"/>
      <c r="J747" s="126"/>
      <c r="K747" s="126"/>
    </row>
    <row r="748" spans="2:11">
      <c r="B748" s="125"/>
      <c r="C748" s="125"/>
      <c r="D748" s="125"/>
      <c r="E748" s="126"/>
      <c r="F748" s="126"/>
      <c r="G748" s="126"/>
      <c r="H748" s="126"/>
      <c r="I748" s="126"/>
      <c r="J748" s="126"/>
      <c r="K748" s="126"/>
    </row>
    <row r="749" spans="2:11">
      <c r="B749" s="125"/>
      <c r="C749" s="125"/>
      <c r="D749" s="125"/>
      <c r="E749" s="126"/>
      <c r="F749" s="126"/>
      <c r="G749" s="126"/>
      <c r="H749" s="126"/>
      <c r="I749" s="126"/>
      <c r="J749" s="126"/>
      <c r="K749" s="126"/>
    </row>
    <row r="750" spans="2:11">
      <c r="B750" s="125"/>
      <c r="C750" s="125"/>
      <c r="D750" s="125"/>
      <c r="E750" s="126"/>
      <c r="F750" s="126"/>
      <c r="G750" s="126"/>
      <c r="H750" s="126"/>
      <c r="I750" s="126"/>
      <c r="J750" s="126"/>
      <c r="K750" s="126"/>
    </row>
    <row r="751" spans="2:11">
      <c r="B751" s="125"/>
      <c r="C751" s="125"/>
      <c r="D751" s="125"/>
      <c r="E751" s="126"/>
      <c r="F751" s="126"/>
      <c r="G751" s="126"/>
      <c r="H751" s="126"/>
      <c r="I751" s="126"/>
      <c r="J751" s="126"/>
      <c r="K751" s="126"/>
    </row>
    <row r="752" spans="2:11">
      <c r="B752" s="125"/>
      <c r="C752" s="125"/>
      <c r="D752" s="125"/>
      <c r="E752" s="126"/>
      <c r="F752" s="126"/>
      <c r="G752" s="126"/>
      <c r="H752" s="126"/>
      <c r="I752" s="126"/>
      <c r="J752" s="126"/>
      <c r="K752" s="126"/>
    </row>
    <row r="753" spans="2:11">
      <c r="B753" s="125"/>
      <c r="C753" s="125"/>
      <c r="D753" s="125"/>
      <c r="E753" s="126"/>
      <c r="F753" s="126"/>
      <c r="G753" s="126"/>
      <c r="H753" s="126"/>
      <c r="I753" s="126"/>
      <c r="J753" s="126"/>
      <c r="K753" s="126"/>
    </row>
    <row r="754" spans="2:11">
      <c r="B754" s="125"/>
      <c r="C754" s="125"/>
      <c r="D754" s="125"/>
      <c r="E754" s="126"/>
      <c r="F754" s="126"/>
      <c r="G754" s="126"/>
      <c r="H754" s="126"/>
      <c r="I754" s="126"/>
      <c r="J754" s="126"/>
      <c r="K754" s="126"/>
    </row>
    <row r="755" spans="2:11">
      <c r="B755" s="125"/>
      <c r="C755" s="125"/>
      <c r="D755" s="125"/>
      <c r="E755" s="126"/>
      <c r="F755" s="126"/>
      <c r="G755" s="126"/>
      <c r="H755" s="126"/>
      <c r="I755" s="126"/>
      <c r="J755" s="126"/>
      <c r="K755" s="126"/>
    </row>
    <row r="756" spans="2:11">
      <c r="B756" s="125"/>
      <c r="C756" s="125"/>
      <c r="D756" s="125"/>
      <c r="E756" s="126"/>
      <c r="F756" s="126"/>
      <c r="G756" s="126"/>
      <c r="H756" s="126"/>
      <c r="I756" s="126"/>
      <c r="J756" s="126"/>
      <c r="K756" s="126"/>
    </row>
    <row r="757" spans="2:11">
      <c r="B757" s="125"/>
      <c r="C757" s="125"/>
      <c r="D757" s="125"/>
      <c r="E757" s="126"/>
      <c r="F757" s="126"/>
      <c r="G757" s="126"/>
      <c r="H757" s="126"/>
      <c r="I757" s="126"/>
      <c r="J757" s="126"/>
      <c r="K757" s="126"/>
    </row>
    <row r="758" spans="2:11">
      <c r="B758" s="125"/>
      <c r="C758" s="125"/>
      <c r="D758" s="125"/>
      <c r="E758" s="126"/>
      <c r="F758" s="126"/>
      <c r="G758" s="126"/>
      <c r="H758" s="126"/>
      <c r="I758" s="126"/>
      <c r="J758" s="126"/>
      <c r="K758" s="126"/>
    </row>
    <row r="759" spans="2:11">
      <c r="B759" s="125"/>
      <c r="C759" s="125"/>
      <c r="D759" s="125"/>
      <c r="E759" s="126"/>
      <c r="F759" s="126"/>
      <c r="G759" s="126"/>
      <c r="H759" s="126"/>
      <c r="I759" s="126"/>
      <c r="J759" s="126"/>
      <c r="K759" s="126"/>
    </row>
    <row r="760" spans="2:11">
      <c r="B760" s="125"/>
      <c r="C760" s="125"/>
      <c r="D760" s="125"/>
      <c r="E760" s="126"/>
      <c r="F760" s="126"/>
      <c r="G760" s="126"/>
      <c r="H760" s="126"/>
      <c r="I760" s="126"/>
      <c r="J760" s="126"/>
      <c r="K760" s="126"/>
    </row>
    <row r="761" spans="2:11">
      <c r="B761" s="125"/>
      <c r="C761" s="125"/>
      <c r="D761" s="125"/>
      <c r="E761" s="126"/>
      <c r="F761" s="126"/>
      <c r="G761" s="126"/>
      <c r="H761" s="126"/>
      <c r="I761" s="126"/>
      <c r="J761" s="126"/>
      <c r="K761" s="126"/>
    </row>
    <row r="762" spans="2:11">
      <c r="B762" s="125"/>
      <c r="C762" s="125"/>
      <c r="D762" s="125"/>
      <c r="E762" s="126"/>
      <c r="F762" s="126"/>
      <c r="G762" s="126"/>
      <c r="H762" s="126"/>
      <c r="I762" s="126"/>
      <c r="J762" s="126"/>
      <c r="K762" s="126"/>
    </row>
    <row r="763" spans="2:11">
      <c r="B763" s="125"/>
      <c r="C763" s="125"/>
      <c r="D763" s="125"/>
      <c r="E763" s="126"/>
      <c r="F763" s="126"/>
      <c r="G763" s="126"/>
      <c r="H763" s="126"/>
      <c r="I763" s="126"/>
      <c r="J763" s="126"/>
      <c r="K763" s="126"/>
    </row>
    <row r="764" spans="2:11">
      <c r="B764" s="125"/>
      <c r="C764" s="125"/>
      <c r="D764" s="125"/>
      <c r="E764" s="126"/>
      <c r="F764" s="126"/>
      <c r="G764" s="126"/>
      <c r="H764" s="126"/>
      <c r="I764" s="126"/>
      <c r="J764" s="126"/>
      <c r="K764" s="126"/>
    </row>
    <row r="765" spans="2:11">
      <c r="B765" s="125"/>
      <c r="C765" s="125"/>
      <c r="D765" s="125"/>
      <c r="E765" s="126"/>
      <c r="F765" s="126"/>
      <c r="G765" s="126"/>
      <c r="H765" s="126"/>
      <c r="I765" s="126"/>
      <c r="J765" s="126"/>
      <c r="K765" s="126"/>
    </row>
    <row r="766" spans="2:11">
      <c r="B766" s="125"/>
      <c r="C766" s="125"/>
      <c r="D766" s="125"/>
      <c r="E766" s="126"/>
      <c r="F766" s="126"/>
      <c r="G766" s="126"/>
      <c r="H766" s="126"/>
      <c r="I766" s="126"/>
      <c r="J766" s="126"/>
      <c r="K766" s="126"/>
    </row>
    <row r="767" spans="2:11">
      <c r="B767" s="125"/>
      <c r="C767" s="125"/>
      <c r="D767" s="125"/>
      <c r="E767" s="126"/>
      <c r="F767" s="126"/>
      <c r="G767" s="126"/>
      <c r="H767" s="126"/>
      <c r="I767" s="126"/>
      <c r="J767" s="126"/>
      <c r="K767" s="126"/>
    </row>
    <row r="768" spans="2:11">
      <c r="B768" s="125"/>
      <c r="C768" s="125"/>
      <c r="D768" s="125"/>
      <c r="E768" s="126"/>
      <c r="F768" s="126"/>
      <c r="G768" s="126"/>
      <c r="H768" s="126"/>
      <c r="I768" s="126"/>
      <c r="J768" s="126"/>
      <c r="K768" s="126"/>
    </row>
    <row r="769" spans="2:11">
      <c r="B769" s="125"/>
      <c r="C769" s="125"/>
      <c r="D769" s="125"/>
      <c r="E769" s="126"/>
      <c r="F769" s="126"/>
      <c r="G769" s="126"/>
      <c r="H769" s="126"/>
      <c r="I769" s="126"/>
      <c r="J769" s="126"/>
      <c r="K769" s="126"/>
    </row>
    <row r="770" spans="2:11">
      <c r="B770" s="125"/>
      <c r="C770" s="125"/>
      <c r="D770" s="125"/>
      <c r="E770" s="126"/>
      <c r="F770" s="126"/>
      <c r="G770" s="126"/>
      <c r="H770" s="126"/>
      <c r="I770" s="126"/>
      <c r="J770" s="126"/>
      <c r="K770" s="126"/>
    </row>
    <row r="771" spans="2:11">
      <c r="B771" s="125"/>
      <c r="C771" s="125"/>
      <c r="D771" s="125"/>
      <c r="E771" s="126"/>
      <c r="F771" s="126"/>
      <c r="G771" s="126"/>
      <c r="H771" s="126"/>
      <c r="I771" s="126"/>
      <c r="J771" s="126"/>
      <c r="K771" s="126"/>
    </row>
    <row r="772" spans="2:11">
      <c r="B772" s="125"/>
      <c r="C772" s="125"/>
      <c r="D772" s="125"/>
      <c r="E772" s="126"/>
      <c r="F772" s="126"/>
      <c r="G772" s="126"/>
      <c r="H772" s="126"/>
      <c r="I772" s="126"/>
      <c r="J772" s="126"/>
      <c r="K772" s="126"/>
    </row>
    <row r="773" spans="2:11">
      <c r="B773" s="125"/>
      <c r="C773" s="125"/>
      <c r="D773" s="125"/>
      <c r="E773" s="126"/>
      <c r="F773" s="126"/>
      <c r="G773" s="126"/>
      <c r="H773" s="126"/>
      <c r="I773" s="126"/>
      <c r="J773" s="126"/>
      <c r="K773" s="126"/>
    </row>
    <row r="774" spans="2:11">
      <c r="B774" s="125"/>
      <c r="C774" s="125"/>
      <c r="D774" s="125"/>
      <c r="E774" s="126"/>
      <c r="F774" s="126"/>
      <c r="G774" s="126"/>
      <c r="H774" s="126"/>
      <c r="I774" s="126"/>
      <c r="J774" s="126"/>
      <c r="K774" s="126"/>
    </row>
    <row r="775" spans="2:11">
      <c r="B775" s="125"/>
      <c r="C775" s="125"/>
      <c r="D775" s="125"/>
      <c r="E775" s="126"/>
      <c r="F775" s="126"/>
      <c r="G775" s="126"/>
      <c r="H775" s="126"/>
      <c r="I775" s="126"/>
      <c r="J775" s="126"/>
      <c r="K775" s="126"/>
    </row>
    <row r="776" spans="2:11">
      <c r="B776" s="125"/>
      <c r="C776" s="125"/>
      <c r="D776" s="125"/>
      <c r="E776" s="126"/>
      <c r="F776" s="126"/>
      <c r="G776" s="126"/>
      <c r="H776" s="126"/>
      <c r="I776" s="126"/>
      <c r="J776" s="126"/>
      <c r="K776" s="126"/>
    </row>
    <row r="777" spans="2:11">
      <c r="B777" s="125"/>
      <c r="C777" s="125"/>
      <c r="D777" s="125"/>
      <c r="E777" s="126"/>
      <c r="F777" s="126"/>
      <c r="G777" s="126"/>
      <c r="H777" s="126"/>
      <c r="I777" s="126"/>
      <c r="J777" s="126"/>
      <c r="K777" s="126"/>
    </row>
    <row r="778" spans="2:11">
      <c r="B778" s="125"/>
      <c r="C778" s="125"/>
      <c r="D778" s="125"/>
      <c r="E778" s="126"/>
      <c r="F778" s="126"/>
      <c r="G778" s="126"/>
      <c r="H778" s="126"/>
      <c r="I778" s="126"/>
      <c r="J778" s="126"/>
      <c r="K778" s="126"/>
    </row>
    <row r="779" spans="2:11">
      <c r="B779" s="125"/>
      <c r="C779" s="125"/>
      <c r="D779" s="125"/>
      <c r="E779" s="126"/>
      <c r="F779" s="126"/>
      <c r="G779" s="126"/>
      <c r="H779" s="126"/>
      <c r="I779" s="126"/>
      <c r="J779" s="126"/>
      <c r="K779" s="126"/>
    </row>
    <row r="780" spans="2:11">
      <c r="B780" s="125"/>
      <c r="C780" s="125"/>
      <c r="D780" s="125"/>
      <c r="E780" s="126"/>
      <c r="F780" s="126"/>
      <c r="G780" s="126"/>
      <c r="H780" s="126"/>
      <c r="I780" s="126"/>
      <c r="J780" s="126"/>
      <c r="K780" s="126"/>
    </row>
    <row r="781" spans="2:11">
      <c r="B781" s="125"/>
      <c r="C781" s="125"/>
      <c r="D781" s="125"/>
      <c r="E781" s="126"/>
      <c r="F781" s="126"/>
      <c r="G781" s="126"/>
      <c r="H781" s="126"/>
      <c r="I781" s="126"/>
      <c r="J781" s="126"/>
      <c r="K781" s="126"/>
    </row>
    <row r="782" spans="2:11">
      <c r="B782" s="125"/>
      <c r="C782" s="125"/>
      <c r="D782" s="125"/>
      <c r="E782" s="126"/>
      <c r="F782" s="126"/>
      <c r="G782" s="126"/>
      <c r="H782" s="126"/>
      <c r="I782" s="126"/>
      <c r="J782" s="126"/>
      <c r="K782" s="126"/>
    </row>
    <row r="783" spans="2:11">
      <c r="B783" s="125"/>
      <c r="C783" s="125"/>
      <c r="D783" s="125"/>
      <c r="E783" s="126"/>
      <c r="F783" s="126"/>
      <c r="G783" s="126"/>
      <c r="H783" s="126"/>
      <c r="I783" s="126"/>
      <c r="J783" s="126"/>
      <c r="K783" s="126"/>
    </row>
    <row r="784" spans="2:11">
      <c r="B784" s="125"/>
      <c r="C784" s="125"/>
      <c r="D784" s="125"/>
      <c r="E784" s="126"/>
      <c r="F784" s="126"/>
      <c r="G784" s="126"/>
      <c r="H784" s="126"/>
      <c r="I784" s="126"/>
      <c r="J784" s="126"/>
      <c r="K784" s="126"/>
    </row>
    <row r="785" spans="2:11">
      <c r="B785" s="125"/>
      <c r="C785" s="125"/>
      <c r="D785" s="125"/>
      <c r="E785" s="126"/>
      <c r="F785" s="126"/>
      <c r="G785" s="126"/>
      <c r="H785" s="126"/>
      <c r="I785" s="126"/>
      <c r="J785" s="126"/>
      <c r="K785" s="126"/>
    </row>
    <row r="786" spans="2:11">
      <c r="B786" s="125"/>
      <c r="C786" s="125"/>
      <c r="D786" s="125"/>
      <c r="E786" s="126"/>
      <c r="F786" s="126"/>
      <c r="G786" s="126"/>
      <c r="H786" s="126"/>
      <c r="I786" s="126"/>
      <c r="J786" s="126"/>
      <c r="K786" s="126"/>
    </row>
    <row r="787" spans="2:11">
      <c r="B787" s="125"/>
      <c r="C787" s="125"/>
      <c r="D787" s="125"/>
      <c r="E787" s="126"/>
      <c r="F787" s="126"/>
      <c r="G787" s="126"/>
      <c r="H787" s="126"/>
      <c r="I787" s="126"/>
      <c r="J787" s="126"/>
      <c r="K787" s="126"/>
    </row>
    <row r="788" spans="2:11">
      <c r="B788" s="125"/>
      <c r="C788" s="125"/>
      <c r="D788" s="125"/>
      <c r="E788" s="126"/>
      <c r="F788" s="126"/>
      <c r="G788" s="126"/>
      <c r="H788" s="126"/>
      <c r="I788" s="126"/>
      <c r="J788" s="126"/>
      <c r="K788" s="126"/>
    </row>
    <row r="789" spans="2:11">
      <c r="B789" s="125"/>
      <c r="C789" s="125"/>
      <c r="D789" s="125"/>
      <c r="E789" s="126"/>
      <c r="F789" s="126"/>
      <c r="G789" s="126"/>
      <c r="H789" s="126"/>
      <c r="I789" s="126"/>
      <c r="J789" s="126"/>
      <c r="K789" s="126"/>
    </row>
    <row r="790" spans="2:11">
      <c r="B790" s="125"/>
      <c r="C790" s="125"/>
      <c r="D790" s="125"/>
      <c r="E790" s="126"/>
      <c r="F790" s="126"/>
      <c r="G790" s="126"/>
      <c r="H790" s="126"/>
      <c r="I790" s="126"/>
      <c r="J790" s="126"/>
      <c r="K790" s="126"/>
    </row>
    <row r="791" spans="2:11">
      <c r="B791" s="125"/>
      <c r="C791" s="125"/>
      <c r="D791" s="125"/>
      <c r="E791" s="126"/>
      <c r="F791" s="126"/>
      <c r="G791" s="126"/>
      <c r="H791" s="126"/>
      <c r="I791" s="126"/>
      <c r="J791" s="126"/>
      <c r="K791" s="126"/>
    </row>
    <row r="792" spans="2:11">
      <c r="B792" s="125"/>
      <c r="C792" s="125"/>
      <c r="D792" s="125"/>
      <c r="E792" s="126"/>
      <c r="F792" s="126"/>
      <c r="G792" s="126"/>
      <c r="H792" s="126"/>
      <c r="I792" s="126"/>
      <c r="J792" s="126"/>
      <c r="K792" s="126"/>
    </row>
    <row r="793" spans="2:11">
      <c r="B793" s="125"/>
      <c r="C793" s="125"/>
      <c r="D793" s="125"/>
      <c r="E793" s="126"/>
      <c r="F793" s="126"/>
      <c r="G793" s="126"/>
      <c r="H793" s="126"/>
      <c r="I793" s="126"/>
      <c r="J793" s="126"/>
      <c r="K793" s="126"/>
    </row>
    <row r="794" spans="2:11">
      <c r="B794" s="125"/>
      <c r="C794" s="125"/>
      <c r="D794" s="125"/>
      <c r="E794" s="126"/>
      <c r="F794" s="126"/>
      <c r="G794" s="126"/>
      <c r="H794" s="126"/>
      <c r="I794" s="126"/>
      <c r="J794" s="126"/>
      <c r="K794" s="126"/>
    </row>
    <row r="795" spans="2:11">
      <c r="B795" s="125"/>
      <c r="C795" s="125"/>
      <c r="D795" s="125"/>
      <c r="E795" s="126"/>
      <c r="F795" s="126"/>
      <c r="G795" s="126"/>
      <c r="H795" s="126"/>
      <c r="I795" s="126"/>
      <c r="J795" s="126"/>
      <c r="K795" s="126"/>
    </row>
    <row r="796" spans="2:11">
      <c r="B796" s="125"/>
      <c r="C796" s="125"/>
      <c r="D796" s="125"/>
      <c r="E796" s="126"/>
      <c r="F796" s="126"/>
      <c r="G796" s="126"/>
      <c r="H796" s="126"/>
      <c r="I796" s="126"/>
      <c r="J796" s="126"/>
      <c r="K796" s="126"/>
    </row>
    <row r="797" spans="2:11">
      <c r="B797" s="125"/>
      <c r="C797" s="125"/>
      <c r="D797" s="125"/>
      <c r="E797" s="126"/>
      <c r="F797" s="126"/>
      <c r="G797" s="126"/>
      <c r="H797" s="126"/>
      <c r="I797" s="126"/>
      <c r="J797" s="126"/>
      <c r="K797" s="126"/>
    </row>
    <row r="798" spans="2:11">
      <c r="B798" s="125"/>
      <c r="C798" s="125"/>
      <c r="D798" s="125"/>
      <c r="E798" s="126"/>
      <c r="F798" s="126"/>
      <c r="G798" s="126"/>
      <c r="H798" s="126"/>
      <c r="I798" s="126"/>
      <c r="J798" s="126"/>
      <c r="K798" s="126"/>
    </row>
    <row r="799" spans="2:11">
      <c r="B799" s="125"/>
      <c r="C799" s="125"/>
      <c r="D799" s="125"/>
      <c r="E799" s="126"/>
      <c r="F799" s="126"/>
      <c r="G799" s="126"/>
      <c r="H799" s="126"/>
      <c r="I799" s="126"/>
      <c r="J799" s="126"/>
      <c r="K799" s="126"/>
    </row>
    <row r="800" spans="2:11">
      <c r="B800" s="125"/>
      <c r="C800" s="125"/>
      <c r="D800" s="125"/>
      <c r="E800" s="126"/>
      <c r="F800" s="126"/>
      <c r="G800" s="126"/>
      <c r="H800" s="126"/>
      <c r="I800" s="126"/>
      <c r="J800" s="126"/>
      <c r="K800" s="126"/>
    </row>
    <row r="801" spans="2:11">
      <c r="B801" s="125"/>
      <c r="C801" s="125"/>
      <c r="D801" s="125"/>
      <c r="E801" s="126"/>
      <c r="F801" s="126"/>
      <c r="G801" s="126"/>
      <c r="H801" s="126"/>
      <c r="I801" s="126"/>
      <c r="J801" s="126"/>
      <c r="K801" s="126"/>
    </row>
    <row r="802" spans="2:11">
      <c r="B802" s="125"/>
      <c r="C802" s="125"/>
      <c r="D802" s="125"/>
      <c r="E802" s="126"/>
      <c r="F802" s="126"/>
      <c r="G802" s="126"/>
      <c r="H802" s="126"/>
      <c r="I802" s="126"/>
      <c r="J802" s="126"/>
      <c r="K802" s="126"/>
    </row>
    <row r="803" spans="2:11">
      <c r="B803" s="125"/>
      <c r="C803" s="125"/>
      <c r="D803" s="125"/>
      <c r="E803" s="126"/>
      <c r="F803" s="126"/>
      <c r="G803" s="126"/>
      <c r="H803" s="126"/>
      <c r="I803" s="126"/>
      <c r="J803" s="126"/>
      <c r="K803" s="126"/>
    </row>
    <row r="804" spans="2:11">
      <c r="B804" s="125"/>
      <c r="C804" s="125"/>
      <c r="D804" s="125"/>
      <c r="E804" s="126"/>
      <c r="F804" s="126"/>
      <c r="G804" s="126"/>
      <c r="H804" s="126"/>
      <c r="I804" s="126"/>
      <c r="J804" s="126"/>
      <c r="K804" s="126"/>
    </row>
    <row r="805" spans="2:11">
      <c r="B805" s="125"/>
      <c r="C805" s="125"/>
      <c r="D805" s="125"/>
      <c r="E805" s="126"/>
      <c r="F805" s="126"/>
      <c r="G805" s="126"/>
      <c r="H805" s="126"/>
      <c r="I805" s="126"/>
      <c r="J805" s="126"/>
      <c r="K805" s="126"/>
    </row>
    <row r="806" spans="2:11">
      <c r="B806" s="125"/>
      <c r="C806" s="125"/>
      <c r="D806" s="125"/>
      <c r="E806" s="126"/>
      <c r="F806" s="126"/>
      <c r="G806" s="126"/>
      <c r="H806" s="126"/>
      <c r="I806" s="126"/>
      <c r="J806" s="126"/>
      <c r="K806" s="126"/>
    </row>
    <row r="807" spans="2:11">
      <c r="B807" s="125"/>
      <c r="C807" s="125"/>
      <c r="D807" s="125"/>
      <c r="E807" s="126"/>
      <c r="F807" s="126"/>
      <c r="G807" s="126"/>
      <c r="H807" s="126"/>
      <c r="I807" s="126"/>
      <c r="J807" s="126"/>
      <c r="K807" s="126"/>
    </row>
    <row r="808" spans="2:11">
      <c r="B808" s="125"/>
      <c r="C808" s="125"/>
      <c r="D808" s="125"/>
      <c r="E808" s="126"/>
      <c r="F808" s="126"/>
      <c r="G808" s="126"/>
      <c r="H808" s="126"/>
      <c r="I808" s="126"/>
      <c r="J808" s="126"/>
      <c r="K808" s="126"/>
    </row>
    <row r="809" spans="2:11">
      <c r="B809" s="125"/>
      <c r="C809" s="125"/>
      <c r="D809" s="125"/>
      <c r="E809" s="126"/>
      <c r="F809" s="126"/>
      <c r="G809" s="126"/>
      <c r="H809" s="126"/>
      <c r="I809" s="126"/>
      <c r="J809" s="126"/>
      <c r="K809" s="126"/>
    </row>
    <row r="810" spans="2:11">
      <c r="B810" s="125"/>
      <c r="C810" s="125"/>
      <c r="D810" s="125"/>
      <c r="E810" s="126"/>
      <c r="F810" s="126"/>
      <c r="G810" s="126"/>
      <c r="H810" s="126"/>
      <c r="I810" s="126"/>
      <c r="J810" s="126"/>
      <c r="K810" s="126"/>
    </row>
    <row r="811" spans="2:11">
      <c r="B811" s="125"/>
      <c r="C811" s="125"/>
      <c r="D811" s="125"/>
      <c r="E811" s="126"/>
      <c r="F811" s="126"/>
      <c r="G811" s="126"/>
      <c r="H811" s="126"/>
      <c r="I811" s="126"/>
      <c r="J811" s="126"/>
      <c r="K811" s="126"/>
    </row>
    <row r="812" spans="2:11">
      <c r="B812" s="125"/>
      <c r="C812" s="125"/>
      <c r="D812" s="125"/>
      <c r="E812" s="126"/>
      <c r="F812" s="126"/>
      <c r="G812" s="126"/>
      <c r="H812" s="126"/>
      <c r="I812" s="126"/>
      <c r="J812" s="126"/>
      <c r="K812" s="126"/>
    </row>
    <row r="813" spans="2:11">
      <c r="B813" s="125"/>
      <c r="C813" s="125"/>
      <c r="D813" s="125"/>
      <c r="E813" s="126"/>
      <c r="F813" s="126"/>
      <c r="G813" s="126"/>
      <c r="H813" s="126"/>
      <c r="I813" s="126"/>
      <c r="J813" s="126"/>
      <c r="K813" s="126"/>
    </row>
    <row r="814" spans="2:11">
      <c r="B814" s="125"/>
      <c r="C814" s="125"/>
      <c r="D814" s="125"/>
      <c r="E814" s="126"/>
      <c r="F814" s="126"/>
      <c r="G814" s="126"/>
      <c r="H814" s="126"/>
      <c r="I814" s="126"/>
      <c r="J814" s="126"/>
      <c r="K814" s="126"/>
    </row>
    <row r="815" spans="2:11">
      <c r="B815" s="125"/>
      <c r="C815" s="125"/>
      <c r="D815" s="125"/>
      <c r="E815" s="126"/>
      <c r="F815" s="126"/>
      <c r="G815" s="126"/>
      <c r="H815" s="126"/>
      <c r="I815" s="126"/>
      <c r="J815" s="126"/>
      <c r="K815" s="126"/>
    </row>
    <row r="816" spans="2:11">
      <c r="B816" s="125"/>
      <c r="C816" s="125"/>
      <c r="D816" s="125"/>
      <c r="E816" s="126"/>
      <c r="F816" s="126"/>
      <c r="G816" s="126"/>
      <c r="H816" s="126"/>
      <c r="I816" s="126"/>
      <c r="J816" s="126"/>
      <c r="K816" s="126"/>
    </row>
    <row r="817" spans="2:11">
      <c r="B817" s="125"/>
      <c r="C817" s="125"/>
      <c r="D817" s="125"/>
      <c r="E817" s="126"/>
      <c r="F817" s="126"/>
      <c r="G817" s="126"/>
      <c r="H817" s="126"/>
      <c r="I817" s="126"/>
      <c r="J817" s="126"/>
      <c r="K817" s="126"/>
    </row>
    <row r="818" spans="2:11">
      <c r="B818" s="125"/>
      <c r="C818" s="125"/>
      <c r="D818" s="125"/>
      <c r="E818" s="126"/>
      <c r="F818" s="126"/>
      <c r="G818" s="126"/>
      <c r="H818" s="126"/>
      <c r="I818" s="126"/>
      <c r="J818" s="126"/>
      <c r="K818" s="126"/>
    </row>
    <row r="819" spans="2:11">
      <c r="B819" s="125"/>
      <c r="C819" s="125"/>
      <c r="D819" s="125"/>
      <c r="E819" s="126"/>
      <c r="F819" s="126"/>
      <c r="G819" s="126"/>
      <c r="H819" s="126"/>
      <c r="I819" s="126"/>
      <c r="J819" s="126"/>
      <c r="K819" s="126"/>
    </row>
    <row r="820" spans="2:11">
      <c r="B820" s="125"/>
      <c r="C820" s="125"/>
      <c r="D820" s="125"/>
      <c r="E820" s="126"/>
      <c r="F820" s="126"/>
      <c r="G820" s="126"/>
      <c r="H820" s="126"/>
      <c r="I820" s="126"/>
      <c r="J820" s="126"/>
      <c r="K820" s="126"/>
    </row>
    <row r="821" spans="2:11">
      <c r="B821" s="125"/>
      <c r="C821" s="125"/>
      <c r="D821" s="125"/>
      <c r="E821" s="126"/>
      <c r="F821" s="126"/>
      <c r="G821" s="126"/>
      <c r="H821" s="126"/>
      <c r="I821" s="126"/>
      <c r="J821" s="126"/>
      <c r="K821" s="126"/>
    </row>
    <row r="822" spans="2:11">
      <c r="B822" s="125"/>
      <c r="C822" s="125"/>
      <c r="D822" s="125"/>
      <c r="E822" s="126"/>
      <c r="F822" s="126"/>
      <c r="G822" s="126"/>
      <c r="H822" s="126"/>
      <c r="I822" s="126"/>
      <c r="J822" s="126"/>
      <c r="K822" s="126"/>
    </row>
    <row r="823" spans="2:11">
      <c r="B823" s="125"/>
      <c r="C823" s="125"/>
      <c r="D823" s="125"/>
      <c r="E823" s="126"/>
      <c r="F823" s="126"/>
      <c r="G823" s="126"/>
      <c r="H823" s="126"/>
      <c r="I823" s="126"/>
      <c r="J823" s="126"/>
      <c r="K823" s="126"/>
    </row>
    <row r="824" spans="2:11">
      <c r="B824" s="125"/>
      <c r="C824" s="125"/>
      <c r="D824" s="125"/>
      <c r="E824" s="126"/>
      <c r="F824" s="126"/>
      <c r="G824" s="126"/>
      <c r="H824" s="126"/>
      <c r="I824" s="126"/>
      <c r="J824" s="126"/>
      <c r="K824" s="126"/>
    </row>
    <row r="825" spans="2:11">
      <c r="B825" s="125"/>
      <c r="C825" s="125"/>
      <c r="D825" s="125"/>
      <c r="E825" s="126"/>
      <c r="F825" s="126"/>
      <c r="G825" s="126"/>
      <c r="H825" s="126"/>
      <c r="I825" s="126"/>
      <c r="J825" s="126"/>
      <c r="K825" s="126"/>
    </row>
    <row r="826" spans="2:11">
      <c r="B826" s="125"/>
      <c r="C826" s="125"/>
      <c r="D826" s="125"/>
      <c r="E826" s="126"/>
      <c r="F826" s="126"/>
      <c r="G826" s="126"/>
      <c r="H826" s="126"/>
      <c r="I826" s="126"/>
      <c r="J826" s="126"/>
      <c r="K826" s="126"/>
    </row>
    <row r="827" spans="2:11">
      <c r="B827" s="125"/>
      <c r="C827" s="125"/>
      <c r="D827" s="125"/>
      <c r="E827" s="126"/>
      <c r="F827" s="126"/>
      <c r="G827" s="126"/>
      <c r="H827" s="126"/>
      <c r="I827" s="126"/>
      <c r="J827" s="126"/>
      <c r="K827" s="126"/>
    </row>
    <row r="828" spans="2:11">
      <c r="B828" s="125"/>
      <c r="C828" s="125"/>
      <c r="D828" s="125"/>
      <c r="E828" s="126"/>
      <c r="F828" s="126"/>
      <c r="G828" s="126"/>
      <c r="H828" s="126"/>
      <c r="I828" s="126"/>
      <c r="J828" s="126"/>
      <c r="K828" s="126"/>
    </row>
    <row r="829" spans="2:11">
      <c r="B829" s="125"/>
      <c r="C829" s="125"/>
      <c r="D829" s="125"/>
      <c r="E829" s="126"/>
      <c r="F829" s="126"/>
      <c r="G829" s="126"/>
      <c r="H829" s="126"/>
      <c r="I829" s="126"/>
      <c r="J829" s="126"/>
      <c r="K829" s="126"/>
    </row>
    <row r="830" spans="2:11">
      <c r="B830" s="125"/>
      <c r="C830" s="125"/>
      <c r="D830" s="125"/>
      <c r="E830" s="126"/>
      <c r="F830" s="126"/>
      <c r="G830" s="126"/>
      <c r="H830" s="126"/>
      <c r="I830" s="126"/>
      <c r="J830" s="126"/>
      <c r="K830" s="126"/>
    </row>
    <row r="831" spans="2:11">
      <c r="B831" s="125"/>
      <c r="C831" s="125"/>
      <c r="D831" s="125"/>
      <c r="E831" s="126"/>
      <c r="F831" s="126"/>
      <c r="G831" s="126"/>
      <c r="H831" s="126"/>
      <c r="I831" s="126"/>
      <c r="J831" s="126"/>
      <c r="K831" s="126"/>
    </row>
    <row r="832" spans="2:11">
      <c r="B832" s="125"/>
      <c r="C832" s="125"/>
      <c r="D832" s="125"/>
      <c r="E832" s="126"/>
      <c r="F832" s="126"/>
      <c r="G832" s="126"/>
      <c r="H832" s="126"/>
      <c r="I832" s="126"/>
      <c r="J832" s="126"/>
      <c r="K832" s="126"/>
    </row>
    <row r="833" spans="2:11">
      <c r="B833" s="125"/>
      <c r="C833" s="125"/>
      <c r="D833" s="125"/>
      <c r="E833" s="126"/>
      <c r="F833" s="126"/>
      <c r="G833" s="126"/>
      <c r="H833" s="126"/>
      <c r="I833" s="126"/>
      <c r="J833" s="126"/>
      <c r="K833" s="126"/>
    </row>
    <row r="834" spans="2:11">
      <c r="B834" s="125"/>
      <c r="C834" s="125"/>
      <c r="D834" s="125"/>
      <c r="E834" s="126"/>
      <c r="F834" s="126"/>
      <c r="G834" s="126"/>
      <c r="H834" s="126"/>
      <c r="I834" s="126"/>
      <c r="J834" s="126"/>
      <c r="K834" s="126"/>
    </row>
    <row r="835" spans="2:11">
      <c r="B835" s="125"/>
      <c r="C835" s="125"/>
      <c r="D835" s="125"/>
      <c r="E835" s="126"/>
      <c r="F835" s="126"/>
      <c r="G835" s="126"/>
      <c r="H835" s="126"/>
      <c r="I835" s="126"/>
      <c r="J835" s="126"/>
      <c r="K835" s="126"/>
    </row>
    <row r="836" spans="2:11">
      <c r="B836" s="125"/>
      <c r="C836" s="125"/>
      <c r="D836" s="125"/>
      <c r="E836" s="126"/>
      <c r="F836" s="126"/>
      <c r="G836" s="126"/>
      <c r="H836" s="126"/>
      <c r="I836" s="126"/>
      <c r="J836" s="126"/>
      <c r="K836" s="126"/>
    </row>
    <row r="837" spans="2:11">
      <c r="B837" s="125"/>
      <c r="C837" s="125"/>
      <c r="D837" s="125"/>
      <c r="E837" s="126"/>
      <c r="F837" s="126"/>
      <c r="G837" s="126"/>
      <c r="H837" s="126"/>
      <c r="I837" s="126"/>
      <c r="J837" s="126"/>
      <c r="K837" s="126"/>
    </row>
    <row r="838" spans="2:11">
      <c r="B838" s="125"/>
      <c r="C838" s="125"/>
      <c r="D838" s="125"/>
      <c r="E838" s="126"/>
      <c r="F838" s="126"/>
      <c r="G838" s="126"/>
      <c r="H838" s="126"/>
      <c r="I838" s="126"/>
      <c r="J838" s="126"/>
      <c r="K838" s="126"/>
    </row>
    <row r="839" spans="2:11">
      <c r="B839" s="125"/>
      <c r="C839" s="125"/>
      <c r="D839" s="125"/>
      <c r="E839" s="126"/>
      <c r="F839" s="126"/>
      <c r="G839" s="126"/>
      <c r="H839" s="126"/>
      <c r="I839" s="126"/>
      <c r="J839" s="126"/>
      <c r="K839" s="126"/>
    </row>
    <row r="840" spans="2:11">
      <c r="B840" s="125"/>
      <c r="C840" s="125"/>
      <c r="D840" s="125"/>
      <c r="E840" s="126"/>
      <c r="F840" s="126"/>
      <c r="G840" s="126"/>
      <c r="H840" s="126"/>
      <c r="I840" s="126"/>
      <c r="J840" s="126"/>
      <c r="K840" s="126"/>
    </row>
    <row r="841" spans="2:11">
      <c r="B841" s="125"/>
      <c r="C841" s="125"/>
      <c r="D841" s="125"/>
      <c r="E841" s="126"/>
      <c r="F841" s="126"/>
      <c r="G841" s="126"/>
      <c r="H841" s="126"/>
      <c r="I841" s="126"/>
      <c r="J841" s="126"/>
      <c r="K841" s="126"/>
    </row>
    <row r="842" spans="2:11">
      <c r="B842" s="125"/>
      <c r="C842" s="125"/>
      <c r="D842" s="125"/>
      <c r="E842" s="126"/>
      <c r="F842" s="126"/>
      <c r="G842" s="126"/>
      <c r="H842" s="126"/>
      <c r="I842" s="126"/>
      <c r="J842" s="126"/>
      <c r="K842" s="126"/>
    </row>
    <row r="843" spans="2:11">
      <c r="B843" s="125"/>
      <c r="C843" s="125"/>
      <c r="D843" s="125"/>
      <c r="E843" s="126"/>
      <c r="F843" s="126"/>
      <c r="G843" s="126"/>
      <c r="H843" s="126"/>
      <c r="I843" s="126"/>
      <c r="J843" s="126"/>
      <c r="K843" s="126"/>
    </row>
    <row r="844" spans="2:11">
      <c r="B844" s="125"/>
      <c r="C844" s="125"/>
      <c r="D844" s="125"/>
      <c r="E844" s="126"/>
      <c r="F844" s="126"/>
      <c r="G844" s="126"/>
      <c r="H844" s="126"/>
      <c r="I844" s="126"/>
      <c r="J844" s="126"/>
      <c r="K844" s="126"/>
    </row>
    <row r="845" spans="2:11">
      <c r="B845" s="125"/>
      <c r="C845" s="125"/>
      <c r="D845" s="125"/>
      <c r="E845" s="126"/>
      <c r="F845" s="126"/>
      <c r="G845" s="126"/>
      <c r="H845" s="126"/>
      <c r="I845" s="126"/>
      <c r="J845" s="126"/>
      <c r="K845" s="126"/>
    </row>
    <row r="846" spans="2:11">
      <c r="B846" s="125"/>
      <c r="C846" s="125"/>
      <c r="D846" s="125"/>
      <c r="E846" s="126"/>
      <c r="F846" s="126"/>
      <c r="G846" s="126"/>
      <c r="H846" s="126"/>
      <c r="I846" s="126"/>
      <c r="J846" s="126"/>
      <c r="K846" s="126"/>
    </row>
    <row r="847" spans="2:11">
      <c r="B847" s="125"/>
      <c r="C847" s="125"/>
      <c r="D847" s="125"/>
      <c r="E847" s="126"/>
      <c r="F847" s="126"/>
      <c r="G847" s="126"/>
      <c r="H847" s="126"/>
      <c r="I847" s="126"/>
      <c r="J847" s="126"/>
      <c r="K847" s="126"/>
    </row>
    <row r="848" spans="2:11">
      <c r="B848" s="125"/>
      <c r="C848" s="125"/>
      <c r="D848" s="125"/>
      <c r="E848" s="126"/>
      <c r="F848" s="126"/>
      <c r="G848" s="126"/>
      <c r="H848" s="126"/>
      <c r="I848" s="126"/>
      <c r="J848" s="126"/>
      <c r="K848" s="126"/>
    </row>
    <row r="849" spans="2:11">
      <c r="B849" s="125"/>
      <c r="C849" s="125"/>
      <c r="D849" s="125"/>
      <c r="E849" s="126"/>
      <c r="F849" s="126"/>
      <c r="G849" s="126"/>
      <c r="H849" s="126"/>
      <c r="I849" s="126"/>
      <c r="J849" s="126"/>
      <c r="K849" s="126"/>
    </row>
    <row r="850" spans="2:11">
      <c r="B850" s="125"/>
      <c r="C850" s="125"/>
      <c r="D850" s="125"/>
      <c r="E850" s="126"/>
      <c r="F850" s="126"/>
      <c r="G850" s="126"/>
      <c r="H850" s="126"/>
      <c r="I850" s="126"/>
      <c r="J850" s="126"/>
      <c r="K850" s="126"/>
    </row>
    <row r="851" spans="2:11">
      <c r="B851" s="125"/>
      <c r="C851" s="125"/>
      <c r="D851" s="125"/>
      <c r="E851" s="126"/>
      <c r="F851" s="126"/>
      <c r="G851" s="126"/>
      <c r="H851" s="126"/>
      <c r="I851" s="126"/>
      <c r="J851" s="126"/>
      <c r="K851" s="126"/>
    </row>
    <row r="852" spans="2:11">
      <c r="B852" s="125"/>
      <c r="C852" s="125"/>
      <c r="D852" s="125"/>
      <c r="E852" s="126"/>
      <c r="F852" s="126"/>
      <c r="G852" s="126"/>
      <c r="H852" s="126"/>
      <c r="I852" s="126"/>
      <c r="J852" s="126"/>
      <c r="K852" s="126"/>
    </row>
    <row r="853" spans="2:11">
      <c r="B853" s="125"/>
      <c r="C853" s="125"/>
      <c r="D853" s="125"/>
      <c r="E853" s="126"/>
      <c r="F853" s="126"/>
      <c r="G853" s="126"/>
      <c r="H853" s="126"/>
      <c r="I853" s="126"/>
      <c r="J853" s="126"/>
      <c r="K853" s="126"/>
    </row>
    <row r="854" spans="2:11">
      <c r="B854" s="125"/>
      <c r="C854" s="125"/>
      <c r="D854" s="125"/>
      <c r="E854" s="126"/>
      <c r="F854" s="126"/>
      <c r="G854" s="126"/>
      <c r="H854" s="126"/>
      <c r="I854" s="126"/>
      <c r="J854" s="126"/>
      <c r="K854" s="126"/>
    </row>
    <row r="855" spans="2:11">
      <c r="B855" s="125"/>
      <c r="C855" s="125"/>
      <c r="D855" s="125"/>
      <c r="E855" s="126"/>
      <c r="F855" s="126"/>
      <c r="G855" s="126"/>
      <c r="H855" s="126"/>
      <c r="I855" s="126"/>
      <c r="J855" s="126"/>
      <c r="K855" s="126"/>
    </row>
    <row r="856" spans="2:11">
      <c r="B856" s="125"/>
      <c r="C856" s="125"/>
      <c r="D856" s="125"/>
      <c r="E856" s="126"/>
      <c r="F856" s="126"/>
      <c r="G856" s="126"/>
      <c r="H856" s="126"/>
      <c r="I856" s="126"/>
      <c r="J856" s="126"/>
      <c r="K856" s="126"/>
    </row>
    <row r="857" spans="2:11">
      <c r="B857" s="125"/>
      <c r="C857" s="125"/>
      <c r="D857" s="125"/>
      <c r="E857" s="126"/>
      <c r="F857" s="126"/>
      <c r="G857" s="126"/>
      <c r="H857" s="126"/>
      <c r="I857" s="126"/>
      <c r="J857" s="126"/>
      <c r="K857" s="126"/>
    </row>
    <row r="858" spans="2:11">
      <c r="B858" s="125"/>
      <c r="C858" s="125"/>
      <c r="D858" s="125"/>
      <c r="E858" s="126"/>
      <c r="F858" s="126"/>
      <c r="G858" s="126"/>
      <c r="H858" s="126"/>
      <c r="I858" s="126"/>
      <c r="J858" s="126"/>
      <c r="K858" s="126"/>
    </row>
    <row r="859" spans="2:11">
      <c r="B859" s="125"/>
      <c r="C859" s="125"/>
      <c r="D859" s="125"/>
      <c r="E859" s="126"/>
      <c r="F859" s="126"/>
      <c r="G859" s="126"/>
      <c r="H859" s="126"/>
      <c r="I859" s="126"/>
      <c r="J859" s="126"/>
      <c r="K859" s="126"/>
    </row>
    <row r="860" spans="2:11">
      <c r="B860" s="125"/>
      <c r="C860" s="125"/>
      <c r="D860" s="125"/>
      <c r="E860" s="126"/>
      <c r="F860" s="126"/>
      <c r="G860" s="126"/>
      <c r="H860" s="126"/>
      <c r="I860" s="126"/>
      <c r="J860" s="126"/>
      <c r="K860" s="126"/>
    </row>
    <row r="861" spans="2:11">
      <c r="B861" s="125"/>
      <c r="C861" s="125"/>
      <c r="D861" s="125"/>
      <c r="E861" s="126"/>
      <c r="F861" s="126"/>
      <c r="G861" s="126"/>
      <c r="H861" s="126"/>
      <c r="I861" s="126"/>
      <c r="J861" s="126"/>
      <c r="K861" s="126"/>
    </row>
    <row r="862" spans="2:11">
      <c r="B862" s="125"/>
      <c r="C862" s="125"/>
      <c r="D862" s="125"/>
      <c r="E862" s="126"/>
      <c r="F862" s="126"/>
      <c r="G862" s="126"/>
      <c r="H862" s="126"/>
      <c r="I862" s="126"/>
      <c r="J862" s="126"/>
      <c r="K862" s="126"/>
    </row>
    <row r="863" spans="2:11">
      <c r="B863" s="125"/>
      <c r="C863" s="125"/>
      <c r="D863" s="125"/>
      <c r="E863" s="126"/>
      <c r="F863" s="126"/>
      <c r="G863" s="126"/>
      <c r="H863" s="126"/>
      <c r="I863" s="126"/>
      <c r="J863" s="126"/>
      <c r="K863" s="126"/>
    </row>
    <row r="864" spans="2:11">
      <c r="B864" s="125"/>
      <c r="C864" s="125"/>
      <c r="D864" s="125"/>
      <c r="E864" s="126"/>
      <c r="F864" s="126"/>
      <c r="G864" s="126"/>
      <c r="H864" s="126"/>
      <c r="I864" s="126"/>
      <c r="J864" s="126"/>
      <c r="K864" s="126"/>
    </row>
    <row r="865" spans="2:11">
      <c r="B865" s="125"/>
      <c r="C865" s="125"/>
      <c r="D865" s="125"/>
      <c r="E865" s="126"/>
      <c r="F865" s="126"/>
      <c r="G865" s="126"/>
      <c r="H865" s="126"/>
      <c r="I865" s="126"/>
      <c r="J865" s="126"/>
      <c r="K865" s="126"/>
    </row>
    <row r="866" spans="2:11">
      <c r="B866" s="125"/>
      <c r="C866" s="125"/>
      <c r="D866" s="125"/>
      <c r="E866" s="126"/>
      <c r="F866" s="126"/>
      <c r="G866" s="126"/>
      <c r="H866" s="126"/>
      <c r="I866" s="126"/>
      <c r="J866" s="126"/>
      <c r="K866" s="126"/>
    </row>
    <row r="867" spans="2:11">
      <c r="B867" s="125"/>
      <c r="C867" s="125"/>
      <c r="D867" s="125"/>
      <c r="E867" s="126"/>
      <c r="F867" s="126"/>
      <c r="G867" s="126"/>
      <c r="H867" s="126"/>
      <c r="I867" s="126"/>
      <c r="J867" s="126"/>
      <c r="K867" s="126"/>
    </row>
    <row r="868" spans="2:11">
      <c r="B868" s="125"/>
      <c r="C868" s="125"/>
      <c r="D868" s="125"/>
      <c r="E868" s="126"/>
      <c r="F868" s="126"/>
      <c r="G868" s="126"/>
      <c r="H868" s="126"/>
      <c r="I868" s="126"/>
      <c r="J868" s="126"/>
      <c r="K868" s="126"/>
    </row>
    <row r="869" spans="2:11">
      <c r="B869" s="125"/>
      <c r="C869" s="125"/>
      <c r="D869" s="125"/>
      <c r="E869" s="126"/>
      <c r="F869" s="126"/>
      <c r="G869" s="126"/>
      <c r="H869" s="126"/>
      <c r="I869" s="126"/>
      <c r="J869" s="126"/>
      <c r="K869" s="126"/>
    </row>
    <row r="870" spans="2:11">
      <c r="B870" s="125"/>
      <c r="C870" s="125"/>
      <c r="D870" s="125"/>
      <c r="E870" s="126"/>
      <c r="F870" s="126"/>
      <c r="G870" s="126"/>
      <c r="H870" s="126"/>
      <c r="I870" s="126"/>
      <c r="J870" s="126"/>
      <c r="K870" s="126"/>
    </row>
    <row r="871" spans="2:11">
      <c r="B871" s="125"/>
      <c r="C871" s="125"/>
      <c r="D871" s="125"/>
      <c r="E871" s="126"/>
      <c r="F871" s="126"/>
      <c r="G871" s="126"/>
      <c r="H871" s="126"/>
      <c r="I871" s="126"/>
      <c r="J871" s="126"/>
      <c r="K871" s="126"/>
    </row>
    <row r="872" spans="2:11">
      <c r="B872" s="125"/>
      <c r="C872" s="125"/>
      <c r="D872" s="125"/>
      <c r="E872" s="126"/>
      <c r="F872" s="126"/>
      <c r="G872" s="126"/>
      <c r="H872" s="126"/>
      <c r="I872" s="126"/>
      <c r="J872" s="126"/>
      <c r="K872" s="126"/>
    </row>
    <row r="873" spans="2:11">
      <c r="B873" s="125"/>
      <c r="C873" s="125"/>
      <c r="D873" s="125"/>
      <c r="E873" s="126"/>
      <c r="F873" s="126"/>
      <c r="G873" s="126"/>
      <c r="H873" s="126"/>
      <c r="I873" s="126"/>
      <c r="J873" s="126"/>
      <c r="K873" s="126"/>
    </row>
    <row r="874" spans="2:11">
      <c r="B874" s="125"/>
      <c r="C874" s="125"/>
      <c r="D874" s="125"/>
      <c r="E874" s="126"/>
      <c r="F874" s="126"/>
      <c r="G874" s="126"/>
      <c r="H874" s="126"/>
      <c r="I874" s="126"/>
      <c r="J874" s="126"/>
      <c r="K874" s="126"/>
    </row>
    <row r="875" spans="2:11">
      <c r="B875" s="125"/>
      <c r="C875" s="125"/>
      <c r="D875" s="125"/>
      <c r="E875" s="126"/>
      <c r="F875" s="126"/>
      <c r="G875" s="126"/>
      <c r="H875" s="126"/>
      <c r="I875" s="126"/>
      <c r="J875" s="126"/>
      <c r="K875" s="126"/>
    </row>
    <row r="876" spans="2:11">
      <c r="B876" s="125"/>
      <c r="C876" s="125"/>
      <c r="D876" s="125"/>
      <c r="E876" s="126"/>
      <c r="F876" s="126"/>
      <c r="G876" s="126"/>
      <c r="H876" s="126"/>
      <c r="I876" s="126"/>
      <c r="J876" s="126"/>
      <c r="K876" s="126"/>
    </row>
    <row r="877" spans="2:11">
      <c r="B877" s="125"/>
      <c r="C877" s="125"/>
      <c r="D877" s="125"/>
      <c r="E877" s="126"/>
      <c r="F877" s="126"/>
      <c r="G877" s="126"/>
      <c r="H877" s="126"/>
      <c r="I877" s="126"/>
      <c r="J877" s="126"/>
      <c r="K877" s="126"/>
    </row>
    <row r="878" spans="2:11">
      <c r="B878" s="125"/>
      <c r="C878" s="125"/>
      <c r="D878" s="125"/>
      <c r="E878" s="126"/>
      <c r="F878" s="126"/>
      <c r="G878" s="126"/>
      <c r="H878" s="126"/>
      <c r="I878" s="126"/>
      <c r="J878" s="126"/>
      <c r="K878" s="126"/>
    </row>
    <row r="879" spans="2:11">
      <c r="B879" s="125"/>
      <c r="C879" s="125"/>
      <c r="D879" s="125"/>
      <c r="E879" s="126"/>
      <c r="F879" s="126"/>
      <c r="G879" s="126"/>
      <c r="H879" s="126"/>
      <c r="I879" s="126"/>
      <c r="J879" s="126"/>
      <c r="K879" s="126"/>
    </row>
    <row r="880" spans="2:11">
      <c r="B880" s="125"/>
      <c r="C880" s="125"/>
      <c r="D880" s="125"/>
      <c r="E880" s="126"/>
      <c r="F880" s="126"/>
      <c r="G880" s="126"/>
      <c r="H880" s="126"/>
      <c r="I880" s="126"/>
      <c r="J880" s="126"/>
      <c r="K880" s="126"/>
    </row>
    <row r="881" spans="2:11">
      <c r="B881" s="125"/>
      <c r="C881" s="125"/>
      <c r="D881" s="125"/>
      <c r="E881" s="126"/>
      <c r="F881" s="126"/>
      <c r="G881" s="126"/>
      <c r="H881" s="126"/>
      <c r="I881" s="126"/>
      <c r="J881" s="126"/>
      <c r="K881" s="126"/>
    </row>
    <row r="882" spans="2:11">
      <c r="B882" s="125"/>
      <c r="C882" s="125"/>
      <c r="D882" s="125"/>
      <c r="E882" s="126"/>
      <c r="F882" s="126"/>
      <c r="G882" s="126"/>
      <c r="H882" s="126"/>
      <c r="I882" s="126"/>
      <c r="J882" s="126"/>
      <c r="K882" s="126"/>
    </row>
    <row r="883" spans="2:11">
      <c r="B883" s="125"/>
      <c r="C883" s="125"/>
      <c r="D883" s="125"/>
      <c r="E883" s="126"/>
      <c r="F883" s="126"/>
      <c r="G883" s="126"/>
      <c r="H883" s="126"/>
      <c r="I883" s="126"/>
      <c r="J883" s="126"/>
      <c r="K883" s="126"/>
    </row>
    <row r="884" spans="2:11">
      <c r="B884" s="125"/>
      <c r="C884" s="125"/>
      <c r="D884" s="125"/>
      <c r="E884" s="126"/>
      <c r="F884" s="126"/>
      <c r="G884" s="126"/>
      <c r="H884" s="126"/>
      <c r="I884" s="126"/>
      <c r="J884" s="126"/>
      <c r="K884" s="126"/>
    </row>
    <row r="885" spans="2:11">
      <c r="B885" s="125"/>
      <c r="C885" s="125"/>
      <c r="D885" s="125"/>
      <c r="E885" s="126"/>
      <c r="F885" s="126"/>
      <c r="G885" s="126"/>
      <c r="H885" s="126"/>
      <c r="I885" s="126"/>
      <c r="J885" s="126"/>
      <c r="K885" s="126"/>
    </row>
    <row r="886" spans="2:11">
      <c r="B886" s="125"/>
      <c r="C886" s="125"/>
      <c r="D886" s="125"/>
      <c r="E886" s="126"/>
      <c r="F886" s="126"/>
      <c r="G886" s="126"/>
      <c r="H886" s="126"/>
      <c r="I886" s="126"/>
      <c r="J886" s="126"/>
      <c r="K886" s="126"/>
    </row>
    <row r="887" spans="2:11">
      <c r="B887" s="125"/>
      <c r="C887" s="125"/>
      <c r="D887" s="125"/>
      <c r="E887" s="126"/>
      <c r="F887" s="126"/>
      <c r="G887" s="126"/>
      <c r="H887" s="126"/>
      <c r="I887" s="126"/>
      <c r="J887" s="126"/>
      <c r="K887" s="126"/>
    </row>
    <row r="888" spans="2:11">
      <c r="B888" s="125"/>
      <c r="C888" s="125"/>
      <c r="D888" s="125"/>
      <c r="E888" s="126"/>
      <c r="F888" s="126"/>
      <c r="G888" s="126"/>
      <c r="H888" s="126"/>
      <c r="I888" s="126"/>
      <c r="J888" s="126"/>
      <c r="K888" s="126"/>
    </row>
    <row r="889" spans="2:11">
      <c r="B889" s="125"/>
      <c r="C889" s="125"/>
      <c r="D889" s="125"/>
      <c r="E889" s="126"/>
      <c r="F889" s="126"/>
      <c r="G889" s="126"/>
      <c r="H889" s="126"/>
      <c r="I889" s="126"/>
      <c r="J889" s="126"/>
      <c r="K889" s="126"/>
    </row>
    <row r="890" spans="2:11">
      <c r="B890" s="125"/>
      <c r="C890" s="125"/>
      <c r="D890" s="125"/>
      <c r="E890" s="126"/>
      <c r="F890" s="126"/>
      <c r="G890" s="126"/>
      <c r="H890" s="126"/>
      <c r="I890" s="126"/>
      <c r="J890" s="126"/>
      <c r="K890" s="126"/>
    </row>
    <row r="891" spans="2:11">
      <c r="B891" s="125"/>
      <c r="C891" s="125"/>
      <c r="D891" s="125"/>
      <c r="E891" s="126"/>
      <c r="F891" s="126"/>
      <c r="G891" s="126"/>
      <c r="H891" s="126"/>
      <c r="I891" s="126"/>
      <c r="J891" s="126"/>
      <c r="K891" s="126"/>
    </row>
    <row r="892" spans="2:11">
      <c r="B892" s="125"/>
      <c r="C892" s="125"/>
      <c r="D892" s="125"/>
      <c r="E892" s="126"/>
      <c r="F892" s="126"/>
      <c r="G892" s="126"/>
      <c r="H892" s="126"/>
      <c r="I892" s="126"/>
      <c r="J892" s="126"/>
      <c r="K892" s="126"/>
    </row>
    <row r="893" spans="2:11">
      <c r="B893" s="125"/>
      <c r="C893" s="125"/>
      <c r="D893" s="125"/>
      <c r="E893" s="126"/>
      <c r="F893" s="126"/>
      <c r="G893" s="126"/>
      <c r="H893" s="126"/>
      <c r="I893" s="126"/>
      <c r="J893" s="126"/>
      <c r="K893" s="126"/>
    </row>
    <row r="894" spans="2:11">
      <c r="B894" s="125"/>
      <c r="C894" s="125"/>
      <c r="D894" s="125"/>
      <c r="E894" s="126"/>
      <c r="F894" s="126"/>
      <c r="G894" s="126"/>
      <c r="H894" s="126"/>
      <c r="I894" s="126"/>
      <c r="J894" s="126"/>
      <c r="K894" s="126"/>
    </row>
    <row r="895" spans="2:11">
      <c r="B895" s="125"/>
      <c r="C895" s="125"/>
      <c r="D895" s="125"/>
      <c r="E895" s="126"/>
      <c r="F895" s="126"/>
      <c r="G895" s="126"/>
      <c r="H895" s="126"/>
      <c r="I895" s="126"/>
      <c r="J895" s="126"/>
      <c r="K895" s="126"/>
    </row>
    <row r="896" spans="2:11">
      <c r="B896" s="125"/>
      <c r="C896" s="125"/>
      <c r="D896" s="125"/>
      <c r="E896" s="126"/>
      <c r="F896" s="126"/>
      <c r="G896" s="126"/>
      <c r="H896" s="126"/>
      <c r="I896" s="126"/>
      <c r="J896" s="126"/>
      <c r="K896" s="126"/>
    </row>
    <row r="897" spans="2:11">
      <c r="B897" s="125"/>
      <c r="C897" s="125"/>
      <c r="D897" s="125"/>
      <c r="E897" s="126"/>
      <c r="F897" s="126"/>
      <c r="G897" s="126"/>
      <c r="H897" s="126"/>
      <c r="I897" s="126"/>
      <c r="J897" s="126"/>
      <c r="K897" s="126"/>
    </row>
    <row r="898" spans="2:11">
      <c r="B898" s="125"/>
      <c r="C898" s="125"/>
      <c r="D898" s="125"/>
      <c r="E898" s="126"/>
      <c r="F898" s="126"/>
      <c r="G898" s="126"/>
      <c r="H898" s="126"/>
      <c r="I898" s="126"/>
      <c r="J898" s="126"/>
      <c r="K898" s="126"/>
    </row>
    <row r="899" spans="2:11">
      <c r="B899" s="125"/>
      <c r="C899" s="125"/>
      <c r="D899" s="125"/>
      <c r="E899" s="126"/>
      <c r="F899" s="126"/>
      <c r="G899" s="126"/>
      <c r="H899" s="126"/>
      <c r="I899" s="126"/>
      <c r="J899" s="126"/>
      <c r="K899" s="126"/>
    </row>
    <row r="900" spans="2:11">
      <c r="B900" s="125"/>
      <c r="C900" s="125"/>
      <c r="D900" s="125"/>
      <c r="E900" s="126"/>
      <c r="F900" s="126"/>
      <c r="G900" s="126"/>
      <c r="H900" s="126"/>
      <c r="I900" s="126"/>
      <c r="J900" s="126"/>
      <c r="K900" s="126"/>
    </row>
    <row r="901" spans="2:11">
      <c r="B901" s="125"/>
      <c r="C901" s="125"/>
      <c r="D901" s="125"/>
      <c r="E901" s="126"/>
      <c r="F901" s="126"/>
      <c r="G901" s="126"/>
      <c r="H901" s="126"/>
      <c r="I901" s="126"/>
      <c r="J901" s="126"/>
      <c r="K901" s="126"/>
    </row>
    <row r="902" spans="2:11">
      <c r="B902" s="125"/>
      <c r="C902" s="125"/>
      <c r="D902" s="125"/>
      <c r="E902" s="126"/>
      <c r="F902" s="126"/>
      <c r="G902" s="126"/>
      <c r="H902" s="126"/>
      <c r="I902" s="126"/>
      <c r="J902" s="126"/>
      <c r="K902" s="126"/>
    </row>
    <row r="903" spans="2:11">
      <c r="B903" s="125"/>
      <c r="C903" s="125"/>
      <c r="D903" s="125"/>
      <c r="E903" s="126"/>
      <c r="F903" s="126"/>
      <c r="G903" s="126"/>
      <c r="H903" s="126"/>
      <c r="I903" s="126"/>
      <c r="J903" s="126"/>
      <c r="K903" s="126"/>
    </row>
    <row r="904" spans="2:11">
      <c r="B904" s="125"/>
      <c r="C904" s="125"/>
      <c r="D904" s="125"/>
      <c r="E904" s="126"/>
      <c r="F904" s="126"/>
      <c r="G904" s="126"/>
      <c r="H904" s="126"/>
      <c r="I904" s="126"/>
      <c r="J904" s="126"/>
      <c r="K904" s="126"/>
    </row>
    <row r="905" spans="2:11">
      <c r="B905" s="125"/>
      <c r="C905" s="125"/>
      <c r="D905" s="125"/>
      <c r="E905" s="126"/>
      <c r="F905" s="126"/>
      <c r="G905" s="126"/>
      <c r="H905" s="126"/>
      <c r="I905" s="126"/>
      <c r="J905" s="126"/>
      <c r="K905" s="126"/>
    </row>
    <row r="906" spans="2:11">
      <c r="B906" s="125"/>
      <c r="C906" s="125"/>
      <c r="D906" s="125"/>
      <c r="E906" s="126"/>
      <c r="F906" s="126"/>
      <c r="G906" s="126"/>
      <c r="H906" s="126"/>
      <c r="I906" s="126"/>
      <c r="J906" s="126"/>
      <c r="K906" s="126"/>
    </row>
    <row r="907" spans="2:11">
      <c r="B907" s="125"/>
      <c r="C907" s="125"/>
      <c r="D907" s="125"/>
      <c r="E907" s="126"/>
      <c r="F907" s="126"/>
      <c r="G907" s="126"/>
      <c r="H907" s="126"/>
      <c r="I907" s="126"/>
      <c r="J907" s="126"/>
      <c r="K907" s="126"/>
    </row>
    <row r="908" spans="2:11">
      <c r="B908" s="125"/>
      <c r="C908" s="125"/>
      <c r="D908" s="125"/>
      <c r="E908" s="126"/>
      <c r="F908" s="126"/>
      <c r="G908" s="126"/>
      <c r="H908" s="126"/>
      <c r="I908" s="126"/>
      <c r="J908" s="126"/>
      <c r="K908" s="126"/>
    </row>
    <row r="909" spans="2:11">
      <c r="B909" s="125"/>
      <c r="C909" s="125"/>
      <c r="D909" s="125"/>
      <c r="E909" s="126"/>
      <c r="F909" s="126"/>
      <c r="G909" s="126"/>
      <c r="H909" s="126"/>
      <c r="I909" s="126"/>
      <c r="J909" s="126"/>
      <c r="K909" s="126"/>
    </row>
    <row r="910" spans="2:11">
      <c r="B910" s="125"/>
      <c r="C910" s="125"/>
      <c r="D910" s="125"/>
      <c r="E910" s="126"/>
      <c r="F910" s="126"/>
      <c r="G910" s="126"/>
      <c r="H910" s="126"/>
      <c r="I910" s="126"/>
      <c r="J910" s="126"/>
      <c r="K910" s="126"/>
    </row>
    <row r="911" spans="2:11">
      <c r="B911" s="125"/>
      <c r="C911" s="125"/>
      <c r="D911" s="125"/>
      <c r="E911" s="126"/>
      <c r="F911" s="126"/>
      <c r="G911" s="126"/>
      <c r="H911" s="126"/>
      <c r="I911" s="126"/>
      <c r="J911" s="126"/>
      <c r="K911" s="126"/>
    </row>
    <row r="912" spans="2:11">
      <c r="B912" s="125"/>
      <c r="C912" s="125"/>
      <c r="D912" s="125"/>
      <c r="E912" s="126"/>
      <c r="F912" s="126"/>
      <c r="G912" s="126"/>
      <c r="H912" s="126"/>
      <c r="I912" s="126"/>
      <c r="J912" s="126"/>
      <c r="K912" s="126"/>
    </row>
    <row r="913" spans="2:11">
      <c r="B913" s="125"/>
      <c r="C913" s="125"/>
      <c r="D913" s="125"/>
      <c r="E913" s="126"/>
      <c r="F913" s="126"/>
      <c r="G913" s="126"/>
      <c r="H913" s="126"/>
      <c r="I913" s="126"/>
      <c r="J913" s="126"/>
      <c r="K913" s="126"/>
    </row>
    <row r="914" spans="2:11">
      <c r="B914" s="125"/>
      <c r="C914" s="125"/>
      <c r="D914" s="125"/>
      <c r="E914" s="126"/>
      <c r="F914" s="126"/>
      <c r="G914" s="126"/>
      <c r="H914" s="126"/>
      <c r="I914" s="126"/>
      <c r="J914" s="126"/>
      <c r="K914" s="126"/>
    </row>
    <row r="915" spans="2:11">
      <c r="B915" s="125"/>
      <c r="C915" s="125"/>
      <c r="D915" s="125"/>
      <c r="E915" s="126"/>
      <c r="F915" s="126"/>
      <c r="G915" s="126"/>
      <c r="H915" s="126"/>
      <c r="I915" s="126"/>
      <c r="J915" s="126"/>
      <c r="K915" s="126"/>
    </row>
    <row r="916" spans="2:11">
      <c r="B916" s="125"/>
      <c r="C916" s="125"/>
      <c r="D916" s="125"/>
      <c r="E916" s="126"/>
      <c r="F916" s="126"/>
      <c r="G916" s="126"/>
      <c r="H916" s="126"/>
      <c r="I916" s="126"/>
      <c r="J916" s="126"/>
      <c r="K916" s="126"/>
    </row>
    <row r="917" spans="2:11">
      <c r="B917" s="125"/>
      <c r="C917" s="125"/>
      <c r="D917" s="125"/>
      <c r="E917" s="126"/>
      <c r="F917" s="126"/>
      <c r="G917" s="126"/>
      <c r="H917" s="126"/>
      <c r="I917" s="126"/>
      <c r="J917" s="126"/>
      <c r="K917" s="126"/>
    </row>
    <row r="918" spans="2:11">
      <c r="B918" s="125"/>
      <c r="C918" s="125"/>
      <c r="D918" s="125"/>
      <c r="E918" s="126"/>
      <c r="F918" s="126"/>
      <c r="G918" s="126"/>
      <c r="H918" s="126"/>
      <c r="I918" s="126"/>
      <c r="J918" s="126"/>
      <c r="K918" s="126"/>
    </row>
    <row r="919" spans="2:11">
      <c r="B919" s="125"/>
      <c r="C919" s="125"/>
      <c r="D919" s="125"/>
      <c r="E919" s="126"/>
      <c r="F919" s="126"/>
      <c r="G919" s="126"/>
      <c r="H919" s="126"/>
      <c r="I919" s="126"/>
      <c r="J919" s="126"/>
      <c r="K919" s="126"/>
    </row>
    <row r="920" spans="2:11">
      <c r="B920" s="125"/>
      <c r="C920" s="125"/>
      <c r="D920" s="125"/>
      <c r="E920" s="126"/>
      <c r="F920" s="126"/>
      <c r="G920" s="126"/>
      <c r="H920" s="126"/>
      <c r="I920" s="126"/>
      <c r="J920" s="126"/>
      <c r="K920" s="126"/>
    </row>
    <row r="921" spans="2:11">
      <c r="B921" s="125"/>
      <c r="C921" s="125"/>
      <c r="D921" s="125"/>
      <c r="E921" s="126"/>
      <c r="F921" s="126"/>
      <c r="G921" s="126"/>
      <c r="H921" s="126"/>
      <c r="I921" s="126"/>
      <c r="J921" s="126"/>
      <c r="K921" s="126"/>
    </row>
    <row r="922" spans="2:11">
      <c r="B922" s="125"/>
      <c r="C922" s="125"/>
      <c r="D922" s="125"/>
      <c r="E922" s="126"/>
      <c r="F922" s="126"/>
      <c r="G922" s="126"/>
      <c r="H922" s="126"/>
      <c r="I922" s="126"/>
      <c r="J922" s="126"/>
      <c r="K922" s="126"/>
    </row>
    <row r="923" spans="2:11">
      <c r="B923" s="125"/>
      <c r="C923" s="125"/>
      <c r="D923" s="125"/>
      <c r="E923" s="126"/>
      <c r="F923" s="126"/>
      <c r="G923" s="126"/>
      <c r="H923" s="126"/>
      <c r="I923" s="126"/>
      <c r="J923" s="126"/>
      <c r="K923" s="126"/>
    </row>
    <row r="924" spans="2:11">
      <c r="B924" s="125"/>
      <c r="C924" s="125"/>
      <c r="D924" s="125"/>
      <c r="E924" s="126"/>
      <c r="F924" s="126"/>
      <c r="G924" s="126"/>
      <c r="H924" s="126"/>
      <c r="I924" s="126"/>
      <c r="J924" s="126"/>
      <c r="K924" s="126"/>
    </row>
    <row r="925" spans="2:11">
      <c r="B925" s="125"/>
      <c r="C925" s="125"/>
      <c r="D925" s="125"/>
      <c r="E925" s="126"/>
      <c r="F925" s="126"/>
      <c r="G925" s="126"/>
      <c r="H925" s="126"/>
      <c r="I925" s="126"/>
      <c r="J925" s="126"/>
      <c r="K925" s="126"/>
    </row>
    <row r="926" spans="2:11">
      <c r="B926" s="125"/>
      <c r="C926" s="125"/>
      <c r="D926" s="125"/>
      <c r="E926" s="126"/>
      <c r="F926" s="126"/>
      <c r="G926" s="126"/>
      <c r="H926" s="126"/>
      <c r="I926" s="126"/>
      <c r="J926" s="126"/>
      <c r="K926" s="126"/>
    </row>
    <row r="927" spans="2:11">
      <c r="B927" s="125"/>
      <c r="C927" s="125"/>
      <c r="D927" s="125"/>
      <c r="E927" s="126"/>
      <c r="F927" s="126"/>
      <c r="G927" s="126"/>
      <c r="H927" s="126"/>
      <c r="I927" s="126"/>
      <c r="J927" s="126"/>
      <c r="K927" s="126"/>
    </row>
    <row r="928" spans="2:11">
      <c r="B928" s="125"/>
      <c r="C928" s="125"/>
      <c r="D928" s="125"/>
      <c r="E928" s="126"/>
      <c r="F928" s="126"/>
      <c r="G928" s="126"/>
      <c r="H928" s="126"/>
      <c r="I928" s="126"/>
      <c r="J928" s="126"/>
      <c r="K928" s="126"/>
    </row>
    <row r="929" spans="2:11">
      <c r="B929" s="125"/>
      <c r="C929" s="125"/>
      <c r="D929" s="125"/>
      <c r="E929" s="126"/>
      <c r="F929" s="126"/>
      <c r="G929" s="126"/>
      <c r="H929" s="126"/>
      <c r="I929" s="126"/>
      <c r="J929" s="126"/>
      <c r="K929" s="126"/>
    </row>
    <row r="930" spans="2:11">
      <c r="B930" s="125"/>
      <c r="C930" s="125"/>
      <c r="D930" s="125"/>
      <c r="E930" s="126"/>
      <c r="F930" s="126"/>
      <c r="G930" s="126"/>
      <c r="H930" s="126"/>
      <c r="I930" s="126"/>
      <c r="J930" s="126"/>
      <c r="K930" s="126"/>
    </row>
    <row r="931" spans="2:11">
      <c r="B931" s="125"/>
      <c r="C931" s="125"/>
      <c r="D931" s="125"/>
      <c r="E931" s="126"/>
      <c r="F931" s="126"/>
      <c r="G931" s="126"/>
      <c r="H931" s="126"/>
      <c r="I931" s="126"/>
      <c r="J931" s="126"/>
      <c r="K931" s="126"/>
    </row>
    <row r="932" spans="2:11">
      <c r="B932" s="125"/>
      <c r="C932" s="125"/>
      <c r="D932" s="125"/>
      <c r="E932" s="126"/>
      <c r="F932" s="126"/>
      <c r="G932" s="126"/>
      <c r="H932" s="126"/>
      <c r="I932" s="126"/>
      <c r="J932" s="126"/>
      <c r="K932" s="126"/>
    </row>
    <row r="933" spans="2:11">
      <c r="B933" s="125"/>
      <c r="C933" s="125"/>
      <c r="D933" s="125"/>
      <c r="E933" s="126"/>
      <c r="F933" s="126"/>
      <c r="G933" s="126"/>
      <c r="H933" s="126"/>
      <c r="I933" s="126"/>
      <c r="J933" s="126"/>
      <c r="K933" s="126"/>
    </row>
    <row r="934" spans="2:11">
      <c r="B934" s="125"/>
      <c r="C934" s="125"/>
      <c r="D934" s="125"/>
      <c r="E934" s="126"/>
      <c r="F934" s="126"/>
      <c r="G934" s="126"/>
      <c r="H934" s="126"/>
      <c r="I934" s="126"/>
      <c r="J934" s="126"/>
      <c r="K934" s="126"/>
    </row>
    <row r="935" spans="2:11">
      <c r="B935" s="125"/>
      <c r="C935" s="125"/>
      <c r="D935" s="125"/>
      <c r="E935" s="126"/>
      <c r="F935" s="126"/>
      <c r="G935" s="126"/>
      <c r="H935" s="126"/>
      <c r="I935" s="126"/>
      <c r="J935" s="126"/>
      <c r="K935" s="126"/>
    </row>
    <row r="936" spans="2:11">
      <c r="B936" s="125"/>
      <c r="C936" s="125"/>
      <c r="D936" s="125"/>
      <c r="E936" s="126"/>
      <c r="F936" s="126"/>
      <c r="G936" s="126"/>
      <c r="H936" s="126"/>
      <c r="I936" s="126"/>
      <c r="J936" s="126"/>
      <c r="K936" s="126"/>
    </row>
    <row r="937" spans="2:11">
      <c r="B937" s="125"/>
      <c r="C937" s="125"/>
      <c r="D937" s="125"/>
      <c r="E937" s="126"/>
      <c r="F937" s="126"/>
      <c r="G937" s="126"/>
      <c r="H937" s="126"/>
      <c r="I937" s="126"/>
      <c r="J937" s="126"/>
      <c r="K937" s="126"/>
    </row>
    <row r="938" spans="2:11">
      <c r="B938" s="125"/>
      <c r="C938" s="125"/>
      <c r="D938" s="125"/>
      <c r="E938" s="126"/>
      <c r="F938" s="126"/>
      <c r="G938" s="126"/>
      <c r="H938" s="126"/>
      <c r="I938" s="126"/>
      <c r="J938" s="126"/>
      <c r="K938" s="126"/>
    </row>
    <row r="939" spans="2:11">
      <c r="B939" s="125"/>
      <c r="C939" s="125"/>
      <c r="D939" s="125"/>
      <c r="E939" s="126"/>
      <c r="F939" s="126"/>
      <c r="G939" s="126"/>
      <c r="H939" s="126"/>
      <c r="I939" s="126"/>
      <c r="J939" s="126"/>
      <c r="K939" s="126"/>
    </row>
    <row r="940" spans="2:11">
      <c r="B940" s="125"/>
      <c r="C940" s="125"/>
      <c r="D940" s="125"/>
      <c r="E940" s="126"/>
      <c r="F940" s="126"/>
      <c r="G940" s="126"/>
      <c r="H940" s="126"/>
      <c r="I940" s="126"/>
      <c r="J940" s="126"/>
      <c r="K940" s="126"/>
    </row>
    <row r="941" spans="2:11">
      <c r="B941" s="125"/>
      <c r="C941" s="125"/>
      <c r="D941" s="125"/>
      <c r="E941" s="126"/>
      <c r="F941" s="126"/>
      <c r="G941" s="126"/>
      <c r="H941" s="126"/>
      <c r="I941" s="126"/>
      <c r="J941" s="126"/>
      <c r="K941" s="126"/>
    </row>
    <row r="942" spans="2:11">
      <c r="B942" s="125"/>
      <c r="C942" s="125"/>
      <c r="D942" s="125"/>
      <c r="E942" s="126"/>
      <c r="F942" s="126"/>
      <c r="G942" s="126"/>
      <c r="H942" s="126"/>
      <c r="I942" s="126"/>
      <c r="J942" s="126"/>
      <c r="K942" s="126"/>
    </row>
    <row r="943" spans="2:11">
      <c r="B943" s="125"/>
      <c r="C943" s="125"/>
      <c r="D943" s="125"/>
      <c r="E943" s="126"/>
      <c r="F943" s="126"/>
      <c r="G943" s="126"/>
      <c r="H943" s="126"/>
      <c r="I943" s="126"/>
      <c r="J943" s="126"/>
      <c r="K943" s="126"/>
    </row>
    <row r="944" spans="2:11">
      <c r="B944" s="125"/>
      <c r="C944" s="125"/>
      <c r="D944" s="125"/>
      <c r="E944" s="126"/>
      <c r="F944" s="126"/>
      <c r="G944" s="126"/>
      <c r="H944" s="126"/>
      <c r="I944" s="126"/>
      <c r="J944" s="126"/>
      <c r="K944" s="126"/>
    </row>
    <row r="945" spans="2:11">
      <c r="B945" s="125"/>
      <c r="C945" s="125"/>
      <c r="D945" s="125"/>
      <c r="E945" s="126"/>
      <c r="F945" s="126"/>
      <c r="G945" s="126"/>
      <c r="H945" s="126"/>
      <c r="I945" s="126"/>
      <c r="J945" s="126"/>
      <c r="K945" s="126"/>
    </row>
    <row r="946" spans="2:11">
      <c r="B946" s="125"/>
      <c r="C946" s="125"/>
      <c r="D946" s="125"/>
      <c r="E946" s="126"/>
      <c r="F946" s="126"/>
      <c r="G946" s="126"/>
      <c r="H946" s="126"/>
      <c r="I946" s="126"/>
      <c r="J946" s="126"/>
      <c r="K946" s="126"/>
    </row>
    <row r="947" spans="2:11">
      <c r="B947" s="125"/>
      <c r="C947" s="125"/>
      <c r="D947" s="125"/>
      <c r="E947" s="126"/>
      <c r="F947" s="126"/>
      <c r="G947" s="126"/>
      <c r="H947" s="126"/>
      <c r="I947" s="126"/>
      <c r="J947" s="126"/>
      <c r="K947" s="126"/>
    </row>
    <row r="948" spans="2:11">
      <c r="B948" s="125"/>
      <c r="C948" s="125"/>
      <c r="D948" s="125"/>
      <c r="E948" s="126"/>
      <c r="F948" s="126"/>
      <c r="G948" s="126"/>
      <c r="H948" s="126"/>
      <c r="I948" s="126"/>
      <c r="J948" s="126"/>
      <c r="K948" s="126"/>
    </row>
    <row r="949" spans="2:11">
      <c r="B949" s="125"/>
      <c r="C949" s="125"/>
      <c r="D949" s="125"/>
      <c r="E949" s="126"/>
      <c r="F949" s="126"/>
      <c r="G949" s="126"/>
      <c r="H949" s="126"/>
      <c r="I949" s="126"/>
      <c r="J949" s="126"/>
      <c r="K949" s="126"/>
    </row>
    <row r="950" spans="2:11">
      <c r="B950" s="125"/>
      <c r="C950" s="125"/>
      <c r="D950" s="125"/>
      <c r="E950" s="126"/>
      <c r="F950" s="126"/>
      <c r="G950" s="126"/>
      <c r="H950" s="126"/>
      <c r="I950" s="126"/>
      <c r="J950" s="126"/>
      <c r="K950" s="126"/>
    </row>
    <row r="951" spans="2:11">
      <c r="B951" s="125"/>
      <c r="C951" s="125"/>
      <c r="D951" s="125"/>
      <c r="E951" s="126"/>
      <c r="F951" s="126"/>
      <c r="G951" s="126"/>
      <c r="H951" s="126"/>
      <c r="I951" s="126"/>
      <c r="J951" s="126"/>
      <c r="K951" s="126"/>
    </row>
    <row r="952" spans="2:11">
      <c r="B952" s="125"/>
      <c r="C952" s="125"/>
      <c r="D952" s="125"/>
      <c r="E952" s="126"/>
      <c r="F952" s="126"/>
      <c r="G952" s="126"/>
      <c r="H952" s="126"/>
      <c r="I952" s="126"/>
      <c r="J952" s="126"/>
      <c r="K952" s="126"/>
    </row>
    <row r="953" spans="2:11">
      <c r="B953" s="125"/>
      <c r="C953" s="125"/>
      <c r="D953" s="125"/>
      <c r="E953" s="126"/>
      <c r="F953" s="126"/>
      <c r="G953" s="126"/>
      <c r="H953" s="126"/>
      <c r="I953" s="126"/>
      <c r="J953" s="126"/>
      <c r="K953" s="126"/>
    </row>
    <row r="954" spans="2:11">
      <c r="B954" s="125"/>
      <c r="C954" s="125"/>
      <c r="D954" s="125"/>
      <c r="E954" s="126"/>
      <c r="F954" s="126"/>
      <c r="G954" s="126"/>
      <c r="H954" s="126"/>
      <c r="I954" s="126"/>
      <c r="J954" s="126"/>
      <c r="K954" s="126"/>
    </row>
    <row r="955" spans="2:11">
      <c r="B955" s="125"/>
      <c r="C955" s="125"/>
      <c r="D955" s="125"/>
      <c r="E955" s="126"/>
      <c r="F955" s="126"/>
      <c r="G955" s="126"/>
      <c r="H955" s="126"/>
      <c r="I955" s="126"/>
      <c r="J955" s="126"/>
      <c r="K955" s="126"/>
    </row>
    <row r="956" spans="2:11">
      <c r="B956" s="125"/>
      <c r="C956" s="125"/>
      <c r="D956" s="125"/>
      <c r="E956" s="126"/>
      <c r="F956" s="126"/>
      <c r="G956" s="126"/>
      <c r="H956" s="126"/>
      <c r="I956" s="126"/>
      <c r="J956" s="126"/>
      <c r="K956" s="126"/>
    </row>
    <row r="957" spans="2:11">
      <c r="B957" s="125"/>
      <c r="C957" s="125"/>
      <c r="D957" s="125"/>
      <c r="E957" s="126"/>
      <c r="F957" s="126"/>
      <c r="G957" s="126"/>
      <c r="H957" s="126"/>
      <c r="I957" s="126"/>
      <c r="J957" s="126"/>
      <c r="K957" s="126"/>
    </row>
    <row r="958" spans="2:11">
      <c r="B958" s="125"/>
      <c r="C958" s="125"/>
      <c r="D958" s="125"/>
      <c r="E958" s="126"/>
      <c r="F958" s="126"/>
      <c r="G958" s="126"/>
      <c r="H958" s="126"/>
      <c r="I958" s="126"/>
      <c r="J958" s="126"/>
      <c r="K958" s="126"/>
    </row>
    <row r="959" spans="2:11">
      <c r="B959" s="125"/>
      <c r="C959" s="125"/>
      <c r="D959" s="125"/>
      <c r="E959" s="126"/>
      <c r="F959" s="126"/>
      <c r="G959" s="126"/>
      <c r="H959" s="126"/>
      <c r="I959" s="126"/>
      <c r="J959" s="126"/>
      <c r="K959" s="126"/>
    </row>
    <row r="960" spans="2:11">
      <c r="B960" s="125"/>
      <c r="C960" s="125"/>
      <c r="D960" s="125"/>
      <c r="E960" s="126"/>
      <c r="F960" s="126"/>
      <c r="G960" s="126"/>
      <c r="H960" s="126"/>
      <c r="I960" s="126"/>
      <c r="J960" s="126"/>
      <c r="K960" s="126"/>
    </row>
    <row r="961" spans="2:11">
      <c r="B961" s="125"/>
      <c r="C961" s="125"/>
      <c r="D961" s="125"/>
      <c r="E961" s="126"/>
      <c r="F961" s="126"/>
      <c r="G961" s="126"/>
      <c r="H961" s="126"/>
      <c r="I961" s="126"/>
      <c r="J961" s="126"/>
      <c r="K961" s="126"/>
    </row>
    <row r="962" spans="2:11">
      <c r="B962" s="125"/>
      <c r="C962" s="125"/>
      <c r="D962" s="125"/>
      <c r="E962" s="126"/>
      <c r="F962" s="126"/>
      <c r="G962" s="126"/>
      <c r="H962" s="126"/>
      <c r="I962" s="126"/>
      <c r="J962" s="126"/>
      <c r="K962" s="126"/>
    </row>
    <row r="963" spans="2:11">
      <c r="B963" s="125"/>
      <c r="C963" s="125"/>
      <c r="D963" s="125"/>
      <c r="E963" s="126"/>
      <c r="F963" s="126"/>
      <c r="G963" s="126"/>
      <c r="H963" s="126"/>
      <c r="I963" s="126"/>
      <c r="J963" s="126"/>
      <c r="K963" s="126"/>
    </row>
    <row r="964" spans="2:11">
      <c r="B964" s="125"/>
      <c r="C964" s="125"/>
      <c r="D964" s="125"/>
      <c r="E964" s="126"/>
      <c r="F964" s="126"/>
      <c r="G964" s="126"/>
      <c r="H964" s="126"/>
      <c r="I964" s="126"/>
      <c r="J964" s="126"/>
      <c r="K964" s="126"/>
    </row>
    <row r="965" spans="2:11">
      <c r="B965" s="125"/>
      <c r="C965" s="125"/>
      <c r="D965" s="125"/>
      <c r="E965" s="126"/>
      <c r="F965" s="126"/>
      <c r="G965" s="126"/>
      <c r="H965" s="126"/>
      <c r="I965" s="126"/>
      <c r="J965" s="126"/>
      <c r="K965" s="126"/>
    </row>
    <row r="966" spans="2:11">
      <c r="B966" s="125"/>
      <c r="C966" s="125"/>
      <c r="D966" s="125"/>
      <c r="E966" s="126"/>
      <c r="F966" s="126"/>
      <c r="G966" s="126"/>
      <c r="H966" s="126"/>
      <c r="I966" s="126"/>
      <c r="J966" s="126"/>
      <c r="K966" s="126"/>
    </row>
    <row r="967" spans="2:11">
      <c r="B967" s="125"/>
      <c r="C967" s="125"/>
      <c r="D967" s="125"/>
      <c r="E967" s="126"/>
      <c r="F967" s="126"/>
      <c r="G967" s="126"/>
      <c r="H967" s="126"/>
      <c r="I967" s="126"/>
      <c r="J967" s="126"/>
      <c r="K967" s="126"/>
    </row>
    <row r="968" spans="2:11">
      <c r="B968" s="125"/>
      <c r="C968" s="125"/>
      <c r="D968" s="125"/>
      <c r="E968" s="126"/>
      <c r="F968" s="126"/>
      <c r="G968" s="126"/>
      <c r="H968" s="126"/>
      <c r="I968" s="126"/>
      <c r="J968" s="126"/>
      <c r="K968" s="126"/>
    </row>
    <row r="969" spans="2:11">
      <c r="B969" s="125"/>
      <c r="C969" s="125"/>
      <c r="D969" s="125"/>
      <c r="E969" s="126"/>
      <c r="F969" s="126"/>
      <c r="G969" s="126"/>
      <c r="H969" s="126"/>
      <c r="I969" s="126"/>
      <c r="J969" s="126"/>
      <c r="K969" s="126"/>
    </row>
    <row r="970" spans="2:11">
      <c r="B970" s="125"/>
      <c r="C970" s="125"/>
      <c r="D970" s="125"/>
      <c r="E970" s="126"/>
      <c r="F970" s="126"/>
      <c r="G970" s="126"/>
      <c r="H970" s="126"/>
      <c r="I970" s="126"/>
      <c r="J970" s="126"/>
      <c r="K970" s="126"/>
    </row>
    <row r="971" spans="2:11">
      <c r="B971" s="125"/>
      <c r="C971" s="125"/>
      <c r="D971" s="125"/>
      <c r="E971" s="126"/>
      <c r="F971" s="126"/>
      <c r="G971" s="126"/>
      <c r="H971" s="126"/>
      <c r="I971" s="126"/>
      <c r="J971" s="126"/>
      <c r="K971" s="126"/>
    </row>
    <row r="972" spans="2:11">
      <c r="B972" s="125"/>
      <c r="C972" s="125"/>
      <c r="D972" s="125"/>
      <c r="E972" s="126"/>
      <c r="F972" s="126"/>
      <c r="G972" s="126"/>
      <c r="H972" s="126"/>
      <c r="I972" s="126"/>
      <c r="J972" s="126"/>
      <c r="K972" s="126"/>
    </row>
    <row r="973" spans="2:11">
      <c r="B973" s="125"/>
      <c r="C973" s="125"/>
      <c r="D973" s="125"/>
      <c r="E973" s="126"/>
      <c r="F973" s="126"/>
      <c r="G973" s="126"/>
      <c r="H973" s="126"/>
      <c r="I973" s="126"/>
      <c r="J973" s="126"/>
      <c r="K973" s="126"/>
    </row>
    <row r="974" spans="2:11">
      <c r="B974" s="125"/>
      <c r="C974" s="125"/>
      <c r="D974" s="125"/>
      <c r="E974" s="126"/>
      <c r="F974" s="126"/>
      <c r="G974" s="126"/>
      <c r="H974" s="126"/>
      <c r="I974" s="126"/>
      <c r="J974" s="126"/>
      <c r="K974" s="126"/>
    </row>
    <row r="975" spans="2:11">
      <c r="B975" s="125"/>
      <c r="C975" s="125"/>
      <c r="D975" s="125"/>
      <c r="E975" s="126"/>
      <c r="F975" s="126"/>
      <c r="G975" s="126"/>
      <c r="H975" s="126"/>
      <c r="I975" s="126"/>
      <c r="J975" s="126"/>
      <c r="K975" s="126"/>
    </row>
    <row r="976" spans="2:11">
      <c r="B976" s="125"/>
      <c r="C976" s="125"/>
      <c r="D976" s="125"/>
      <c r="E976" s="126"/>
      <c r="F976" s="126"/>
      <c r="G976" s="126"/>
      <c r="H976" s="126"/>
      <c r="I976" s="126"/>
      <c r="J976" s="126"/>
      <c r="K976" s="126"/>
    </row>
    <row r="977" spans="2:11">
      <c r="B977" s="125"/>
      <c r="C977" s="125"/>
      <c r="D977" s="125"/>
      <c r="E977" s="126"/>
      <c r="F977" s="126"/>
      <c r="G977" s="126"/>
      <c r="H977" s="126"/>
      <c r="I977" s="126"/>
      <c r="J977" s="126"/>
      <c r="K977" s="126"/>
    </row>
    <row r="978" spans="2:11">
      <c r="B978" s="125"/>
      <c r="C978" s="125"/>
      <c r="D978" s="125"/>
      <c r="E978" s="126"/>
      <c r="F978" s="126"/>
      <c r="G978" s="126"/>
      <c r="H978" s="126"/>
      <c r="I978" s="126"/>
      <c r="J978" s="126"/>
      <c r="K978" s="126"/>
    </row>
    <row r="979" spans="2:11">
      <c r="B979" s="125"/>
      <c r="C979" s="125"/>
      <c r="D979" s="125"/>
      <c r="E979" s="126"/>
      <c r="F979" s="126"/>
      <c r="G979" s="126"/>
      <c r="H979" s="126"/>
      <c r="I979" s="126"/>
      <c r="J979" s="126"/>
      <c r="K979" s="126"/>
    </row>
    <row r="980" spans="2:11">
      <c r="B980" s="125"/>
      <c r="C980" s="125"/>
      <c r="D980" s="125"/>
      <c r="E980" s="126"/>
      <c r="F980" s="126"/>
      <c r="G980" s="126"/>
      <c r="H980" s="126"/>
      <c r="I980" s="126"/>
      <c r="J980" s="126"/>
      <c r="K980" s="126"/>
    </row>
    <row r="981" spans="2:11">
      <c r="B981" s="125"/>
      <c r="C981" s="125"/>
      <c r="D981" s="125"/>
      <c r="E981" s="126"/>
      <c r="F981" s="126"/>
      <c r="G981" s="126"/>
      <c r="H981" s="126"/>
      <c r="I981" s="126"/>
      <c r="J981" s="126"/>
      <c r="K981" s="126"/>
    </row>
    <row r="982" spans="2:11">
      <c r="B982" s="125"/>
      <c r="C982" s="125"/>
      <c r="D982" s="125"/>
      <c r="E982" s="126"/>
      <c r="F982" s="126"/>
      <c r="G982" s="126"/>
      <c r="H982" s="126"/>
      <c r="I982" s="126"/>
      <c r="J982" s="126"/>
      <c r="K982" s="126"/>
    </row>
    <row r="983" spans="2:11">
      <c r="B983" s="125"/>
      <c r="C983" s="125"/>
      <c r="D983" s="125"/>
      <c r="E983" s="126"/>
      <c r="F983" s="126"/>
      <c r="G983" s="126"/>
      <c r="H983" s="126"/>
      <c r="I983" s="126"/>
      <c r="J983" s="126"/>
      <c r="K983" s="126"/>
    </row>
    <row r="984" spans="2:11">
      <c r="B984" s="125"/>
      <c r="C984" s="125"/>
      <c r="D984" s="125"/>
      <c r="E984" s="126"/>
      <c r="F984" s="126"/>
      <c r="G984" s="126"/>
      <c r="H984" s="126"/>
      <c r="I984" s="126"/>
      <c r="J984" s="126"/>
      <c r="K984" s="126"/>
    </row>
    <row r="985" spans="2:11">
      <c r="B985" s="125"/>
      <c r="C985" s="125"/>
      <c r="D985" s="125"/>
      <c r="E985" s="126"/>
      <c r="F985" s="126"/>
      <c r="G985" s="126"/>
      <c r="H985" s="126"/>
      <c r="I985" s="126"/>
      <c r="J985" s="126"/>
      <c r="K985" s="126"/>
    </row>
    <row r="986" spans="2:11">
      <c r="B986" s="125"/>
      <c r="C986" s="125"/>
      <c r="D986" s="125"/>
      <c r="E986" s="126"/>
      <c r="F986" s="126"/>
      <c r="G986" s="126"/>
      <c r="H986" s="126"/>
      <c r="I986" s="126"/>
      <c r="J986" s="126"/>
      <c r="K986" s="126"/>
    </row>
    <row r="987" spans="2:11">
      <c r="B987" s="125"/>
      <c r="C987" s="125"/>
      <c r="D987" s="125"/>
      <c r="E987" s="126"/>
      <c r="F987" s="126"/>
      <c r="G987" s="126"/>
      <c r="H987" s="126"/>
      <c r="I987" s="126"/>
      <c r="J987" s="126"/>
      <c r="K987" s="126"/>
    </row>
    <row r="988" spans="2:11">
      <c r="B988" s="125"/>
      <c r="C988" s="125"/>
      <c r="D988" s="125"/>
      <c r="E988" s="126"/>
      <c r="F988" s="126"/>
      <c r="G988" s="126"/>
      <c r="H988" s="126"/>
      <c r="I988" s="126"/>
      <c r="J988" s="126"/>
      <c r="K988" s="126"/>
    </row>
    <row r="989" spans="2:11">
      <c r="B989" s="125"/>
      <c r="C989" s="125"/>
      <c r="D989" s="125"/>
      <c r="E989" s="126"/>
      <c r="F989" s="126"/>
      <c r="G989" s="126"/>
      <c r="H989" s="126"/>
      <c r="I989" s="126"/>
      <c r="J989" s="126"/>
      <c r="K989" s="126"/>
    </row>
    <row r="990" spans="2:11">
      <c r="B990" s="125"/>
      <c r="C990" s="125"/>
      <c r="D990" s="125"/>
      <c r="E990" s="126"/>
      <c r="F990" s="126"/>
      <c r="G990" s="126"/>
      <c r="H990" s="126"/>
      <c r="I990" s="126"/>
      <c r="J990" s="126"/>
      <c r="K990" s="126"/>
    </row>
    <row r="991" spans="2:11">
      <c r="B991" s="125"/>
      <c r="C991" s="125"/>
      <c r="D991" s="125"/>
      <c r="E991" s="126"/>
      <c r="F991" s="126"/>
      <c r="G991" s="126"/>
      <c r="H991" s="126"/>
      <c r="I991" s="126"/>
      <c r="J991" s="126"/>
      <c r="K991" s="126"/>
    </row>
    <row r="992" spans="2:11">
      <c r="B992" s="125"/>
      <c r="C992" s="125"/>
      <c r="D992" s="125"/>
      <c r="E992" s="126"/>
      <c r="F992" s="126"/>
      <c r="G992" s="126"/>
      <c r="H992" s="126"/>
      <c r="I992" s="126"/>
      <c r="J992" s="126"/>
      <c r="K992" s="126"/>
    </row>
    <row r="993" spans="2:11">
      <c r="B993" s="125"/>
      <c r="C993" s="125"/>
      <c r="D993" s="125"/>
      <c r="E993" s="126"/>
      <c r="F993" s="126"/>
      <c r="G993" s="126"/>
      <c r="H993" s="126"/>
      <c r="I993" s="126"/>
      <c r="J993" s="126"/>
      <c r="K993" s="126"/>
    </row>
    <row r="994" spans="2:11">
      <c r="B994" s="125"/>
      <c r="C994" s="125"/>
      <c r="D994" s="125"/>
      <c r="E994" s="126"/>
      <c r="F994" s="126"/>
      <c r="G994" s="126"/>
      <c r="H994" s="126"/>
      <c r="I994" s="126"/>
      <c r="J994" s="126"/>
      <c r="K994" s="126"/>
    </row>
    <row r="995" spans="2:11">
      <c r="B995" s="125"/>
      <c r="C995" s="125"/>
      <c r="D995" s="125"/>
      <c r="E995" s="126"/>
      <c r="F995" s="126"/>
      <c r="G995" s="126"/>
      <c r="H995" s="126"/>
      <c r="I995" s="126"/>
      <c r="J995" s="126"/>
      <c r="K995" s="126"/>
    </row>
    <row r="996" spans="2:11">
      <c r="B996" s="125"/>
      <c r="C996" s="125"/>
      <c r="D996" s="125"/>
      <c r="E996" s="126"/>
      <c r="F996" s="126"/>
      <c r="G996" s="126"/>
      <c r="H996" s="126"/>
      <c r="I996" s="126"/>
      <c r="J996" s="126"/>
      <c r="K996" s="126"/>
    </row>
    <row r="997" spans="2:11">
      <c r="B997" s="125"/>
      <c r="C997" s="125"/>
      <c r="D997" s="125"/>
      <c r="E997" s="126"/>
      <c r="F997" s="126"/>
      <c r="G997" s="126"/>
      <c r="H997" s="126"/>
      <c r="I997" s="126"/>
      <c r="J997" s="126"/>
      <c r="K997" s="126"/>
    </row>
    <row r="998" spans="2:11">
      <c r="B998" s="125"/>
      <c r="C998" s="125"/>
      <c r="D998" s="125"/>
      <c r="E998" s="126"/>
      <c r="F998" s="126"/>
      <c r="G998" s="126"/>
      <c r="H998" s="126"/>
      <c r="I998" s="126"/>
      <c r="J998" s="126"/>
      <c r="K998" s="126"/>
    </row>
    <row r="999" spans="2:11">
      <c r="B999" s="125"/>
      <c r="C999" s="125"/>
      <c r="D999" s="125"/>
      <c r="E999" s="126"/>
      <c r="F999" s="126"/>
      <c r="G999" s="126"/>
      <c r="H999" s="126"/>
      <c r="I999" s="126"/>
      <c r="J999" s="126"/>
      <c r="K999" s="126"/>
    </row>
    <row r="1000" spans="2:11">
      <c r="B1000" s="125"/>
      <c r="C1000" s="125"/>
      <c r="D1000" s="125"/>
      <c r="E1000" s="126"/>
      <c r="F1000" s="126"/>
      <c r="G1000" s="126"/>
      <c r="H1000" s="126"/>
      <c r="I1000" s="126"/>
      <c r="J1000" s="126"/>
      <c r="K1000" s="126"/>
    </row>
    <row r="1001" spans="2:11">
      <c r="B1001" s="125"/>
      <c r="C1001" s="125"/>
      <c r="D1001" s="125"/>
      <c r="E1001" s="126"/>
      <c r="F1001" s="126"/>
      <c r="G1001" s="126"/>
      <c r="H1001" s="126"/>
      <c r="I1001" s="126"/>
      <c r="J1001" s="126"/>
      <c r="K1001" s="126"/>
    </row>
    <row r="1002" spans="2:11">
      <c r="B1002" s="125"/>
      <c r="C1002" s="125"/>
      <c r="D1002" s="125"/>
      <c r="E1002" s="126"/>
      <c r="F1002" s="126"/>
      <c r="G1002" s="126"/>
      <c r="H1002" s="126"/>
      <c r="I1002" s="126"/>
      <c r="J1002" s="126"/>
      <c r="K1002" s="126"/>
    </row>
    <row r="1003" spans="2:11">
      <c r="B1003" s="125"/>
      <c r="C1003" s="125"/>
      <c r="D1003" s="125"/>
      <c r="E1003" s="126"/>
      <c r="F1003" s="126"/>
      <c r="G1003" s="126"/>
      <c r="H1003" s="126"/>
      <c r="I1003" s="126"/>
      <c r="J1003" s="126"/>
      <c r="K1003" s="126"/>
    </row>
    <row r="1004" spans="2:11">
      <c r="B1004" s="125"/>
      <c r="C1004" s="125"/>
      <c r="D1004" s="125"/>
      <c r="E1004" s="126"/>
      <c r="F1004" s="126"/>
      <c r="G1004" s="126"/>
      <c r="H1004" s="126"/>
      <c r="I1004" s="126"/>
      <c r="J1004" s="126"/>
      <c r="K1004" s="126"/>
    </row>
    <row r="1005" spans="2:11">
      <c r="B1005" s="125"/>
      <c r="C1005" s="125"/>
      <c r="D1005" s="125"/>
      <c r="E1005" s="126"/>
      <c r="F1005" s="126"/>
      <c r="G1005" s="126"/>
      <c r="H1005" s="126"/>
      <c r="I1005" s="126"/>
      <c r="J1005" s="126"/>
      <c r="K1005" s="126"/>
    </row>
    <row r="1006" spans="2:11">
      <c r="B1006" s="125"/>
      <c r="C1006" s="125"/>
      <c r="D1006" s="125"/>
      <c r="E1006" s="126"/>
      <c r="F1006" s="126"/>
      <c r="G1006" s="126"/>
      <c r="H1006" s="126"/>
      <c r="I1006" s="126"/>
      <c r="J1006" s="126"/>
      <c r="K1006" s="126"/>
    </row>
    <row r="1007" spans="2:11">
      <c r="B1007" s="125"/>
      <c r="C1007" s="125"/>
      <c r="D1007" s="125"/>
      <c r="E1007" s="126"/>
      <c r="F1007" s="126"/>
      <c r="G1007" s="126"/>
      <c r="H1007" s="126"/>
      <c r="I1007" s="126"/>
      <c r="J1007" s="126"/>
      <c r="K1007" s="126"/>
    </row>
    <row r="1008" spans="2:11">
      <c r="B1008" s="125"/>
      <c r="C1008" s="125"/>
      <c r="D1008" s="125"/>
      <c r="E1008" s="126"/>
      <c r="F1008" s="126"/>
      <c r="G1008" s="126"/>
      <c r="H1008" s="126"/>
      <c r="I1008" s="126"/>
      <c r="J1008" s="126"/>
      <c r="K1008" s="126"/>
    </row>
    <row r="1009" spans="2:11">
      <c r="B1009" s="125"/>
      <c r="C1009" s="125"/>
      <c r="D1009" s="125"/>
      <c r="E1009" s="126"/>
      <c r="F1009" s="126"/>
      <c r="G1009" s="126"/>
      <c r="H1009" s="126"/>
      <c r="I1009" s="126"/>
      <c r="J1009" s="126"/>
      <c r="K1009" s="126"/>
    </row>
    <row r="1010" spans="2:11">
      <c r="B1010" s="125"/>
      <c r="C1010" s="125"/>
      <c r="D1010" s="125"/>
      <c r="E1010" s="126"/>
      <c r="F1010" s="126"/>
      <c r="G1010" s="126"/>
      <c r="H1010" s="126"/>
      <c r="I1010" s="126"/>
      <c r="J1010" s="126"/>
      <c r="K1010" s="126"/>
    </row>
    <row r="1011" spans="2:11">
      <c r="B1011" s="125"/>
      <c r="C1011" s="125"/>
      <c r="D1011" s="125"/>
      <c r="E1011" s="126"/>
      <c r="F1011" s="126"/>
      <c r="G1011" s="126"/>
      <c r="H1011" s="126"/>
      <c r="I1011" s="126"/>
      <c r="J1011" s="126"/>
      <c r="K1011" s="126"/>
    </row>
    <row r="1012" spans="2:11">
      <c r="B1012" s="125"/>
      <c r="C1012" s="125"/>
      <c r="D1012" s="125"/>
      <c r="E1012" s="126"/>
      <c r="F1012" s="126"/>
      <c r="G1012" s="126"/>
      <c r="H1012" s="126"/>
      <c r="I1012" s="126"/>
      <c r="J1012" s="126"/>
      <c r="K1012" s="126"/>
    </row>
    <row r="1013" spans="2:11">
      <c r="B1013" s="125"/>
      <c r="C1013" s="125"/>
      <c r="D1013" s="125"/>
      <c r="E1013" s="126"/>
      <c r="F1013" s="126"/>
      <c r="G1013" s="126"/>
      <c r="H1013" s="126"/>
      <c r="I1013" s="126"/>
      <c r="J1013" s="126"/>
      <c r="K1013" s="126"/>
    </row>
    <row r="1014" spans="2:11">
      <c r="B1014" s="125"/>
      <c r="C1014" s="125"/>
      <c r="D1014" s="125"/>
      <c r="E1014" s="126"/>
      <c r="F1014" s="126"/>
      <c r="G1014" s="126"/>
      <c r="H1014" s="126"/>
      <c r="I1014" s="126"/>
      <c r="J1014" s="126"/>
      <c r="K1014" s="126"/>
    </row>
    <row r="1015" spans="2:11">
      <c r="B1015" s="125"/>
      <c r="C1015" s="125"/>
      <c r="D1015" s="125"/>
      <c r="E1015" s="126"/>
      <c r="F1015" s="126"/>
      <c r="G1015" s="126"/>
      <c r="H1015" s="126"/>
      <c r="I1015" s="126"/>
      <c r="J1015" s="126"/>
      <c r="K1015" s="126"/>
    </row>
    <row r="1016" spans="2:11">
      <c r="B1016" s="125"/>
      <c r="C1016" s="125"/>
      <c r="D1016" s="125"/>
      <c r="E1016" s="126"/>
      <c r="F1016" s="126"/>
      <c r="G1016" s="126"/>
      <c r="H1016" s="126"/>
      <c r="I1016" s="126"/>
      <c r="J1016" s="126"/>
      <c r="K1016" s="126"/>
    </row>
    <row r="1017" spans="2:11">
      <c r="B1017" s="125"/>
      <c r="C1017" s="125"/>
      <c r="D1017" s="125"/>
      <c r="E1017" s="126"/>
      <c r="F1017" s="126"/>
      <c r="G1017" s="126"/>
      <c r="H1017" s="126"/>
      <c r="I1017" s="126"/>
      <c r="J1017" s="126"/>
      <c r="K1017" s="126"/>
    </row>
    <row r="1018" spans="2:11">
      <c r="B1018" s="125"/>
      <c r="C1018" s="125"/>
      <c r="D1018" s="125"/>
      <c r="E1018" s="126"/>
      <c r="F1018" s="126"/>
      <c r="G1018" s="126"/>
      <c r="H1018" s="126"/>
      <c r="I1018" s="126"/>
      <c r="J1018" s="126"/>
      <c r="K1018" s="126"/>
    </row>
    <row r="1019" spans="2:11">
      <c r="B1019" s="125"/>
      <c r="C1019" s="125"/>
      <c r="D1019" s="125"/>
      <c r="E1019" s="126"/>
      <c r="F1019" s="126"/>
      <c r="G1019" s="126"/>
      <c r="H1019" s="126"/>
      <c r="I1019" s="126"/>
      <c r="J1019" s="126"/>
      <c r="K1019" s="126"/>
    </row>
    <row r="1020" spans="2:11">
      <c r="B1020" s="125"/>
      <c r="C1020" s="125"/>
      <c r="D1020" s="125"/>
      <c r="E1020" s="126"/>
      <c r="F1020" s="126"/>
      <c r="G1020" s="126"/>
      <c r="H1020" s="126"/>
      <c r="I1020" s="126"/>
      <c r="J1020" s="126"/>
      <c r="K1020" s="126"/>
    </row>
    <row r="1021" spans="2:11">
      <c r="B1021" s="125"/>
      <c r="C1021" s="125"/>
      <c r="D1021" s="125"/>
      <c r="E1021" s="126"/>
      <c r="F1021" s="126"/>
      <c r="G1021" s="126"/>
      <c r="H1021" s="126"/>
      <c r="I1021" s="126"/>
      <c r="J1021" s="126"/>
      <c r="K1021" s="126"/>
    </row>
    <row r="1022" spans="2:11">
      <c r="B1022" s="125"/>
      <c r="C1022" s="125"/>
      <c r="D1022" s="125"/>
      <c r="E1022" s="126"/>
      <c r="F1022" s="126"/>
      <c r="G1022" s="126"/>
      <c r="H1022" s="126"/>
      <c r="I1022" s="126"/>
      <c r="J1022" s="126"/>
      <c r="K1022" s="126"/>
    </row>
    <row r="1023" spans="2:11">
      <c r="B1023" s="125"/>
      <c r="C1023" s="125"/>
      <c r="D1023" s="125"/>
      <c r="E1023" s="126"/>
      <c r="F1023" s="126"/>
      <c r="G1023" s="126"/>
      <c r="H1023" s="126"/>
      <c r="I1023" s="126"/>
      <c r="J1023" s="126"/>
      <c r="K1023" s="126"/>
    </row>
    <row r="1024" spans="2:11">
      <c r="B1024" s="125"/>
      <c r="C1024" s="125"/>
      <c r="D1024" s="125"/>
      <c r="E1024" s="126"/>
      <c r="F1024" s="126"/>
      <c r="G1024" s="126"/>
      <c r="H1024" s="126"/>
      <c r="I1024" s="126"/>
      <c r="J1024" s="126"/>
      <c r="K1024" s="126"/>
    </row>
    <row r="1025" spans="2:11">
      <c r="B1025" s="125"/>
      <c r="C1025" s="125"/>
      <c r="D1025" s="125"/>
      <c r="E1025" s="126"/>
      <c r="F1025" s="126"/>
      <c r="G1025" s="126"/>
      <c r="H1025" s="126"/>
      <c r="I1025" s="126"/>
      <c r="J1025" s="126"/>
      <c r="K1025" s="126"/>
    </row>
    <row r="1026" spans="2:11">
      <c r="B1026" s="125"/>
      <c r="C1026" s="125"/>
      <c r="D1026" s="125"/>
      <c r="E1026" s="126"/>
      <c r="F1026" s="126"/>
      <c r="G1026" s="126"/>
      <c r="H1026" s="126"/>
      <c r="I1026" s="126"/>
      <c r="J1026" s="126"/>
      <c r="K1026" s="126"/>
    </row>
    <row r="1027" spans="2:11">
      <c r="B1027" s="125"/>
      <c r="C1027" s="125"/>
      <c r="D1027" s="125"/>
      <c r="E1027" s="126"/>
      <c r="F1027" s="126"/>
      <c r="G1027" s="126"/>
      <c r="H1027" s="126"/>
      <c r="I1027" s="126"/>
      <c r="J1027" s="126"/>
      <c r="K1027" s="126"/>
    </row>
    <row r="1028" spans="2:11">
      <c r="B1028" s="125"/>
      <c r="C1028" s="125"/>
      <c r="D1028" s="125"/>
      <c r="E1028" s="126"/>
      <c r="F1028" s="126"/>
      <c r="G1028" s="126"/>
      <c r="H1028" s="126"/>
      <c r="I1028" s="126"/>
      <c r="J1028" s="126"/>
      <c r="K1028" s="126"/>
    </row>
    <row r="1029" spans="2:11">
      <c r="B1029" s="125"/>
      <c r="C1029" s="125"/>
      <c r="D1029" s="125"/>
      <c r="E1029" s="126"/>
      <c r="F1029" s="126"/>
      <c r="G1029" s="126"/>
      <c r="H1029" s="126"/>
      <c r="I1029" s="126"/>
      <c r="J1029" s="126"/>
      <c r="K1029" s="126"/>
    </row>
    <row r="1030" spans="2:11">
      <c r="B1030" s="125"/>
      <c r="C1030" s="125"/>
      <c r="D1030" s="125"/>
      <c r="E1030" s="126"/>
      <c r="F1030" s="126"/>
      <c r="G1030" s="126"/>
      <c r="H1030" s="126"/>
      <c r="I1030" s="126"/>
      <c r="J1030" s="126"/>
      <c r="K1030" s="126"/>
    </row>
    <row r="1031" spans="2:11">
      <c r="B1031" s="125"/>
      <c r="C1031" s="125"/>
      <c r="D1031" s="125"/>
      <c r="E1031" s="126"/>
      <c r="F1031" s="126"/>
      <c r="G1031" s="126"/>
      <c r="H1031" s="126"/>
      <c r="I1031" s="126"/>
      <c r="J1031" s="126"/>
      <c r="K1031" s="126"/>
    </row>
    <row r="1032" spans="2:11">
      <c r="B1032" s="125"/>
      <c r="C1032" s="125"/>
      <c r="D1032" s="125"/>
      <c r="E1032" s="126"/>
      <c r="F1032" s="126"/>
      <c r="G1032" s="126"/>
      <c r="H1032" s="126"/>
      <c r="I1032" s="126"/>
      <c r="J1032" s="126"/>
      <c r="K1032" s="126"/>
    </row>
    <row r="1033" spans="2:11">
      <c r="B1033" s="125"/>
      <c r="C1033" s="125"/>
      <c r="D1033" s="125"/>
      <c r="E1033" s="126"/>
      <c r="F1033" s="126"/>
      <c r="G1033" s="126"/>
      <c r="H1033" s="126"/>
      <c r="I1033" s="126"/>
      <c r="J1033" s="126"/>
      <c r="K1033" s="126"/>
    </row>
    <row r="1034" spans="2:11">
      <c r="B1034" s="125"/>
      <c r="C1034" s="125"/>
      <c r="D1034" s="125"/>
      <c r="E1034" s="126"/>
      <c r="F1034" s="126"/>
      <c r="G1034" s="126"/>
      <c r="H1034" s="126"/>
      <c r="I1034" s="126"/>
      <c r="J1034" s="126"/>
      <c r="K1034" s="126"/>
    </row>
    <row r="1035" spans="2:11">
      <c r="B1035" s="125"/>
      <c r="C1035" s="125"/>
      <c r="D1035" s="125"/>
      <c r="E1035" s="126"/>
      <c r="F1035" s="126"/>
      <c r="G1035" s="126"/>
      <c r="H1035" s="126"/>
      <c r="I1035" s="126"/>
      <c r="J1035" s="126"/>
      <c r="K1035" s="126"/>
    </row>
    <row r="1036" spans="2:11">
      <c r="B1036" s="125"/>
      <c r="C1036" s="125"/>
      <c r="D1036" s="125"/>
      <c r="E1036" s="126"/>
      <c r="F1036" s="126"/>
      <c r="G1036" s="126"/>
      <c r="H1036" s="126"/>
      <c r="I1036" s="126"/>
      <c r="J1036" s="126"/>
      <c r="K1036" s="126"/>
    </row>
    <row r="1037" spans="2:11">
      <c r="B1037" s="125"/>
      <c r="C1037" s="125"/>
      <c r="D1037" s="125"/>
      <c r="E1037" s="126"/>
      <c r="F1037" s="126"/>
      <c r="G1037" s="126"/>
      <c r="H1037" s="126"/>
      <c r="I1037" s="126"/>
      <c r="J1037" s="126"/>
      <c r="K1037" s="126"/>
    </row>
    <row r="1038" spans="2:11">
      <c r="B1038" s="125"/>
      <c r="C1038" s="125"/>
      <c r="D1038" s="125"/>
      <c r="E1038" s="126"/>
      <c r="F1038" s="126"/>
      <c r="G1038" s="126"/>
      <c r="H1038" s="126"/>
      <c r="I1038" s="126"/>
      <c r="J1038" s="126"/>
      <c r="K1038" s="126"/>
    </row>
    <row r="1039" spans="2:11">
      <c r="B1039" s="125"/>
      <c r="C1039" s="125"/>
      <c r="D1039" s="125"/>
      <c r="E1039" s="126"/>
      <c r="F1039" s="126"/>
      <c r="G1039" s="126"/>
      <c r="H1039" s="126"/>
      <c r="I1039" s="126"/>
      <c r="J1039" s="126"/>
      <c r="K1039" s="126"/>
    </row>
    <row r="1040" spans="2:11">
      <c r="B1040" s="125"/>
      <c r="C1040" s="125"/>
      <c r="D1040" s="125"/>
      <c r="E1040" s="126"/>
      <c r="F1040" s="126"/>
      <c r="G1040" s="126"/>
      <c r="H1040" s="126"/>
      <c r="I1040" s="126"/>
      <c r="J1040" s="126"/>
      <c r="K1040" s="126"/>
    </row>
    <row r="1041" spans="2:11">
      <c r="B1041" s="125"/>
      <c r="C1041" s="125"/>
      <c r="D1041" s="125"/>
      <c r="E1041" s="126"/>
      <c r="F1041" s="126"/>
      <c r="G1041" s="126"/>
      <c r="H1041" s="126"/>
      <c r="I1041" s="126"/>
      <c r="J1041" s="126"/>
      <c r="K1041" s="126"/>
    </row>
    <row r="1042" spans="2:11">
      <c r="B1042" s="125"/>
      <c r="C1042" s="125"/>
      <c r="D1042" s="125"/>
      <c r="E1042" s="126"/>
      <c r="F1042" s="126"/>
      <c r="G1042" s="126"/>
      <c r="H1042" s="126"/>
      <c r="I1042" s="126"/>
      <c r="J1042" s="126"/>
      <c r="K1042" s="126"/>
    </row>
    <row r="1043" spans="2:11">
      <c r="B1043" s="125"/>
      <c r="C1043" s="125"/>
      <c r="D1043" s="125"/>
      <c r="E1043" s="126"/>
      <c r="F1043" s="126"/>
      <c r="G1043" s="126"/>
      <c r="H1043" s="126"/>
      <c r="I1043" s="126"/>
      <c r="J1043" s="126"/>
      <c r="K1043" s="126"/>
    </row>
    <row r="1044" spans="2:11">
      <c r="B1044" s="125"/>
      <c r="C1044" s="125"/>
      <c r="D1044" s="125"/>
      <c r="E1044" s="126"/>
      <c r="F1044" s="126"/>
      <c r="G1044" s="126"/>
      <c r="H1044" s="126"/>
      <c r="I1044" s="126"/>
      <c r="J1044" s="126"/>
      <c r="K1044" s="126"/>
    </row>
    <row r="1045" spans="2:11">
      <c r="B1045" s="125"/>
      <c r="C1045" s="125"/>
      <c r="D1045" s="125"/>
      <c r="E1045" s="126"/>
      <c r="F1045" s="126"/>
      <c r="G1045" s="126"/>
      <c r="H1045" s="126"/>
      <c r="I1045" s="126"/>
      <c r="J1045" s="126"/>
      <c r="K1045" s="126"/>
    </row>
    <row r="1046" spans="2:11">
      <c r="B1046" s="125"/>
      <c r="C1046" s="125"/>
      <c r="D1046" s="125"/>
      <c r="E1046" s="126"/>
      <c r="F1046" s="126"/>
      <c r="G1046" s="126"/>
      <c r="H1046" s="126"/>
      <c r="I1046" s="126"/>
      <c r="J1046" s="126"/>
      <c r="K1046" s="126"/>
    </row>
    <row r="1047" spans="2:11">
      <c r="B1047" s="125"/>
      <c r="C1047" s="125"/>
      <c r="D1047" s="125"/>
      <c r="E1047" s="126"/>
      <c r="F1047" s="126"/>
      <c r="G1047" s="126"/>
      <c r="H1047" s="126"/>
      <c r="I1047" s="126"/>
      <c r="J1047" s="126"/>
      <c r="K1047" s="126"/>
    </row>
    <row r="1048" spans="2:11">
      <c r="B1048" s="125"/>
      <c r="C1048" s="125"/>
      <c r="D1048" s="125"/>
      <c r="E1048" s="126"/>
      <c r="F1048" s="126"/>
      <c r="G1048" s="126"/>
      <c r="H1048" s="126"/>
      <c r="I1048" s="126"/>
      <c r="J1048" s="126"/>
      <c r="K1048" s="126"/>
    </row>
    <row r="1049" spans="2:11">
      <c r="B1049" s="125"/>
      <c r="C1049" s="125"/>
      <c r="D1049" s="125"/>
      <c r="E1049" s="126"/>
      <c r="F1049" s="126"/>
      <c r="G1049" s="126"/>
      <c r="H1049" s="126"/>
      <c r="I1049" s="126"/>
      <c r="J1049" s="126"/>
      <c r="K1049" s="126"/>
    </row>
    <row r="1050" spans="2:11">
      <c r="B1050" s="125"/>
      <c r="C1050" s="125"/>
      <c r="D1050" s="125"/>
      <c r="E1050" s="126"/>
      <c r="F1050" s="126"/>
      <c r="G1050" s="126"/>
      <c r="H1050" s="126"/>
      <c r="I1050" s="126"/>
      <c r="J1050" s="126"/>
      <c r="K1050" s="126"/>
    </row>
    <row r="1051" spans="2:11">
      <c r="B1051" s="125"/>
      <c r="C1051" s="125"/>
      <c r="D1051" s="125"/>
      <c r="E1051" s="126"/>
      <c r="F1051" s="126"/>
      <c r="G1051" s="126"/>
      <c r="H1051" s="126"/>
      <c r="I1051" s="126"/>
      <c r="J1051" s="126"/>
      <c r="K1051" s="126"/>
    </row>
    <row r="1052" spans="2:11">
      <c r="B1052" s="125"/>
      <c r="C1052" s="125"/>
      <c r="D1052" s="125"/>
      <c r="E1052" s="126"/>
      <c r="F1052" s="126"/>
      <c r="G1052" s="126"/>
      <c r="H1052" s="126"/>
      <c r="I1052" s="126"/>
      <c r="J1052" s="126"/>
      <c r="K1052" s="126"/>
    </row>
    <row r="1053" spans="2:11">
      <c r="B1053" s="125"/>
      <c r="C1053" s="125"/>
      <c r="D1053" s="125"/>
      <c r="E1053" s="126"/>
      <c r="F1053" s="126"/>
      <c r="G1053" s="126"/>
      <c r="H1053" s="126"/>
      <c r="I1053" s="126"/>
      <c r="J1053" s="126"/>
      <c r="K1053" s="126"/>
    </row>
    <row r="1054" spans="2:11">
      <c r="B1054" s="125"/>
      <c r="C1054" s="125"/>
      <c r="D1054" s="125"/>
      <c r="E1054" s="126"/>
      <c r="F1054" s="126"/>
      <c r="G1054" s="126"/>
      <c r="H1054" s="126"/>
      <c r="I1054" s="126"/>
      <c r="J1054" s="126"/>
      <c r="K1054" s="126"/>
    </row>
    <row r="1055" spans="2:11">
      <c r="B1055" s="125"/>
      <c r="C1055" s="125"/>
      <c r="D1055" s="125"/>
      <c r="E1055" s="126"/>
      <c r="F1055" s="126"/>
      <c r="G1055" s="126"/>
      <c r="H1055" s="126"/>
      <c r="I1055" s="126"/>
      <c r="J1055" s="126"/>
      <c r="K1055" s="126"/>
    </row>
    <row r="1056" spans="2:11">
      <c r="B1056" s="125"/>
      <c r="C1056" s="125"/>
      <c r="D1056" s="125"/>
      <c r="E1056" s="126"/>
      <c r="F1056" s="126"/>
      <c r="G1056" s="126"/>
      <c r="H1056" s="126"/>
      <c r="I1056" s="126"/>
      <c r="J1056" s="126"/>
      <c r="K1056" s="126"/>
    </row>
    <row r="1057" spans="2:11">
      <c r="B1057" s="125"/>
      <c r="C1057" s="125"/>
      <c r="D1057" s="125"/>
      <c r="E1057" s="126"/>
      <c r="F1057" s="126"/>
      <c r="G1057" s="126"/>
      <c r="H1057" s="126"/>
      <c r="I1057" s="126"/>
      <c r="J1057" s="126"/>
      <c r="K1057" s="126"/>
    </row>
    <row r="1058" spans="2:11">
      <c r="B1058" s="125"/>
      <c r="C1058" s="125"/>
      <c r="D1058" s="125"/>
      <c r="E1058" s="126"/>
      <c r="F1058" s="126"/>
      <c r="G1058" s="126"/>
      <c r="H1058" s="126"/>
      <c r="I1058" s="126"/>
      <c r="J1058" s="126"/>
      <c r="K1058" s="126"/>
    </row>
    <row r="1059" spans="2:11">
      <c r="B1059" s="125"/>
      <c r="C1059" s="125"/>
      <c r="D1059" s="125"/>
      <c r="E1059" s="126"/>
      <c r="F1059" s="126"/>
      <c r="G1059" s="126"/>
      <c r="H1059" s="126"/>
      <c r="I1059" s="126"/>
      <c r="J1059" s="126"/>
      <c r="K1059" s="126"/>
    </row>
    <row r="1060" spans="2:11">
      <c r="B1060" s="125"/>
      <c r="C1060" s="125"/>
      <c r="D1060" s="125"/>
      <c r="E1060" s="126"/>
      <c r="F1060" s="126"/>
      <c r="G1060" s="126"/>
      <c r="H1060" s="126"/>
      <c r="I1060" s="126"/>
      <c r="J1060" s="126"/>
      <c r="K1060" s="126"/>
    </row>
    <row r="1061" spans="2:11">
      <c r="B1061" s="125"/>
      <c r="C1061" s="125"/>
      <c r="D1061" s="125"/>
      <c r="E1061" s="126"/>
      <c r="F1061" s="126"/>
      <c r="G1061" s="126"/>
      <c r="H1061" s="126"/>
      <c r="I1061" s="126"/>
      <c r="J1061" s="126"/>
      <c r="K1061" s="126"/>
    </row>
    <row r="1062" spans="2:11">
      <c r="B1062" s="125"/>
      <c r="C1062" s="125"/>
      <c r="D1062" s="125"/>
      <c r="E1062" s="126"/>
      <c r="F1062" s="126"/>
      <c r="G1062" s="126"/>
      <c r="H1062" s="126"/>
      <c r="I1062" s="126"/>
      <c r="J1062" s="126"/>
      <c r="K1062" s="126"/>
    </row>
    <row r="1063" spans="2:11">
      <c r="B1063" s="125"/>
      <c r="C1063" s="125"/>
      <c r="D1063" s="125"/>
      <c r="E1063" s="126"/>
      <c r="F1063" s="126"/>
      <c r="G1063" s="126"/>
      <c r="H1063" s="126"/>
      <c r="I1063" s="126"/>
      <c r="J1063" s="126"/>
      <c r="K1063" s="126"/>
    </row>
    <row r="1064" spans="2:11">
      <c r="B1064" s="125"/>
      <c r="C1064" s="125"/>
      <c r="D1064" s="125"/>
      <c r="E1064" s="126"/>
      <c r="F1064" s="126"/>
      <c r="G1064" s="126"/>
      <c r="H1064" s="126"/>
      <c r="I1064" s="126"/>
      <c r="J1064" s="126"/>
      <c r="K1064" s="126"/>
    </row>
    <row r="1065" spans="2:11">
      <c r="B1065" s="125"/>
      <c r="C1065" s="125"/>
      <c r="D1065" s="125"/>
      <c r="E1065" s="126"/>
      <c r="F1065" s="126"/>
      <c r="G1065" s="126"/>
      <c r="H1065" s="126"/>
      <c r="I1065" s="126"/>
      <c r="J1065" s="126"/>
      <c r="K1065" s="126"/>
    </row>
    <row r="1066" spans="2:11">
      <c r="B1066" s="125"/>
      <c r="C1066" s="125"/>
      <c r="D1066" s="125"/>
      <c r="E1066" s="126"/>
      <c r="F1066" s="126"/>
      <c r="G1066" s="126"/>
      <c r="H1066" s="126"/>
      <c r="I1066" s="126"/>
      <c r="J1066" s="126"/>
      <c r="K1066" s="126"/>
    </row>
    <row r="1067" spans="2:11">
      <c r="B1067" s="125"/>
      <c r="C1067" s="125"/>
      <c r="D1067" s="125"/>
      <c r="E1067" s="126"/>
      <c r="F1067" s="126"/>
      <c r="G1067" s="126"/>
      <c r="H1067" s="126"/>
      <c r="I1067" s="126"/>
      <c r="J1067" s="126"/>
      <c r="K1067" s="126"/>
    </row>
    <row r="1068" spans="2:11">
      <c r="B1068" s="125"/>
      <c r="C1068" s="125"/>
      <c r="D1068" s="125"/>
      <c r="E1068" s="126"/>
      <c r="F1068" s="126"/>
      <c r="G1068" s="126"/>
      <c r="H1068" s="126"/>
      <c r="I1068" s="126"/>
      <c r="J1068" s="126"/>
      <c r="K1068" s="126"/>
    </row>
    <row r="1069" spans="2:11">
      <c r="B1069" s="125"/>
      <c r="C1069" s="125"/>
      <c r="D1069" s="125"/>
      <c r="E1069" s="126"/>
      <c r="F1069" s="126"/>
      <c r="G1069" s="126"/>
      <c r="H1069" s="126"/>
      <c r="I1069" s="126"/>
      <c r="J1069" s="126"/>
      <c r="K1069" s="126"/>
    </row>
    <row r="1070" spans="2:11">
      <c r="B1070" s="125"/>
      <c r="C1070" s="125"/>
      <c r="D1070" s="125"/>
      <c r="E1070" s="126"/>
      <c r="F1070" s="126"/>
      <c r="G1070" s="126"/>
      <c r="H1070" s="126"/>
      <c r="I1070" s="126"/>
      <c r="J1070" s="126"/>
      <c r="K1070" s="126"/>
    </row>
    <row r="1071" spans="2:11">
      <c r="B1071" s="125"/>
      <c r="C1071" s="125"/>
      <c r="D1071" s="125"/>
      <c r="E1071" s="126"/>
      <c r="F1071" s="126"/>
      <c r="G1071" s="126"/>
      <c r="H1071" s="126"/>
      <c r="I1071" s="126"/>
      <c r="J1071" s="126"/>
      <c r="K1071" s="126"/>
    </row>
    <row r="1072" spans="2:11">
      <c r="B1072" s="125"/>
      <c r="C1072" s="125"/>
      <c r="D1072" s="125"/>
      <c r="E1072" s="126"/>
      <c r="F1072" s="126"/>
      <c r="G1072" s="126"/>
      <c r="H1072" s="126"/>
      <c r="I1072" s="126"/>
      <c r="J1072" s="126"/>
      <c r="K1072" s="126"/>
    </row>
    <row r="1073" spans="2:11">
      <c r="B1073" s="125"/>
      <c r="C1073" s="125"/>
      <c r="D1073" s="125"/>
      <c r="E1073" s="126"/>
      <c r="F1073" s="126"/>
      <c r="G1073" s="126"/>
      <c r="H1073" s="126"/>
      <c r="I1073" s="126"/>
      <c r="J1073" s="126"/>
      <c r="K1073" s="126"/>
    </row>
    <row r="1074" spans="2:11">
      <c r="B1074" s="125"/>
      <c r="C1074" s="125"/>
      <c r="D1074" s="125"/>
      <c r="E1074" s="126"/>
      <c r="F1074" s="126"/>
      <c r="G1074" s="126"/>
      <c r="H1074" s="126"/>
      <c r="I1074" s="126"/>
      <c r="J1074" s="126"/>
      <c r="K1074" s="126"/>
    </row>
    <row r="1075" spans="2:11">
      <c r="B1075" s="125"/>
      <c r="C1075" s="125"/>
      <c r="D1075" s="125"/>
      <c r="E1075" s="126"/>
      <c r="F1075" s="126"/>
      <c r="G1075" s="126"/>
      <c r="H1075" s="126"/>
      <c r="I1075" s="126"/>
      <c r="J1075" s="126"/>
      <c r="K1075" s="126"/>
    </row>
    <row r="1076" spans="2:11">
      <c r="B1076" s="125"/>
      <c r="C1076" s="125"/>
      <c r="D1076" s="125"/>
      <c r="E1076" s="126"/>
      <c r="F1076" s="126"/>
      <c r="G1076" s="126"/>
      <c r="H1076" s="126"/>
      <c r="I1076" s="126"/>
      <c r="J1076" s="126"/>
      <c r="K1076" s="126"/>
    </row>
    <row r="1077" spans="2:11">
      <c r="B1077" s="125"/>
      <c r="C1077" s="125"/>
      <c r="D1077" s="125"/>
      <c r="E1077" s="126"/>
      <c r="F1077" s="126"/>
      <c r="G1077" s="126"/>
      <c r="H1077" s="126"/>
      <c r="I1077" s="126"/>
      <c r="J1077" s="126"/>
      <c r="K1077" s="126"/>
    </row>
    <row r="1078" spans="2:11">
      <c r="B1078" s="125"/>
      <c r="C1078" s="125"/>
      <c r="D1078" s="125"/>
      <c r="E1078" s="126"/>
      <c r="F1078" s="126"/>
      <c r="G1078" s="126"/>
      <c r="H1078" s="126"/>
      <c r="I1078" s="126"/>
      <c r="J1078" s="126"/>
      <c r="K1078" s="126"/>
    </row>
    <row r="1079" spans="2:11">
      <c r="B1079" s="125"/>
      <c r="C1079" s="125"/>
      <c r="D1079" s="125"/>
      <c r="E1079" s="126"/>
      <c r="F1079" s="126"/>
      <c r="G1079" s="126"/>
      <c r="H1079" s="126"/>
      <c r="I1079" s="126"/>
      <c r="J1079" s="126"/>
      <c r="K1079" s="126"/>
    </row>
    <row r="1080" spans="2:11">
      <c r="B1080" s="125"/>
      <c r="C1080" s="125"/>
      <c r="D1080" s="125"/>
      <c r="E1080" s="126"/>
      <c r="F1080" s="126"/>
      <c r="G1080" s="126"/>
      <c r="H1080" s="126"/>
      <c r="I1080" s="126"/>
      <c r="J1080" s="126"/>
      <c r="K1080" s="126"/>
    </row>
    <row r="1081" spans="2:11">
      <c r="B1081" s="125"/>
      <c r="C1081" s="125"/>
      <c r="D1081" s="125"/>
      <c r="E1081" s="126"/>
      <c r="F1081" s="126"/>
      <c r="G1081" s="126"/>
      <c r="H1081" s="126"/>
      <c r="I1081" s="126"/>
      <c r="J1081" s="126"/>
      <c r="K1081" s="126"/>
    </row>
    <row r="1082" spans="2:11">
      <c r="B1082" s="125"/>
      <c r="C1082" s="125"/>
      <c r="D1082" s="125"/>
      <c r="E1082" s="126"/>
      <c r="F1082" s="126"/>
      <c r="G1082" s="126"/>
      <c r="H1082" s="126"/>
      <c r="I1082" s="126"/>
      <c r="J1082" s="126"/>
      <c r="K1082" s="126"/>
    </row>
    <row r="1083" spans="2:11">
      <c r="B1083" s="125"/>
      <c r="C1083" s="125"/>
      <c r="D1083" s="125"/>
      <c r="E1083" s="126"/>
      <c r="F1083" s="126"/>
      <c r="G1083" s="126"/>
      <c r="H1083" s="126"/>
      <c r="I1083" s="126"/>
      <c r="J1083" s="126"/>
      <c r="K1083" s="126"/>
    </row>
    <row r="1084" spans="2:11">
      <c r="B1084" s="125"/>
      <c r="C1084" s="125"/>
      <c r="D1084" s="125"/>
      <c r="E1084" s="126"/>
      <c r="F1084" s="126"/>
      <c r="G1084" s="126"/>
      <c r="H1084" s="126"/>
      <c r="I1084" s="126"/>
      <c r="J1084" s="126"/>
      <c r="K1084" s="126"/>
    </row>
    <row r="1085" spans="2:11">
      <c r="B1085" s="125"/>
      <c r="C1085" s="125"/>
      <c r="D1085" s="125"/>
      <c r="E1085" s="126"/>
      <c r="F1085" s="126"/>
      <c r="G1085" s="126"/>
      <c r="H1085" s="126"/>
      <c r="I1085" s="126"/>
      <c r="J1085" s="126"/>
      <c r="K1085" s="126"/>
    </row>
    <row r="1086" spans="2:11">
      <c r="B1086" s="125"/>
      <c r="C1086" s="125"/>
      <c r="D1086" s="125"/>
      <c r="E1086" s="126"/>
      <c r="F1086" s="126"/>
      <c r="G1086" s="126"/>
      <c r="H1086" s="126"/>
      <c r="I1086" s="126"/>
      <c r="J1086" s="126"/>
      <c r="K1086" s="126"/>
    </row>
    <row r="1087" spans="2:11">
      <c r="B1087" s="125"/>
      <c r="C1087" s="125"/>
      <c r="D1087" s="125"/>
      <c r="E1087" s="126"/>
      <c r="F1087" s="126"/>
      <c r="G1087" s="126"/>
      <c r="H1087" s="126"/>
      <c r="I1087" s="126"/>
      <c r="J1087" s="126"/>
      <c r="K1087" s="126"/>
    </row>
    <row r="1088" spans="2:11">
      <c r="B1088" s="125"/>
      <c r="C1088" s="125"/>
      <c r="D1088" s="125"/>
      <c r="E1088" s="126"/>
      <c r="F1088" s="126"/>
      <c r="G1088" s="126"/>
      <c r="H1088" s="126"/>
      <c r="I1088" s="126"/>
      <c r="J1088" s="126"/>
      <c r="K1088" s="126"/>
    </row>
    <row r="1089" spans="2:11">
      <c r="B1089" s="125"/>
      <c r="C1089" s="125"/>
      <c r="D1089" s="125"/>
      <c r="E1089" s="126"/>
      <c r="F1089" s="126"/>
      <c r="G1089" s="126"/>
      <c r="H1089" s="126"/>
      <c r="I1089" s="126"/>
      <c r="J1089" s="126"/>
      <c r="K1089" s="126"/>
    </row>
    <row r="1090" spans="2:11">
      <c r="B1090" s="125"/>
      <c r="C1090" s="125"/>
      <c r="D1090" s="125"/>
      <c r="E1090" s="126"/>
      <c r="F1090" s="126"/>
      <c r="G1090" s="126"/>
      <c r="H1090" s="126"/>
      <c r="I1090" s="126"/>
      <c r="J1090" s="126"/>
      <c r="K1090" s="126"/>
    </row>
    <row r="1091" spans="2:11">
      <c r="B1091" s="125"/>
      <c r="C1091" s="125"/>
      <c r="D1091" s="125"/>
      <c r="E1091" s="126"/>
      <c r="F1091" s="126"/>
      <c r="G1091" s="126"/>
      <c r="H1091" s="126"/>
      <c r="I1091" s="126"/>
      <c r="J1091" s="126"/>
      <c r="K1091" s="126"/>
    </row>
    <row r="1092" spans="2:11">
      <c r="B1092" s="125"/>
      <c r="C1092" s="125"/>
      <c r="D1092" s="125"/>
      <c r="E1092" s="126"/>
      <c r="F1092" s="126"/>
      <c r="G1092" s="126"/>
      <c r="H1092" s="126"/>
      <c r="I1092" s="126"/>
      <c r="J1092" s="126"/>
      <c r="K1092" s="126"/>
    </row>
    <row r="1093" spans="2:11">
      <c r="B1093" s="125"/>
      <c r="C1093" s="125"/>
      <c r="D1093" s="125"/>
      <c r="E1093" s="126"/>
      <c r="F1093" s="126"/>
      <c r="G1093" s="126"/>
      <c r="H1093" s="126"/>
      <c r="I1093" s="126"/>
      <c r="J1093" s="126"/>
      <c r="K1093" s="126"/>
    </row>
    <row r="1094" spans="2:11">
      <c r="B1094" s="125"/>
      <c r="C1094" s="125"/>
      <c r="D1094" s="125"/>
      <c r="E1094" s="126"/>
      <c r="F1094" s="126"/>
      <c r="G1094" s="126"/>
      <c r="H1094" s="126"/>
      <c r="I1094" s="126"/>
      <c r="J1094" s="126"/>
      <c r="K1094" s="126"/>
    </row>
    <row r="1095" spans="2:11">
      <c r="B1095" s="125"/>
      <c r="C1095" s="125"/>
      <c r="D1095" s="125"/>
      <c r="E1095" s="126"/>
      <c r="F1095" s="126"/>
      <c r="G1095" s="126"/>
      <c r="H1095" s="126"/>
      <c r="I1095" s="126"/>
      <c r="J1095" s="126"/>
      <c r="K1095" s="126"/>
    </row>
    <row r="1096" spans="2:11">
      <c r="B1096" s="125"/>
      <c r="C1096" s="125"/>
      <c r="D1096" s="125"/>
      <c r="E1096" s="126"/>
      <c r="F1096" s="126"/>
      <c r="G1096" s="126"/>
      <c r="H1096" s="126"/>
      <c r="I1096" s="126"/>
      <c r="J1096" s="126"/>
      <c r="K1096" s="126"/>
    </row>
    <row r="1097" spans="2:11">
      <c r="B1097" s="125"/>
      <c r="C1097" s="125"/>
      <c r="D1097" s="125"/>
      <c r="E1097" s="126"/>
      <c r="F1097" s="126"/>
      <c r="G1097" s="126"/>
      <c r="H1097" s="126"/>
      <c r="I1097" s="126"/>
      <c r="J1097" s="126"/>
      <c r="K1097" s="126"/>
    </row>
    <row r="1098" spans="2:11">
      <c r="B1098" s="125"/>
      <c r="C1098" s="125"/>
      <c r="D1098" s="125"/>
      <c r="E1098" s="126"/>
      <c r="F1098" s="126"/>
      <c r="G1098" s="126"/>
      <c r="H1098" s="126"/>
      <c r="I1098" s="126"/>
      <c r="J1098" s="126"/>
      <c r="K1098" s="126"/>
    </row>
    <row r="1099" spans="2:11">
      <c r="B1099" s="125"/>
      <c r="C1099" s="125"/>
      <c r="D1099" s="125"/>
      <c r="E1099" s="126"/>
      <c r="F1099" s="126"/>
      <c r="G1099" s="126"/>
      <c r="H1099" s="126"/>
      <c r="I1099" s="126"/>
      <c r="J1099" s="126"/>
      <c r="K1099" s="126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144</v>
      </c>
      <c r="C1" s="67" t="s" vm="1">
        <v>228</v>
      </c>
    </row>
    <row r="2" spans="2:17">
      <c r="B2" s="46" t="s">
        <v>143</v>
      </c>
      <c r="C2" s="67" t="s">
        <v>229</v>
      </c>
    </row>
    <row r="3" spans="2:17">
      <c r="B3" s="46" t="s">
        <v>145</v>
      </c>
      <c r="C3" s="67" t="s">
        <v>230</v>
      </c>
    </row>
    <row r="4" spans="2:17">
      <c r="B4" s="46" t="s">
        <v>146</v>
      </c>
      <c r="C4" s="67">
        <v>12145</v>
      </c>
    </row>
    <row r="6" spans="2:17" ht="26.25" customHeight="1">
      <c r="B6" s="139" t="s">
        <v>173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17" ht="26.25" customHeight="1">
      <c r="B7" s="139" t="s">
        <v>100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2:17" s="3" customFormat="1" ht="47.25">
      <c r="B8" s="21" t="s">
        <v>114</v>
      </c>
      <c r="C8" s="29" t="s">
        <v>44</v>
      </c>
      <c r="D8" s="29" t="s">
        <v>50</v>
      </c>
      <c r="E8" s="29" t="s">
        <v>14</v>
      </c>
      <c r="F8" s="29" t="s">
        <v>66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109</v>
      </c>
      <c r="O8" s="29" t="s">
        <v>58</v>
      </c>
      <c r="P8" s="29" t="s">
        <v>147</v>
      </c>
      <c r="Q8" s="30" t="s">
        <v>149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17" s="4" customFormat="1" ht="18" customHeight="1">
      <c r="B11" s="130" t="s">
        <v>2728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1">
        <v>0</v>
      </c>
      <c r="O11" s="88"/>
      <c r="P11" s="132">
        <v>0</v>
      </c>
      <c r="Q11" s="132">
        <v>0</v>
      </c>
    </row>
    <row r="12" spans="2:17" ht="18" customHeight="1">
      <c r="B12" s="127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27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27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27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</row>
    <row r="112" spans="2:17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</row>
    <row r="113" spans="2:17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</row>
    <row r="114" spans="2:17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</row>
    <row r="115" spans="2:17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</row>
    <row r="116" spans="2:17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</row>
    <row r="117" spans="2:17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</row>
    <row r="118" spans="2:17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</row>
    <row r="119" spans="2:17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</row>
    <row r="120" spans="2:17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</row>
    <row r="121" spans="2:17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</row>
    <row r="122" spans="2:17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</row>
    <row r="123" spans="2:17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</row>
    <row r="124" spans="2:17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</row>
    <row r="125" spans="2:17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</row>
    <row r="126" spans="2:17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</row>
    <row r="127" spans="2:17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</row>
    <row r="128" spans="2:17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</row>
    <row r="129" spans="2:17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</row>
    <row r="130" spans="2:17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</row>
    <row r="131" spans="2:17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</row>
    <row r="132" spans="2:17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</row>
    <row r="133" spans="2:17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</row>
    <row r="134" spans="2:17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</row>
    <row r="135" spans="2:17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</row>
    <row r="136" spans="2:17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</row>
    <row r="137" spans="2:17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</row>
    <row r="138" spans="2:17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</row>
    <row r="139" spans="2:17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</row>
    <row r="140" spans="2:17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</row>
    <row r="141" spans="2:17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2:17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</row>
    <row r="143" spans="2:17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</row>
    <row r="144" spans="2:17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</row>
    <row r="145" spans="2:17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</row>
    <row r="146" spans="2:17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</row>
    <row r="147" spans="2:17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</row>
    <row r="148" spans="2:17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</row>
    <row r="149" spans="2:17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</row>
    <row r="150" spans="2:17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</row>
    <row r="151" spans="2:17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</row>
    <row r="152" spans="2:17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</row>
    <row r="153" spans="2:17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</row>
    <row r="154" spans="2:17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</row>
    <row r="155" spans="2:17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</row>
    <row r="156" spans="2:17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</row>
    <row r="157" spans="2:17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</row>
    <row r="158" spans="2:17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</row>
    <row r="159" spans="2:17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</row>
    <row r="160" spans="2:17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</row>
    <row r="161" spans="2:17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</row>
    <row r="162" spans="2:17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</row>
    <row r="163" spans="2:17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</row>
    <row r="164" spans="2:17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</row>
    <row r="165" spans="2:17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</row>
    <row r="166" spans="2:17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</row>
    <row r="167" spans="2:17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</row>
    <row r="168" spans="2:17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</row>
    <row r="169" spans="2:17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</row>
    <row r="170" spans="2:17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</row>
    <row r="171" spans="2:17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</row>
    <row r="172" spans="2:17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</row>
    <row r="173" spans="2:17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</row>
    <row r="174" spans="2:17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</row>
    <row r="175" spans="2:17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</row>
    <row r="176" spans="2:17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</row>
    <row r="177" spans="2:17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</row>
    <row r="178" spans="2:17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</row>
    <row r="179" spans="2:17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</row>
    <row r="180" spans="2:17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</row>
    <row r="181" spans="2:17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</row>
    <row r="182" spans="2:17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</row>
    <row r="183" spans="2:17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</row>
    <row r="184" spans="2:17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</row>
    <row r="185" spans="2:17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</row>
    <row r="186" spans="2:17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</row>
    <row r="187" spans="2:17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</row>
    <row r="188" spans="2:17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</row>
    <row r="189" spans="2:17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</row>
    <row r="190" spans="2:17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</row>
    <row r="191" spans="2:17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</row>
    <row r="192" spans="2:17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</row>
    <row r="193" spans="2:17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</row>
    <row r="194" spans="2:17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</row>
    <row r="195" spans="2:17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</row>
    <row r="196" spans="2:17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</row>
    <row r="197" spans="2:17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</row>
    <row r="198" spans="2:17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</row>
    <row r="199" spans="2:17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</row>
    <row r="200" spans="2:17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</row>
    <row r="201" spans="2:17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</row>
    <row r="202" spans="2:17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</row>
    <row r="203" spans="2:17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</row>
    <row r="204" spans="2:17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</row>
    <row r="205" spans="2:17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</row>
    <row r="206" spans="2:17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</row>
    <row r="207" spans="2:17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</row>
    <row r="208" spans="2:17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</row>
    <row r="209" spans="2:17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</row>
    <row r="210" spans="2:17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</row>
    <row r="211" spans="2:17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</row>
    <row r="212" spans="2:17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</row>
    <row r="213" spans="2:17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</row>
    <row r="214" spans="2:17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</row>
    <row r="215" spans="2:17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</row>
    <row r="216" spans="2:17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</row>
    <row r="217" spans="2:17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</row>
    <row r="218" spans="2:17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</row>
    <row r="219" spans="2:17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</row>
    <row r="220" spans="2:17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</row>
    <row r="221" spans="2:17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</row>
    <row r="222" spans="2:17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</row>
    <row r="223" spans="2:17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</row>
    <row r="224" spans="2:17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</row>
    <row r="225" spans="2:17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</row>
    <row r="226" spans="2:17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</row>
    <row r="227" spans="2:17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</row>
    <row r="228" spans="2:17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</row>
    <row r="229" spans="2:17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</row>
    <row r="230" spans="2:17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</row>
    <row r="231" spans="2:17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</row>
    <row r="232" spans="2:17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</row>
    <row r="233" spans="2:17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</row>
    <row r="234" spans="2:17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</row>
    <row r="235" spans="2:17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</row>
    <row r="236" spans="2:17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</row>
    <row r="237" spans="2:17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</row>
    <row r="238" spans="2:17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</row>
    <row r="239" spans="2:17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</row>
    <row r="240" spans="2:17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</row>
    <row r="241" spans="2:17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</row>
    <row r="242" spans="2:17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</row>
    <row r="243" spans="2:17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</row>
    <row r="244" spans="2:17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</row>
    <row r="245" spans="2:17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</row>
    <row r="246" spans="2:17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</row>
    <row r="247" spans="2:17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</row>
    <row r="248" spans="2:17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</row>
    <row r="249" spans="2:17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</row>
    <row r="250" spans="2:17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</row>
    <row r="251" spans="2:17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</row>
    <row r="252" spans="2:17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</row>
    <row r="253" spans="2:17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</row>
    <row r="254" spans="2:17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</row>
    <row r="255" spans="2:17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</row>
    <row r="256" spans="2:17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</row>
    <row r="257" spans="2:17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</row>
    <row r="258" spans="2:17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</row>
    <row r="259" spans="2:17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</row>
    <row r="260" spans="2:17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</row>
    <row r="261" spans="2:17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</row>
    <row r="262" spans="2:17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</row>
    <row r="263" spans="2:17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</row>
    <row r="264" spans="2:17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</row>
    <row r="265" spans="2:17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</row>
    <row r="266" spans="2:17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</row>
    <row r="267" spans="2:17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</row>
    <row r="268" spans="2:17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</row>
    <row r="269" spans="2:17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</row>
    <row r="270" spans="2:17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</row>
    <row r="271" spans="2:17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</row>
    <row r="272" spans="2:17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</row>
    <row r="273" spans="2:17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</row>
    <row r="274" spans="2:17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</row>
    <row r="275" spans="2:17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</row>
    <row r="276" spans="2:17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</row>
    <row r="277" spans="2:17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</row>
    <row r="278" spans="2:17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</row>
    <row r="279" spans="2:17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</row>
    <row r="280" spans="2:17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</row>
    <row r="281" spans="2:17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</row>
    <row r="282" spans="2:17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</row>
    <row r="283" spans="2:17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</row>
    <row r="284" spans="2:17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</row>
    <row r="285" spans="2:17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</row>
    <row r="286" spans="2:17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</row>
    <row r="287" spans="2:17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</row>
    <row r="288" spans="2:17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</row>
    <row r="289" spans="2:17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</row>
    <row r="290" spans="2:17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</row>
    <row r="291" spans="2:17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</row>
    <row r="292" spans="2:17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</row>
    <row r="293" spans="2:17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</row>
    <row r="294" spans="2:17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</row>
    <row r="295" spans="2:17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</row>
    <row r="296" spans="2:17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</row>
    <row r="297" spans="2:17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</row>
    <row r="298" spans="2:17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</row>
    <row r="299" spans="2:17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</row>
    <row r="300" spans="2:17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</row>
    <row r="301" spans="2:17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</row>
    <row r="302" spans="2:17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</row>
    <row r="303" spans="2:17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</row>
    <row r="304" spans="2:17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</row>
    <row r="305" spans="2:17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</row>
    <row r="306" spans="2:17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</row>
    <row r="307" spans="2:17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</row>
    <row r="308" spans="2:17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</row>
    <row r="309" spans="2:17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</row>
    <row r="310" spans="2:17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</row>
    <row r="311" spans="2:17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</row>
    <row r="312" spans="2:17">
      <c r="B312" s="125"/>
      <c r="C312" s="125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</row>
    <row r="313" spans="2:17">
      <c r="B313" s="125"/>
      <c r="C313" s="125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</row>
    <row r="314" spans="2:17">
      <c r="B314" s="125"/>
      <c r="C314" s="125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</row>
    <row r="315" spans="2:17">
      <c r="B315" s="125"/>
      <c r="C315" s="125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</row>
    <row r="316" spans="2:17">
      <c r="B316" s="125"/>
      <c r="C316" s="125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</row>
    <row r="317" spans="2:17">
      <c r="B317" s="125"/>
      <c r="C317" s="125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</row>
    <row r="318" spans="2:17">
      <c r="B318" s="125"/>
      <c r="C318" s="125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</row>
    <row r="319" spans="2:17">
      <c r="B319" s="125"/>
      <c r="C319" s="125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</row>
    <row r="320" spans="2:17">
      <c r="B320" s="125"/>
      <c r="C320" s="125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</row>
    <row r="321" spans="2:17">
      <c r="B321" s="125"/>
      <c r="C321" s="125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</row>
    <row r="322" spans="2:17">
      <c r="B322" s="125"/>
      <c r="C322" s="125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</row>
    <row r="323" spans="2:17">
      <c r="B323" s="125"/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</row>
    <row r="324" spans="2:17">
      <c r="B324" s="125"/>
      <c r="C324" s="125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</row>
    <row r="325" spans="2:17">
      <c r="B325" s="125"/>
      <c r="C325" s="125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</row>
    <row r="326" spans="2:17">
      <c r="B326" s="125"/>
      <c r="C326" s="125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</row>
    <row r="327" spans="2:17">
      <c r="B327" s="125"/>
      <c r="C327" s="125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</row>
    <row r="328" spans="2:17">
      <c r="B328" s="125"/>
      <c r="C328" s="125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</row>
    <row r="329" spans="2:17">
      <c r="B329" s="125"/>
      <c r="C329" s="125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</row>
    <row r="330" spans="2:17">
      <c r="B330" s="125"/>
      <c r="C330" s="125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</row>
    <row r="331" spans="2:17">
      <c r="B331" s="125"/>
      <c r="C331" s="125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</row>
    <row r="332" spans="2:17">
      <c r="B332" s="125"/>
      <c r="C332" s="125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</row>
    <row r="333" spans="2:17">
      <c r="B333" s="125"/>
      <c r="C333" s="125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</row>
    <row r="334" spans="2:17">
      <c r="B334" s="125"/>
      <c r="C334" s="125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</row>
    <row r="335" spans="2:17">
      <c r="B335" s="125"/>
      <c r="C335" s="125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</row>
    <row r="336" spans="2:17">
      <c r="B336" s="125"/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</row>
    <row r="337" spans="2:17">
      <c r="B337" s="125"/>
      <c r="C337" s="125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</row>
    <row r="338" spans="2:17">
      <c r="B338" s="125"/>
      <c r="C338" s="125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</row>
    <row r="339" spans="2:17">
      <c r="B339" s="125"/>
      <c r="C339" s="125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</row>
    <row r="340" spans="2:17">
      <c r="B340" s="125"/>
      <c r="C340" s="125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</row>
    <row r="341" spans="2:17">
      <c r="B341" s="125"/>
      <c r="C341" s="125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</row>
    <row r="342" spans="2:17">
      <c r="B342" s="125"/>
      <c r="C342" s="125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</row>
    <row r="343" spans="2:17">
      <c r="B343" s="125"/>
      <c r="C343" s="125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</row>
    <row r="344" spans="2:17">
      <c r="B344" s="125"/>
      <c r="C344" s="125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</row>
    <row r="345" spans="2:17">
      <c r="B345" s="125"/>
      <c r="C345" s="125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</row>
    <row r="346" spans="2:17">
      <c r="B346" s="125"/>
      <c r="C346" s="125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</row>
    <row r="347" spans="2:17">
      <c r="B347" s="125"/>
      <c r="C347" s="125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</row>
    <row r="348" spans="2:17">
      <c r="B348" s="125"/>
      <c r="C348" s="125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</row>
    <row r="349" spans="2:17">
      <c r="B349" s="125"/>
      <c r="C349" s="125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</row>
    <row r="350" spans="2:17">
      <c r="B350" s="125"/>
      <c r="C350" s="125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</row>
    <row r="351" spans="2:17">
      <c r="B351" s="125"/>
      <c r="C351" s="125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</row>
    <row r="352" spans="2:17">
      <c r="B352" s="125"/>
      <c r="C352" s="125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</row>
    <row r="353" spans="2:17">
      <c r="B353" s="125"/>
      <c r="C353" s="125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</row>
    <row r="354" spans="2:17">
      <c r="B354" s="125"/>
      <c r="C354" s="125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</row>
    <row r="355" spans="2:17">
      <c r="B355" s="125"/>
      <c r="C355" s="125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</row>
    <row r="356" spans="2:17">
      <c r="B356" s="125"/>
      <c r="C356" s="125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</row>
    <row r="357" spans="2:17">
      <c r="B357" s="125"/>
      <c r="C357" s="125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</row>
    <row r="358" spans="2:17">
      <c r="B358" s="125"/>
      <c r="C358" s="125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</row>
    <row r="359" spans="2:17">
      <c r="B359" s="125"/>
      <c r="C359" s="125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</row>
    <row r="360" spans="2:17">
      <c r="B360" s="125"/>
      <c r="C360" s="125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</row>
    <row r="361" spans="2:17">
      <c r="B361" s="125"/>
      <c r="C361" s="125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</row>
    <row r="362" spans="2:17">
      <c r="B362" s="125"/>
      <c r="C362" s="125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</row>
    <row r="363" spans="2:17">
      <c r="B363" s="125"/>
      <c r="C363" s="125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</row>
    <row r="364" spans="2:17">
      <c r="B364" s="125"/>
      <c r="C364" s="125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</row>
    <row r="365" spans="2:17">
      <c r="B365" s="125"/>
      <c r="C365" s="125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</row>
    <row r="366" spans="2:17">
      <c r="B366" s="125"/>
      <c r="C366" s="125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</row>
    <row r="367" spans="2:17">
      <c r="B367" s="125"/>
      <c r="C367" s="125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</row>
    <row r="368" spans="2:17">
      <c r="B368" s="125"/>
      <c r="C368" s="125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</row>
    <row r="369" spans="2:17">
      <c r="B369" s="125"/>
      <c r="C369" s="125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</row>
    <row r="370" spans="2:17">
      <c r="B370" s="125"/>
      <c r="C370" s="125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</row>
    <row r="371" spans="2:17">
      <c r="B371" s="125"/>
      <c r="C371" s="125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</row>
    <row r="372" spans="2:17">
      <c r="B372" s="125"/>
      <c r="C372" s="125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</row>
    <row r="373" spans="2:17">
      <c r="B373" s="125"/>
      <c r="C373" s="125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</row>
    <row r="374" spans="2:17">
      <c r="B374" s="125"/>
      <c r="C374" s="125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</row>
    <row r="375" spans="2:17">
      <c r="B375" s="125"/>
      <c r="C375" s="125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</row>
    <row r="376" spans="2:17">
      <c r="B376" s="125"/>
      <c r="C376" s="125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</row>
    <row r="377" spans="2:17">
      <c r="B377" s="125"/>
      <c r="C377" s="125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</row>
    <row r="378" spans="2:17">
      <c r="B378" s="125"/>
      <c r="C378" s="125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</row>
    <row r="379" spans="2:17">
      <c r="B379" s="125"/>
      <c r="C379" s="125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</row>
    <row r="380" spans="2:17">
      <c r="B380" s="125"/>
      <c r="C380" s="125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</row>
    <row r="381" spans="2:17">
      <c r="B381" s="125"/>
      <c r="C381" s="125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</row>
    <row r="382" spans="2:17">
      <c r="B382" s="125"/>
      <c r="C382" s="125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</row>
    <row r="383" spans="2:17">
      <c r="B383" s="125"/>
      <c r="C383" s="125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</row>
    <row r="384" spans="2:17">
      <c r="B384" s="125"/>
      <c r="C384" s="125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</row>
    <row r="385" spans="2:17">
      <c r="B385" s="125"/>
      <c r="C385" s="125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</row>
    <row r="386" spans="2:17">
      <c r="B386" s="125"/>
      <c r="C386" s="125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</row>
    <row r="387" spans="2:17">
      <c r="B387" s="125"/>
      <c r="C387" s="125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</row>
    <row r="388" spans="2:17">
      <c r="B388" s="125"/>
      <c r="C388" s="125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</row>
    <row r="389" spans="2:17">
      <c r="B389" s="125"/>
      <c r="C389" s="125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</row>
    <row r="390" spans="2:17">
      <c r="B390" s="125"/>
      <c r="C390" s="125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</row>
    <row r="391" spans="2:17">
      <c r="B391" s="125"/>
      <c r="C391" s="125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</row>
    <row r="392" spans="2:17">
      <c r="B392" s="125"/>
      <c r="C392" s="125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</row>
    <row r="393" spans="2:17">
      <c r="B393" s="125"/>
      <c r="C393" s="125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</row>
    <row r="394" spans="2:17">
      <c r="B394" s="125"/>
      <c r="C394" s="125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</row>
    <row r="395" spans="2:17">
      <c r="B395" s="125"/>
      <c r="C395" s="125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</row>
    <row r="396" spans="2:17">
      <c r="B396" s="125"/>
      <c r="C396" s="125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</row>
    <row r="397" spans="2:17">
      <c r="B397" s="125"/>
      <c r="C397" s="125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</row>
    <row r="398" spans="2:17">
      <c r="B398" s="125"/>
      <c r="C398" s="125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</row>
    <row r="399" spans="2:17">
      <c r="B399" s="125"/>
      <c r="C399" s="125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</row>
    <row r="400" spans="2:17">
      <c r="B400" s="125"/>
      <c r="C400" s="125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</row>
    <row r="401" spans="2:17">
      <c r="B401" s="125"/>
      <c r="C401" s="125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</row>
    <row r="402" spans="2:17">
      <c r="B402" s="125"/>
      <c r="C402" s="125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</row>
    <row r="403" spans="2:17">
      <c r="B403" s="125"/>
      <c r="C403" s="125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</row>
    <row r="404" spans="2:17">
      <c r="B404" s="125"/>
      <c r="C404" s="125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</row>
    <row r="405" spans="2:17">
      <c r="B405" s="125"/>
      <c r="C405" s="125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</row>
    <row r="406" spans="2:17">
      <c r="B406" s="125"/>
      <c r="C406" s="125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</row>
    <row r="407" spans="2:17">
      <c r="B407" s="125"/>
      <c r="C407" s="125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</row>
    <row r="408" spans="2:17">
      <c r="B408" s="125"/>
      <c r="C408" s="125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</row>
    <row r="409" spans="2:17">
      <c r="B409" s="125"/>
      <c r="C409" s="125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</row>
    <row r="410" spans="2:17">
      <c r="B410" s="125"/>
      <c r="C410" s="125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</row>
    <row r="411" spans="2:17">
      <c r="B411" s="125"/>
      <c r="C411" s="125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</row>
    <row r="412" spans="2:17">
      <c r="B412" s="125"/>
      <c r="C412" s="125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</row>
    <row r="413" spans="2:17">
      <c r="B413" s="125"/>
      <c r="C413" s="125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</row>
    <row r="414" spans="2:17">
      <c r="B414" s="125"/>
      <c r="C414" s="125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</row>
    <row r="415" spans="2:17">
      <c r="B415" s="125"/>
      <c r="C415" s="125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</row>
    <row r="416" spans="2:17">
      <c r="B416" s="125"/>
      <c r="C416" s="125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</row>
    <row r="417" spans="2:17">
      <c r="B417" s="125"/>
      <c r="C417" s="125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</row>
    <row r="418" spans="2:17">
      <c r="B418" s="125"/>
      <c r="C418" s="125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</row>
    <row r="419" spans="2:17">
      <c r="B419" s="125"/>
      <c r="C419" s="125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</row>
    <row r="420" spans="2:17">
      <c r="B420" s="125"/>
      <c r="C420" s="125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</row>
    <row r="421" spans="2:17">
      <c r="B421" s="125"/>
      <c r="C421" s="125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</row>
    <row r="422" spans="2:17">
      <c r="B422" s="125"/>
      <c r="C422" s="125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</row>
    <row r="423" spans="2:17">
      <c r="B423" s="125"/>
      <c r="C423" s="125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</row>
    <row r="424" spans="2:17">
      <c r="B424" s="125"/>
      <c r="C424" s="125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</row>
    <row r="425" spans="2:17">
      <c r="B425" s="125"/>
      <c r="C425" s="125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</row>
    <row r="426" spans="2:17">
      <c r="B426" s="125"/>
      <c r="C426" s="125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</row>
    <row r="427" spans="2:17">
      <c r="B427" s="125"/>
      <c r="C427" s="125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</row>
    <row r="428" spans="2:17">
      <c r="B428" s="125"/>
      <c r="C428" s="125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</row>
    <row r="429" spans="2:17">
      <c r="B429" s="125"/>
      <c r="C429" s="125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</row>
    <row r="430" spans="2:17">
      <c r="B430" s="125"/>
      <c r="C430" s="125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</row>
    <row r="431" spans="2:17">
      <c r="B431" s="125"/>
      <c r="C431" s="125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</row>
    <row r="432" spans="2:17">
      <c r="B432" s="125"/>
      <c r="C432" s="125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</row>
    <row r="433" spans="2:17">
      <c r="B433" s="125"/>
      <c r="C433" s="125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</row>
    <row r="434" spans="2:17">
      <c r="B434" s="125"/>
      <c r="C434" s="125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</row>
    <row r="435" spans="2:17">
      <c r="B435" s="125"/>
      <c r="C435" s="125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</row>
    <row r="436" spans="2:17">
      <c r="B436" s="125"/>
      <c r="C436" s="125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</row>
    <row r="437" spans="2:17">
      <c r="B437" s="125"/>
      <c r="C437" s="125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</row>
    <row r="438" spans="2:17">
      <c r="B438" s="125"/>
      <c r="C438" s="125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</row>
    <row r="439" spans="2:17">
      <c r="B439" s="125"/>
      <c r="C439" s="125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</row>
    <row r="440" spans="2:17">
      <c r="B440" s="125"/>
      <c r="C440" s="125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</row>
    <row r="441" spans="2:17">
      <c r="B441" s="125"/>
      <c r="C441" s="125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</row>
    <row r="442" spans="2:17">
      <c r="B442" s="125"/>
      <c r="C442" s="125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</row>
    <row r="443" spans="2:17">
      <c r="B443" s="125"/>
      <c r="C443" s="125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</row>
    <row r="444" spans="2:17">
      <c r="B444" s="125"/>
      <c r="C444" s="125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</row>
    <row r="445" spans="2:17">
      <c r="B445" s="125"/>
      <c r="C445" s="125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</row>
    <row r="446" spans="2:17">
      <c r="B446" s="125"/>
      <c r="C446" s="125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</row>
    <row r="447" spans="2:17">
      <c r="B447" s="125"/>
      <c r="C447" s="125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</row>
    <row r="448" spans="2:17">
      <c r="B448" s="125"/>
      <c r="C448" s="125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</row>
    <row r="449" spans="2:17">
      <c r="B449" s="125"/>
      <c r="C449" s="125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</row>
    <row r="450" spans="2:17">
      <c r="B450" s="125"/>
      <c r="C450" s="125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</row>
    <row r="451" spans="2:17">
      <c r="B451" s="125"/>
      <c r="C451" s="125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</row>
    <row r="452" spans="2:17">
      <c r="B452" s="125"/>
      <c r="C452" s="125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</row>
    <row r="453" spans="2:17">
      <c r="B453" s="125"/>
      <c r="C453" s="125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</row>
    <row r="454" spans="2:17">
      <c r="B454" s="125"/>
      <c r="C454" s="125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</row>
    <row r="455" spans="2:17">
      <c r="B455" s="125"/>
      <c r="C455" s="125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</row>
    <row r="456" spans="2:17">
      <c r="B456" s="125"/>
      <c r="C456" s="125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</row>
    <row r="457" spans="2:17">
      <c r="B457" s="125"/>
      <c r="C457" s="125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</row>
    <row r="458" spans="2:17">
      <c r="B458" s="125"/>
      <c r="C458" s="125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</row>
    <row r="459" spans="2:17">
      <c r="B459" s="125"/>
      <c r="C459" s="125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</row>
    <row r="460" spans="2:17">
      <c r="B460" s="125"/>
      <c r="C460" s="125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</row>
    <row r="461" spans="2:17">
      <c r="B461" s="125"/>
      <c r="C461" s="125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</row>
    <row r="462" spans="2:17">
      <c r="B462" s="125"/>
      <c r="C462" s="125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</row>
    <row r="463" spans="2:17">
      <c r="B463" s="125"/>
      <c r="C463" s="125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</row>
    <row r="464" spans="2:17">
      <c r="B464" s="125"/>
      <c r="C464" s="125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</row>
    <row r="465" spans="2:17">
      <c r="B465" s="125"/>
      <c r="C465" s="125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</row>
    <row r="466" spans="2:17">
      <c r="B466" s="125"/>
      <c r="C466" s="125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</row>
    <row r="467" spans="2:17">
      <c r="B467" s="125"/>
      <c r="C467" s="125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</row>
    <row r="468" spans="2:17">
      <c r="B468" s="125"/>
      <c r="C468" s="125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</row>
    <row r="469" spans="2:17">
      <c r="B469" s="125"/>
      <c r="C469" s="125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</row>
    <row r="470" spans="2:17">
      <c r="B470" s="125"/>
      <c r="C470" s="125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</row>
    <row r="471" spans="2:17">
      <c r="B471" s="125"/>
      <c r="C471" s="125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</row>
    <row r="472" spans="2:17">
      <c r="B472" s="125"/>
      <c r="C472" s="125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</row>
    <row r="473" spans="2:17">
      <c r="B473" s="125"/>
      <c r="C473" s="125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</row>
    <row r="474" spans="2:17">
      <c r="B474" s="125"/>
      <c r="C474" s="125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</row>
    <row r="475" spans="2:17">
      <c r="B475" s="125"/>
      <c r="C475" s="125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</row>
    <row r="476" spans="2:17">
      <c r="B476" s="125"/>
      <c r="C476" s="125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</row>
    <row r="477" spans="2:17">
      <c r="B477" s="125"/>
      <c r="C477" s="125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</row>
    <row r="478" spans="2:17">
      <c r="B478" s="125"/>
      <c r="C478" s="125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</row>
    <row r="479" spans="2:17">
      <c r="B479" s="125"/>
      <c r="C479" s="125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</row>
    <row r="480" spans="2:17">
      <c r="B480" s="125"/>
      <c r="C480" s="125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</row>
    <row r="481" spans="2:17">
      <c r="B481" s="125"/>
      <c r="C481" s="125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</row>
    <row r="482" spans="2:17">
      <c r="B482" s="125"/>
      <c r="C482" s="125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</row>
    <row r="483" spans="2:17">
      <c r="B483" s="125"/>
      <c r="C483" s="125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</row>
    <row r="484" spans="2:17">
      <c r="B484" s="125"/>
      <c r="C484" s="125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</row>
    <row r="485" spans="2:17">
      <c r="B485" s="125"/>
      <c r="C485" s="125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</row>
    <row r="486" spans="2:17">
      <c r="B486" s="125"/>
      <c r="C486" s="125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</row>
    <row r="487" spans="2:17">
      <c r="B487" s="125"/>
      <c r="C487" s="125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</row>
    <row r="488" spans="2:17">
      <c r="B488" s="125"/>
      <c r="C488" s="125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</row>
    <row r="489" spans="2:17">
      <c r="B489" s="125"/>
      <c r="C489" s="125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</row>
    <row r="490" spans="2:17">
      <c r="B490" s="125"/>
      <c r="C490" s="125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</row>
    <row r="491" spans="2:17">
      <c r="B491" s="125"/>
      <c r="C491" s="125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</row>
    <row r="492" spans="2:17">
      <c r="B492" s="125"/>
      <c r="C492" s="125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</row>
    <row r="493" spans="2:17">
      <c r="B493" s="125"/>
      <c r="C493" s="125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</row>
    <row r="494" spans="2:17">
      <c r="B494" s="125"/>
      <c r="C494" s="125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</row>
    <row r="495" spans="2:17">
      <c r="B495" s="125"/>
      <c r="C495" s="125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</row>
    <row r="496" spans="2:17">
      <c r="B496" s="125"/>
      <c r="C496" s="125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</row>
    <row r="497" spans="2:17">
      <c r="B497" s="125"/>
      <c r="C497" s="125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</row>
    <row r="498" spans="2:17">
      <c r="B498" s="125"/>
      <c r="C498" s="125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</row>
    <row r="499" spans="2:17">
      <c r="B499" s="125"/>
      <c r="C499" s="125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</row>
    <row r="500" spans="2:17">
      <c r="B500" s="125"/>
      <c r="C500" s="125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</row>
    <row r="501" spans="2:17">
      <c r="B501" s="125"/>
      <c r="C501" s="125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</row>
    <row r="502" spans="2:17">
      <c r="B502" s="125"/>
      <c r="C502" s="125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</row>
    <row r="503" spans="2:17">
      <c r="B503" s="125"/>
      <c r="C503" s="125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</row>
    <row r="504" spans="2:17">
      <c r="B504" s="125"/>
      <c r="C504" s="125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</row>
    <row r="505" spans="2:17">
      <c r="B505" s="125"/>
      <c r="C505" s="125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</row>
    <row r="506" spans="2:17">
      <c r="B506" s="125"/>
      <c r="C506" s="125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</row>
    <row r="507" spans="2:17">
      <c r="B507" s="125"/>
      <c r="C507" s="125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</row>
    <row r="508" spans="2:17">
      <c r="B508" s="125"/>
      <c r="C508" s="125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</row>
    <row r="509" spans="2:17">
      <c r="B509" s="125"/>
      <c r="C509" s="125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</row>
    <row r="510" spans="2:17">
      <c r="B510" s="125"/>
      <c r="C510" s="125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</row>
    <row r="511" spans="2:17">
      <c r="B511" s="125"/>
      <c r="C511" s="125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</row>
    <row r="512" spans="2:17">
      <c r="B512" s="125"/>
      <c r="C512" s="125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</row>
    <row r="513" spans="2:17">
      <c r="B513" s="125"/>
      <c r="C513" s="125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</row>
    <row r="514" spans="2:17">
      <c r="B514" s="125"/>
      <c r="C514" s="125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</row>
    <row r="515" spans="2:17">
      <c r="B515" s="125"/>
      <c r="C515" s="125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</row>
    <row r="516" spans="2:17">
      <c r="B516" s="125"/>
      <c r="C516" s="125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</row>
    <row r="517" spans="2:17">
      <c r="B517" s="125"/>
      <c r="C517" s="125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</row>
    <row r="518" spans="2:17">
      <c r="B518" s="125"/>
      <c r="C518" s="125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</row>
    <row r="519" spans="2:17">
      <c r="B519" s="125"/>
      <c r="C519" s="125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</row>
    <row r="520" spans="2:17">
      <c r="B520" s="125"/>
      <c r="C520" s="125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</row>
    <row r="521" spans="2:17">
      <c r="B521" s="125"/>
      <c r="C521" s="125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</row>
    <row r="522" spans="2:17">
      <c r="B522" s="125"/>
      <c r="C522" s="125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</row>
    <row r="523" spans="2:17">
      <c r="B523" s="125"/>
      <c r="C523" s="125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</row>
    <row r="524" spans="2:17">
      <c r="B524" s="125"/>
      <c r="C524" s="125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</row>
    <row r="525" spans="2:17">
      <c r="B525" s="125"/>
      <c r="C525" s="125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</row>
    <row r="526" spans="2:17">
      <c r="B526" s="125"/>
      <c r="C526" s="125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</row>
    <row r="527" spans="2:17">
      <c r="B527" s="125"/>
      <c r="C527" s="125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</row>
    <row r="528" spans="2:17">
      <c r="B528" s="125"/>
      <c r="C528" s="125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</row>
    <row r="529" spans="2:17">
      <c r="B529" s="125"/>
      <c r="C529" s="125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</row>
    <row r="530" spans="2:17">
      <c r="B530" s="125"/>
      <c r="C530" s="125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</row>
    <row r="531" spans="2:17">
      <c r="B531" s="125"/>
      <c r="C531" s="125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</row>
    <row r="532" spans="2:17">
      <c r="B532" s="125"/>
      <c r="C532" s="125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</row>
    <row r="533" spans="2:17">
      <c r="B533" s="125"/>
      <c r="C533" s="125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</row>
    <row r="534" spans="2:17">
      <c r="B534" s="125"/>
      <c r="C534" s="125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</row>
    <row r="535" spans="2:17">
      <c r="B535" s="125"/>
      <c r="C535" s="125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</row>
    <row r="536" spans="2:17">
      <c r="B536" s="125"/>
      <c r="C536" s="125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</row>
    <row r="537" spans="2:17">
      <c r="B537" s="125"/>
      <c r="C537" s="125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</row>
    <row r="538" spans="2:17">
      <c r="B538" s="125"/>
      <c r="C538" s="125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</row>
    <row r="539" spans="2:17">
      <c r="B539" s="125"/>
      <c r="C539" s="125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</row>
    <row r="540" spans="2:17">
      <c r="B540" s="125"/>
      <c r="C540" s="125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</row>
    <row r="541" spans="2:17">
      <c r="B541" s="125"/>
      <c r="C541" s="125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</row>
    <row r="542" spans="2:17">
      <c r="B542" s="125"/>
      <c r="C542" s="125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</row>
    <row r="543" spans="2:17">
      <c r="B543" s="125"/>
      <c r="C543" s="125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</row>
    <row r="544" spans="2:17">
      <c r="B544" s="125"/>
      <c r="C544" s="125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</row>
    <row r="545" spans="2:17">
      <c r="B545" s="125"/>
      <c r="C545" s="125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</row>
    <row r="546" spans="2:17">
      <c r="B546" s="125"/>
      <c r="C546" s="125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</row>
    <row r="547" spans="2:17">
      <c r="B547" s="125"/>
      <c r="C547" s="125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</row>
    <row r="548" spans="2:17">
      <c r="B548" s="125"/>
      <c r="C548" s="125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</row>
    <row r="549" spans="2:17">
      <c r="B549" s="125"/>
      <c r="C549" s="125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</row>
    <row r="550" spans="2:17">
      <c r="B550" s="125"/>
      <c r="C550" s="125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</row>
    <row r="551" spans="2:17">
      <c r="B551" s="125"/>
      <c r="C551" s="125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</row>
    <row r="552" spans="2:17">
      <c r="B552" s="125"/>
      <c r="C552" s="125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</row>
    <row r="553" spans="2:17">
      <c r="B553" s="125"/>
      <c r="C553" s="125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</row>
    <row r="554" spans="2:17">
      <c r="B554" s="125"/>
      <c r="C554" s="125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</row>
    <row r="555" spans="2:17">
      <c r="B555" s="125"/>
      <c r="C555" s="125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</row>
    <row r="556" spans="2:17">
      <c r="B556" s="125"/>
      <c r="C556" s="125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</row>
    <row r="557" spans="2:17">
      <c r="B557" s="125"/>
      <c r="C557" s="125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</row>
    <row r="558" spans="2:17">
      <c r="B558" s="125"/>
      <c r="C558" s="125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15.85546875" style="2" customWidth="1"/>
    <col min="4" max="4" width="10.140625" style="2" bestFit="1" customWidth="1"/>
    <col min="5" max="5" width="11.285156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25.140625" style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144</v>
      </c>
      <c r="C1" s="67" t="s" vm="1">
        <v>228</v>
      </c>
    </row>
    <row r="2" spans="2:18">
      <c r="B2" s="46" t="s">
        <v>143</v>
      </c>
      <c r="C2" s="67" t="s">
        <v>229</v>
      </c>
    </row>
    <row r="3" spans="2:18">
      <c r="B3" s="46" t="s">
        <v>145</v>
      </c>
      <c r="C3" s="67" t="s">
        <v>230</v>
      </c>
    </row>
    <row r="4" spans="2:18">
      <c r="B4" s="46" t="s">
        <v>146</v>
      </c>
      <c r="C4" s="67">
        <v>12145</v>
      </c>
    </row>
    <row r="6" spans="2:18" ht="26.25" customHeight="1">
      <c r="B6" s="139" t="s">
        <v>174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</row>
    <row r="7" spans="2:18" s="3" customFormat="1" ht="78.75">
      <c r="B7" s="47" t="s">
        <v>114</v>
      </c>
      <c r="C7" s="48" t="s">
        <v>186</v>
      </c>
      <c r="D7" s="48" t="s">
        <v>44</v>
      </c>
      <c r="E7" s="48" t="s">
        <v>115</v>
      </c>
      <c r="F7" s="48" t="s">
        <v>14</v>
      </c>
      <c r="G7" s="48" t="s">
        <v>102</v>
      </c>
      <c r="H7" s="48" t="s">
        <v>66</v>
      </c>
      <c r="I7" s="48" t="s">
        <v>17</v>
      </c>
      <c r="J7" s="48" t="s">
        <v>227</v>
      </c>
      <c r="K7" s="48" t="s">
        <v>101</v>
      </c>
      <c r="L7" s="48" t="s">
        <v>34</v>
      </c>
      <c r="M7" s="48" t="s">
        <v>18</v>
      </c>
      <c r="N7" s="48" t="s">
        <v>204</v>
      </c>
      <c r="O7" s="48" t="s">
        <v>203</v>
      </c>
      <c r="P7" s="48" t="s">
        <v>109</v>
      </c>
      <c r="Q7" s="48" t="s">
        <v>147</v>
      </c>
      <c r="R7" s="50" t="s">
        <v>149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111</v>
      </c>
      <c r="R9" s="19" t="s">
        <v>112</v>
      </c>
    </row>
    <row r="10" spans="2:18" s="4" customFormat="1" ht="18" customHeight="1">
      <c r="B10" s="68" t="s">
        <v>39</v>
      </c>
      <c r="C10" s="69"/>
      <c r="D10" s="69"/>
      <c r="E10" s="69"/>
      <c r="F10" s="69"/>
      <c r="G10" s="69"/>
      <c r="H10" s="69"/>
      <c r="I10" s="77">
        <v>5.1749565828446951</v>
      </c>
      <c r="J10" s="69"/>
      <c r="K10" s="69"/>
      <c r="L10" s="69"/>
      <c r="M10" s="90">
        <v>2.3282128747242149E-2</v>
      </c>
      <c r="N10" s="77"/>
      <c r="O10" s="79"/>
      <c r="P10" s="77">
        <v>56693.382903778991</v>
      </c>
      <c r="Q10" s="78">
        <f>IFERROR(P10/$P$10,0)</f>
        <v>1</v>
      </c>
      <c r="R10" s="78">
        <f>P10/'סכום נכסי הקרן'!$C$42</f>
        <v>1.882261564684154E-2</v>
      </c>
    </row>
    <row r="11" spans="2:18" ht="21.75" customHeight="1">
      <c r="B11" s="70" t="s">
        <v>37</v>
      </c>
      <c r="C11" s="71"/>
      <c r="D11" s="71"/>
      <c r="E11" s="71"/>
      <c r="F11" s="71"/>
      <c r="G11" s="71"/>
      <c r="H11" s="71"/>
      <c r="I11" s="80">
        <v>6.4515513057997129</v>
      </c>
      <c r="J11" s="71"/>
      <c r="K11" s="71"/>
      <c r="L11" s="71"/>
      <c r="M11" s="91">
        <v>1.7549552767232565E-2</v>
      </c>
      <c r="N11" s="80"/>
      <c r="O11" s="82"/>
      <c r="P11" s="80">
        <v>25605.209803778995</v>
      </c>
      <c r="Q11" s="81">
        <f t="shared" ref="Q11:Q74" si="0">IFERROR(P11/$P$10,0)</f>
        <v>0.45164371029396161</v>
      </c>
      <c r="R11" s="81">
        <f>P11/'סכום נכסי הקרן'!$C$42</f>
        <v>8.5011159681766899E-3</v>
      </c>
    </row>
    <row r="12" spans="2:18">
      <c r="B12" s="89" t="s">
        <v>35</v>
      </c>
      <c r="C12" s="71"/>
      <c r="D12" s="71"/>
      <c r="E12" s="71"/>
      <c r="F12" s="71"/>
      <c r="G12" s="71"/>
      <c r="H12" s="71"/>
      <c r="I12" s="80">
        <v>7.8992955986128557</v>
      </c>
      <c r="J12" s="71"/>
      <c r="K12" s="71"/>
      <c r="L12" s="71"/>
      <c r="M12" s="91">
        <v>1.7705884048762024E-2</v>
      </c>
      <c r="N12" s="80"/>
      <c r="O12" s="82"/>
      <c r="P12" s="80">
        <f>SUM(P13:P31)</f>
        <v>5867.9282852829992</v>
      </c>
      <c r="Q12" s="81">
        <f t="shared" si="0"/>
        <v>0.10350287784452994</v>
      </c>
      <c r="R12" s="81">
        <f>P12/'סכום נכסי הקרן'!$C$42</f>
        <v>1.9481948880095779E-3</v>
      </c>
    </row>
    <row r="13" spans="2:18">
      <c r="B13" s="76" t="s">
        <v>2771</v>
      </c>
      <c r="C13" s="86" t="s">
        <v>2680</v>
      </c>
      <c r="D13" s="73">
        <v>6028</v>
      </c>
      <c r="E13" s="73"/>
      <c r="F13" s="73" t="s">
        <v>633</v>
      </c>
      <c r="G13" s="94">
        <v>43100</v>
      </c>
      <c r="H13" s="73"/>
      <c r="I13" s="83">
        <v>9.2200000000097191</v>
      </c>
      <c r="J13" s="86" t="s">
        <v>27</v>
      </c>
      <c r="K13" s="86" t="s">
        <v>131</v>
      </c>
      <c r="L13" s="87">
        <v>3.1600000000028106E-2</v>
      </c>
      <c r="M13" s="87">
        <v>3.1600000000028106E-2</v>
      </c>
      <c r="N13" s="83">
        <v>166989.48160200001</v>
      </c>
      <c r="O13" s="85">
        <v>102.27</v>
      </c>
      <c r="P13" s="83">
        <v>170.78014284700004</v>
      </c>
      <c r="Q13" s="84">
        <f t="shared" si="0"/>
        <v>3.0123470165266219E-3</v>
      </c>
      <c r="R13" s="84">
        <f>P13/'סכום נכסי הקרן'!$C$42</f>
        <v>5.6700250086990426E-5</v>
      </c>
    </row>
    <row r="14" spans="2:18">
      <c r="B14" s="76" t="s">
        <v>2771</v>
      </c>
      <c r="C14" s="86" t="s">
        <v>2680</v>
      </c>
      <c r="D14" s="73">
        <v>6869</v>
      </c>
      <c r="E14" s="73"/>
      <c r="F14" s="73" t="s">
        <v>633</v>
      </c>
      <c r="G14" s="94">
        <v>43555</v>
      </c>
      <c r="H14" s="73"/>
      <c r="I14" s="83">
        <v>4.5299999999976945</v>
      </c>
      <c r="J14" s="86" t="s">
        <v>27</v>
      </c>
      <c r="K14" s="86" t="s">
        <v>131</v>
      </c>
      <c r="L14" s="87">
        <v>3.0100000000027247E-2</v>
      </c>
      <c r="M14" s="87">
        <v>3.0100000000027247E-2</v>
      </c>
      <c r="N14" s="83">
        <v>42410.553220000009</v>
      </c>
      <c r="O14" s="85">
        <v>112.52</v>
      </c>
      <c r="P14" s="83">
        <v>47.720354486999994</v>
      </c>
      <c r="Q14" s="84">
        <f t="shared" si="0"/>
        <v>8.4172705954047272E-4</v>
      </c>
      <c r="R14" s="84">
        <f>P14/'סכום נכסי הקרן'!$C$42</f>
        <v>1.5843504921276421E-5</v>
      </c>
    </row>
    <row r="15" spans="2:18">
      <c r="B15" s="76" t="s">
        <v>2771</v>
      </c>
      <c r="C15" s="86" t="s">
        <v>2680</v>
      </c>
      <c r="D15" s="73">
        <v>6870</v>
      </c>
      <c r="E15" s="73"/>
      <c r="F15" s="73" t="s">
        <v>633</v>
      </c>
      <c r="G15" s="94">
        <v>43555</v>
      </c>
      <c r="H15" s="73"/>
      <c r="I15" s="83">
        <v>6.5300000000047191</v>
      </c>
      <c r="J15" s="86" t="s">
        <v>27</v>
      </c>
      <c r="K15" s="86" t="s">
        <v>131</v>
      </c>
      <c r="L15" s="87">
        <v>1.2500000000005436E-2</v>
      </c>
      <c r="M15" s="87">
        <v>1.2500000000005436E-2</v>
      </c>
      <c r="N15" s="83">
        <v>451624.58746799995</v>
      </c>
      <c r="O15" s="85">
        <v>101.81</v>
      </c>
      <c r="P15" s="83">
        <v>459.79899251099999</v>
      </c>
      <c r="Q15" s="84">
        <f t="shared" si="0"/>
        <v>8.1102761726422109E-3</v>
      </c>
      <c r="R15" s="84">
        <f>P15/'סכום נכסי הקרן'!$C$42</f>
        <v>1.526566111873814E-4</v>
      </c>
    </row>
    <row r="16" spans="2:18">
      <c r="B16" s="76" t="s">
        <v>2771</v>
      </c>
      <c r="C16" s="86" t="s">
        <v>2680</v>
      </c>
      <c r="D16" s="73">
        <v>6868</v>
      </c>
      <c r="E16" s="73"/>
      <c r="F16" s="73" t="s">
        <v>633</v>
      </c>
      <c r="G16" s="94">
        <v>43555</v>
      </c>
      <c r="H16" s="73"/>
      <c r="I16" s="83">
        <v>6.6000000000332708</v>
      </c>
      <c r="J16" s="86" t="s">
        <v>27</v>
      </c>
      <c r="K16" s="86" t="s">
        <v>131</v>
      </c>
      <c r="L16" s="87">
        <v>1.9500000000060493E-2</v>
      </c>
      <c r="M16" s="87">
        <v>1.9500000000060493E-2</v>
      </c>
      <c r="N16" s="83">
        <v>59851.357455999998</v>
      </c>
      <c r="O16" s="85">
        <v>110.48</v>
      </c>
      <c r="P16" s="83">
        <v>66.123772087999996</v>
      </c>
      <c r="Q16" s="84">
        <f t="shared" si="0"/>
        <v>1.1663402094072677E-3</v>
      </c>
      <c r="R16" s="84">
        <f>P16/'סכום נכסי הקרן'!$C$42</f>
        <v>2.1953573475129673E-5</v>
      </c>
    </row>
    <row r="17" spans="2:18">
      <c r="B17" s="76" t="s">
        <v>2771</v>
      </c>
      <c r="C17" s="86" t="s">
        <v>2680</v>
      </c>
      <c r="D17" s="73">
        <v>6867</v>
      </c>
      <c r="E17" s="73"/>
      <c r="F17" s="73" t="s">
        <v>633</v>
      </c>
      <c r="G17" s="94">
        <v>43555</v>
      </c>
      <c r="H17" s="73"/>
      <c r="I17" s="83">
        <v>6.3900000000003061</v>
      </c>
      <c r="J17" s="86" t="s">
        <v>27</v>
      </c>
      <c r="K17" s="86" t="s">
        <v>131</v>
      </c>
      <c r="L17" s="87">
        <v>1.540000000001846E-2</v>
      </c>
      <c r="M17" s="87">
        <v>1.540000000001846E-2</v>
      </c>
      <c r="N17" s="83">
        <v>150196.010993</v>
      </c>
      <c r="O17" s="85">
        <v>108.2</v>
      </c>
      <c r="P17" s="83">
        <v>162.51206500500001</v>
      </c>
      <c r="Q17" s="84">
        <f t="shared" si="0"/>
        <v>2.8665085179485294E-3</v>
      </c>
      <c r="R17" s="84">
        <f>P17/'סכום נכסי הקרן'!$C$42</f>
        <v>5.3955188081742544E-5</v>
      </c>
    </row>
    <row r="18" spans="2:18">
      <c r="B18" s="76" t="s">
        <v>2771</v>
      </c>
      <c r="C18" s="86" t="s">
        <v>2680</v>
      </c>
      <c r="D18" s="73">
        <v>6866</v>
      </c>
      <c r="E18" s="73"/>
      <c r="F18" s="73" t="s">
        <v>633</v>
      </c>
      <c r="G18" s="94">
        <v>43555</v>
      </c>
      <c r="H18" s="73"/>
      <c r="I18" s="83">
        <v>7.000000000004416</v>
      </c>
      <c r="J18" s="86" t="s">
        <v>27</v>
      </c>
      <c r="K18" s="86" t="s">
        <v>131</v>
      </c>
      <c r="L18" s="87">
        <v>7.0000000000044159E-3</v>
      </c>
      <c r="M18" s="87">
        <v>7.0000000000044159E-3</v>
      </c>
      <c r="N18" s="83">
        <v>211607.37629700001</v>
      </c>
      <c r="O18" s="85">
        <v>107.02</v>
      </c>
      <c r="P18" s="83">
        <v>226.462187637</v>
      </c>
      <c r="Q18" s="84">
        <f t="shared" si="0"/>
        <v>3.9945082836449469E-3</v>
      </c>
      <c r="R18" s="84">
        <f>P18/'סכום נכסי הקרן'!$C$42</f>
        <v>7.5187094121173526E-5</v>
      </c>
    </row>
    <row r="19" spans="2:18">
      <c r="B19" s="76" t="s">
        <v>2771</v>
      </c>
      <c r="C19" s="86" t="s">
        <v>2680</v>
      </c>
      <c r="D19" s="73">
        <v>6865</v>
      </c>
      <c r="E19" s="73"/>
      <c r="F19" s="73" t="s">
        <v>633</v>
      </c>
      <c r="G19" s="94">
        <v>43555</v>
      </c>
      <c r="H19" s="73"/>
      <c r="I19" s="83">
        <v>4.7700000000095981</v>
      </c>
      <c r="J19" s="86" t="s">
        <v>27</v>
      </c>
      <c r="K19" s="86" t="s">
        <v>131</v>
      </c>
      <c r="L19" s="87">
        <v>1.7300000000028671E-2</v>
      </c>
      <c r="M19" s="87">
        <v>1.7300000000028671E-2</v>
      </c>
      <c r="N19" s="83">
        <v>138552.59805</v>
      </c>
      <c r="O19" s="85">
        <v>115.8</v>
      </c>
      <c r="P19" s="83">
        <v>160.44392389800001</v>
      </c>
      <c r="Q19" s="84">
        <f t="shared" si="0"/>
        <v>2.8300291088698705E-3</v>
      </c>
      <c r="R19" s="84">
        <f>P19/'סכום נכסי הקרן'!$C$42</f>
        <v>5.3268550185631041E-5</v>
      </c>
    </row>
    <row r="20" spans="2:18">
      <c r="B20" s="76" t="s">
        <v>2771</v>
      </c>
      <c r="C20" s="86" t="s">
        <v>2680</v>
      </c>
      <c r="D20" s="73">
        <v>5212</v>
      </c>
      <c r="E20" s="73"/>
      <c r="F20" s="73" t="s">
        <v>633</v>
      </c>
      <c r="G20" s="94">
        <v>42643</v>
      </c>
      <c r="H20" s="73"/>
      <c r="I20" s="83">
        <v>8.390000000006351</v>
      </c>
      <c r="J20" s="86" t="s">
        <v>27</v>
      </c>
      <c r="K20" s="86" t="s">
        <v>131</v>
      </c>
      <c r="L20" s="87">
        <v>1.7500000000024055E-2</v>
      </c>
      <c r="M20" s="87">
        <v>1.7500000000024055E-2</v>
      </c>
      <c r="N20" s="83">
        <v>415025.46247899992</v>
      </c>
      <c r="O20" s="85">
        <v>100.16</v>
      </c>
      <c r="P20" s="83">
        <v>415.68390505899998</v>
      </c>
      <c r="Q20" s="84">
        <f t="shared" si="0"/>
        <v>7.3321414910891107E-3</v>
      </c>
      <c r="R20" s="84">
        <f>P20/'סכום נכסי הקרן'!$C$42</f>
        <v>1.3801008115502995E-4</v>
      </c>
    </row>
    <row r="21" spans="2:18">
      <c r="B21" s="76" t="s">
        <v>2771</v>
      </c>
      <c r="C21" s="86" t="s">
        <v>2680</v>
      </c>
      <c r="D21" s="73">
        <v>5211</v>
      </c>
      <c r="E21" s="73"/>
      <c r="F21" s="73" t="s">
        <v>633</v>
      </c>
      <c r="G21" s="94">
        <v>42643</v>
      </c>
      <c r="H21" s="73"/>
      <c r="I21" s="83">
        <v>5.5799999999948993</v>
      </c>
      <c r="J21" s="86" t="s">
        <v>27</v>
      </c>
      <c r="K21" s="86" t="s">
        <v>131</v>
      </c>
      <c r="L21" s="87">
        <v>2.4099999999990837E-2</v>
      </c>
      <c r="M21" s="87">
        <v>2.4099999999990837E-2</v>
      </c>
      <c r="N21" s="83">
        <v>373028.02850399999</v>
      </c>
      <c r="O21" s="85">
        <v>108.26</v>
      </c>
      <c r="P21" s="83">
        <v>403.82694275400002</v>
      </c>
      <c r="Q21" s="84">
        <f t="shared" si="0"/>
        <v>7.1229995824977008E-3</v>
      </c>
      <c r="R21" s="84">
        <f>P21/'סכום נכסי הקרן'!$C$42</f>
        <v>1.3407348339396696E-4</v>
      </c>
    </row>
    <row r="22" spans="2:18">
      <c r="B22" s="76" t="s">
        <v>2771</v>
      </c>
      <c r="C22" s="86" t="s">
        <v>2680</v>
      </c>
      <c r="D22" s="73">
        <v>6027</v>
      </c>
      <c r="E22" s="73"/>
      <c r="F22" s="73" t="s">
        <v>633</v>
      </c>
      <c r="G22" s="94">
        <v>43100</v>
      </c>
      <c r="H22" s="73"/>
      <c r="I22" s="83">
        <v>9.9500000000019817</v>
      </c>
      <c r="J22" s="86" t="s">
        <v>27</v>
      </c>
      <c r="K22" s="86" t="s">
        <v>131</v>
      </c>
      <c r="L22" s="87">
        <v>1.730000000000945E-2</v>
      </c>
      <c r="M22" s="87">
        <v>1.730000000000945E-2</v>
      </c>
      <c r="N22" s="83">
        <v>643107.28441600001</v>
      </c>
      <c r="O22" s="85">
        <v>102</v>
      </c>
      <c r="P22" s="83">
        <v>655.969430106</v>
      </c>
      <c r="Q22" s="84">
        <f t="shared" si="0"/>
        <v>1.1570476068068171E-2</v>
      </c>
      <c r="R22" s="84">
        <f>P22/'סכום נכסי הקרן'!$C$42</f>
        <v>2.1778662388022553E-4</v>
      </c>
    </row>
    <row r="23" spans="2:18">
      <c r="B23" s="76" t="s">
        <v>2771</v>
      </c>
      <c r="C23" s="86" t="s">
        <v>2680</v>
      </c>
      <c r="D23" s="73">
        <v>5025</v>
      </c>
      <c r="E23" s="73"/>
      <c r="F23" s="73" t="s">
        <v>633</v>
      </c>
      <c r="G23" s="94">
        <v>42551</v>
      </c>
      <c r="H23" s="73"/>
      <c r="I23" s="83">
        <v>9.3300000000031105</v>
      </c>
      <c r="J23" s="86" t="s">
        <v>27</v>
      </c>
      <c r="K23" s="86" t="s">
        <v>131</v>
      </c>
      <c r="L23" s="87">
        <v>2.0100000000003889E-2</v>
      </c>
      <c r="M23" s="87">
        <v>2.0100000000003889E-2</v>
      </c>
      <c r="N23" s="83">
        <v>417027.23186900007</v>
      </c>
      <c r="O23" s="85">
        <v>98.71</v>
      </c>
      <c r="P23" s="83">
        <v>411.64758058399997</v>
      </c>
      <c r="Q23" s="84">
        <f t="shared" si="0"/>
        <v>7.2609458017817621E-3</v>
      </c>
      <c r="R23" s="84">
        <f>P23/'סכום נכסי הקרן'!$C$42</f>
        <v>1.3666999205948576E-4</v>
      </c>
    </row>
    <row r="24" spans="2:18">
      <c r="B24" s="76" t="s">
        <v>2771</v>
      </c>
      <c r="C24" s="86" t="s">
        <v>2680</v>
      </c>
      <c r="D24" s="73">
        <v>5024</v>
      </c>
      <c r="E24" s="73"/>
      <c r="F24" s="73" t="s">
        <v>633</v>
      </c>
      <c r="G24" s="94">
        <v>42551</v>
      </c>
      <c r="H24" s="73"/>
      <c r="I24" s="83">
        <v>6.7199999999913889</v>
      </c>
      <c r="J24" s="86" t="s">
        <v>27</v>
      </c>
      <c r="K24" s="86" t="s">
        <v>131</v>
      </c>
      <c r="L24" s="87">
        <v>2.5099999999974636E-2</v>
      </c>
      <c r="M24" s="87">
        <v>2.5099999999974636E-2</v>
      </c>
      <c r="N24" s="83">
        <v>300605.77978600003</v>
      </c>
      <c r="O24" s="85">
        <v>112.81</v>
      </c>
      <c r="P24" s="83">
        <v>339.11338018600003</v>
      </c>
      <c r="Q24" s="84">
        <f t="shared" si="0"/>
        <v>5.9815336961202194E-3</v>
      </c>
      <c r="R24" s="84">
        <f>P24/'סכום נכסי הקרן'!$C$42</f>
        <v>1.1258810974070235E-4</v>
      </c>
    </row>
    <row r="25" spans="2:18">
      <c r="B25" s="76" t="s">
        <v>2771</v>
      </c>
      <c r="C25" s="86" t="s">
        <v>2680</v>
      </c>
      <c r="D25" s="73">
        <v>6026</v>
      </c>
      <c r="E25" s="73"/>
      <c r="F25" s="73" t="s">
        <v>633</v>
      </c>
      <c r="G25" s="94">
        <v>43100</v>
      </c>
      <c r="H25" s="73"/>
      <c r="I25" s="83">
        <v>7.5399999999975718</v>
      </c>
      <c r="J25" s="86" t="s">
        <v>27</v>
      </c>
      <c r="K25" s="86" t="s">
        <v>131</v>
      </c>
      <c r="L25" s="87">
        <v>2.3199999999988404E-2</v>
      </c>
      <c r="M25" s="87">
        <v>2.3199999999988404E-2</v>
      </c>
      <c r="N25" s="83">
        <v>836232.70143799996</v>
      </c>
      <c r="O25" s="85">
        <v>111.31</v>
      </c>
      <c r="P25" s="83">
        <v>930.81061996899984</v>
      </c>
      <c r="Q25" s="84">
        <f t="shared" si="0"/>
        <v>1.6418329129323402E-2</v>
      </c>
      <c r="R25" s="84">
        <f>P25/'סכום נכסי הקרן'!$C$42</f>
        <v>3.0903589876459686E-4</v>
      </c>
    </row>
    <row r="26" spans="2:18">
      <c r="B26" s="76" t="s">
        <v>2771</v>
      </c>
      <c r="C26" s="86" t="s">
        <v>2680</v>
      </c>
      <c r="D26" s="73">
        <v>5023</v>
      </c>
      <c r="E26" s="73"/>
      <c r="F26" s="73" t="s">
        <v>633</v>
      </c>
      <c r="G26" s="94">
        <v>42551</v>
      </c>
      <c r="H26" s="73"/>
      <c r="I26" s="83">
        <v>9.4399999999903148</v>
      </c>
      <c r="J26" s="86" t="s">
        <v>27</v>
      </c>
      <c r="K26" s="86" t="s">
        <v>131</v>
      </c>
      <c r="L26" s="87">
        <v>1.2299999999979758E-2</v>
      </c>
      <c r="M26" s="87">
        <v>1.2299999999979758E-2</v>
      </c>
      <c r="N26" s="83">
        <v>273489.59847999999</v>
      </c>
      <c r="O26" s="85">
        <v>101.16</v>
      </c>
      <c r="P26" s="83">
        <v>276.661953772</v>
      </c>
      <c r="Q26" s="84">
        <f t="shared" si="0"/>
        <v>4.8799690475616097E-3</v>
      </c>
      <c r="R26" s="84">
        <f>P26/'סכום נכסי הקרן'!$C$42</f>
        <v>9.185378175073556E-5</v>
      </c>
    </row>
    <row r="27" spans="2:18">
      <c r="B27" s="76" t="s">
        <v>2771</v>
      </c>
      <c r="C27" s="86" t="s">
        <v>2680</v>
      </c>
      <c r="D27" s="73">
        <v>5210</v>
      </c>
      <c r="E27" s="73"/>
      <c r="F27" s="73" t="s">
        <v>633</v>
      </c>
      <c r="G27" s="94">
        <v>42643</v>
      </c>
      <c r="H27" s="73"/>
      <c r="I27" s="83">
        <v>8.5799999999848495</v>
      </c>
      <c r="J27" s="86" t="s">
        <v>27</v>
      </c>
      <c r="K27" s="86" t="s">
        <v>131</v>
      </c>
      <c r="L27" s="87">
        <v>5.3999999999771462E-3</v>
      </c>
      <c r="M27" s="87">
        <v>5.3999999999771462E-3</v>
      </c>
      <c r="N27" s="83">
        <v>221120.65552500001</v>
      </c>
      <c r="O27" s="85">
        <v>106.86</v>
      </c>
      <c r="P27" s="83">
        <v>236.289431901</v>
      </c>
      <c r="Q27" s="84">
        <f t="shared" si="0"/>
        <v>4.1678485177367979E-3</v>
      </c>
      <c r="R27" s="84">
        <f>P27/'סכום נכסי הקרן'!$C$42</f>
        <v>7.844981072361798E-5</v>
      </c>
    </row>
    <row r="28" spans="2:18">
      <c r="B28" s="76" t="s">
        <v>2771</v>
      </c>
      <c r="C28" s="86" t="s">
        <v>2680</v>
      </c>
      <c r="D28" s="73">
        <v>6025</v>
      </c>
      <c r="E28" s="73"/>
      <c r="F28" s="73" t="s">
        <v>633</v>
      </c>
      <c r="G28" s="94">
        <v>43100</v>
      </c>
      <c r="H28" s="73"/>
      <c r="I28" s="83">
        <v>9.9599999999872626</v>
      </c>
      <c r="J28" s="86" t="s">
        <v>27</v>
      </c>
      <c r="K28" s="86" t="s">
        <v>131</v>
      </c>
      <c r="L28" s="87">
        <v>9.7999999999888003E-3</v>
      </c>
      <c r="M28" s="87">
        <v>9.7999999999888003E-3</v>
      </c>
      <c r="N28" s="83">
        <v>259886.59924400001</v>
      </c>
      <c r="O28" s="85">
        <v>109.95</v>
      </c>
      <c r="P28" s="83">
        <v>285.74528163400004</v>
      </c>
      <c r="Q28" s="84">
        <f t="shared" si="0"/>
        <v>5.0401875315673429E-3</v>
      </c>
      <c r="R28" s="84">
        <f>P28/'סכום נכסי הקרן'!$C$42</f>
        <v>9.4869512694695105E-5</v>
      </c>
    </row>
    <row r="29" spans="2:18">
      <c r="B29" s="76" t="s">
        <v>2771</v>
      </c>
      <c r="C29" s="86" t="s">
        <v>2680</v>
      </c>
      <c r="D29" s="73">
        <v>5022</v>
      </c>
      <c r="E29" s="73"/>
      <c r="F29" s="73" t="s">
        <v>633</v>
      </c>
      <c r="G29" s="94">
        <v>42551</v>
      </c>
      <c r="H29" s="73"/>
      <c r="I29" s="83">
        <v>7.8999999999953481</v>
      </c>
      <c r="J29" s="86" t="s">
        <v>27</v>
      </c>
      <c r="K29" s="86" t="s">
        <v>131</v>
      </c>
      <c r="L29" s="87">
        <v>1.730000000001396E-2</v>
      </c>
      <c r="M29" s="87">
        <v>1.730000000001396E-2</v>
      </c>
      <c r="N29" s="83">
        <v>197608.69485599999</v>
      </c>
      <c r="O29" s="85">
        <v>108.77</v>
      </c>
      <c r="P29" s="83">
        <v>214.93892068999997</v>
      </c>
      <c r="Q29" s="84">
        <f t="shared" si="0"/>
        <v>3.7912523416497846E-3</v>
      </c>
      <c r="R29" s="84">
        <f>P29/'סכום נכסי הקרן'!$C$42</f>
        <v>7.1361285647061868E-5</v>
      </c>
    </row>
    <row r="30" spans="2:18">
      <c r="B30" s="76" t="s">
        <v>2771</v>
      </c>
      <c r="C30" s="86" t="s">
        <v>2680</v>
      </c>
      <c r="D30" s="73">
        <v>6024</v>
      </c>
      <c r="E30" s="73"/>
      <c r="F30" s="73" t="s">
        <v>633</v>
      </c>
      <c r="G30" s="94">
        <v>43100</v>
      </c>
      <c r="H30" s="73"/>
      <c r="I30" s="83">
        <v>8.5599999999841323</v>
      </c>
      <c r="J30" s="86" t="s">
        <v>27</v>
      </c>
      <c r="K30" s="86" t="s">
        <v>131</v>
      </c>
      <c r="L30" s="87">
        <v>1.179999999998169E-2</v>
      </c>
      <c r="M30" s="87">
        <v>1.179999999998169E-2</v>
      </c>
      <c r="N30" s="83">
        <v>200372.46119999996</v>
      </c>
      <c r="O30" s="85">
        <v>114.48</v>
      </c>
      <c r="P30" s="83">
        <v>229.386416019</v>
      </c>
      <c r="Q30" s="84">
        <f t="shared" si="0"/>
        <v>4.0460879959892089E-3</v>
      </c>
      <c r="R30" s="84">
        <f>P30/'סכום נכסי הקרן'!$C$42</f>
        <v>7.615795922180421E-5</v>
      </c>
    </row>
    <row r="31" spans="2:18">
      <c r="B31" s="76" t="s">
        <v>2771</v>
      </c>
      <c r="C31" s="86" t="s">
        <v>2680</v>
      </c>
      <c r="D31" s="73">
        <v>5209</v>
      </c>
      <c r="E31" s="73"/>
      <c r="F31" s="73" t="s">
        <v>633</v>
      </c>
      <c r="G31" s="94">
        <v>42643</v>
      </c>
      <c r="H31" s="73"/>
      <c r="I31" s="83">
        <v>6.7900000000147118</v>
      </c>
      <c r="J31" s="86" t="s">
        <v>27</v>
      </c>
      <c r="K31" s="86" t="s">
        <v>131</v>
      </c>
      <c r="L31" s="87">
        <v>1.4500000000045971E-2</v>
      </c>
      <c r="M31" s="87">
        <v>1.4500000000045971E-2</v>
      </c>
      <c r="N31" s="83">
        <v>159703.499201</v>
      </c>
      <c r="O31" s="85">
        <v>108.96</v>
      </c>
      <c r="P31" s="83">
        <v>174.012984136</v>
      </c>
      <c r="Q31" s="84">
        <f t="shared" si="0"/>
        <v>3.069370272564929E-3</v>
      </c>
      <c r="R31" s="84">
        <f>P31/'סכום נכסי הקרן'!$C$42</f>
        <v>5.7773576918330908E-5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36</v>
      </c>
      <c r="C33" s="71"/>
      <c r="D33" s="71"/>
      <c r="E33" s="71"/>
      <c r="F33" s="71"/>
      <c r="G33" s="71"/>
      <c r="H33" s="71"/>
      <c r="I33" s="80">
        <v>6.0211326088070187</v>
      </c>
      <c r="J33" s="71"/>
      <c r="K33" s="71"/>
      <c r="L33" s="71"/>
      <c r="M33" s="91">
        <v>1.7503075010884883E-2</v>
      </c>
      <c r="N33" s="80"/>
      <c r="O33" s="82"/>
      <c r="P33" s="80">
        <f>SUM(P34:P112)</f>
        <v>19737.281518496002</v>
      </c>
      <c r="Q33" s="81">
        <f t="shared" si="0"/>
        <v>0.34814083244943178</v>
      </c>
      <c r="R33" s="81">
        <f>P33/'סכום נכסי הקרן'!$C$42</f>
        <v>6.5529210801671131E-3</v>
      </c>
    </row>
    <row r="34" spans="2:18">
      <c r="B34" s="76" t="s">
        <v>2772</v>
      </c>
      <c r="C34" s="86" t="s">
        <v>2668</v>
      </c>
      <c r="D34" s="73" t="s">
        <v>2669</v>
      </c>
      <c r="E34" s="73"/>
      <c r="F34" s="73" t="s">
        <v>351</v>
      </c>
      <c r="G34" s="94">
        <v>42368</v>
      </c>
      <c r="H34" s="73" t="s">
        <v>300</v>
      </c>
      <c r="I34" s="83">
        <v>8.7999999999910177</v>
      </c>
      <c r="J34" s="86" t="s">
        <v>127</v>
      </c>
      <c r="K34" s="86" t="s">
        <v>131</v>
      </c>
      <c r="L34" s="87">
        <v>3.1699999999999999E-2</v>
      </c>
      <c r="M34" s="87">
        <v>4.7000000000988204E-3</v>
      </c>
      <c r="N34" s="83">
        <v>35045.696432999997</v>
      </c>
      <c r="O34" s="85">
        <v>127.05</v>
      </c>
      <c r="P34" s="83">
        <v>44.525557847999998</v>
      </c>
      <c r="Q34" s="84">
        <f t="shared" si="0"/>
        <v>7.8537486329876562E-4</v>
      </c>
      <c r="R34" s="84">
        <f>P34/'סכום נכסי הקרן'!$C$42</f>
        <v>1.478280919056338E-5</v>
      </c>
    </row>
    <row r="35" spans="2:18">
      <c r="B35" s="76" t="s">
        <v>2772</v>
      </c>
      <c r="C35" s="86" t="s">
        <v>2668</v>
      </c>
      <c r="D35" s="73" t="s">
        <v>2670</v>
      </c>
      <c r="E35" s="73"/>
      <c r="F35" s="73" t="s">
        <v>351</v>
      </c>
      <c r="G35" s="94">
        <v>42388</v>
      </c>
      <c r="H35" s="73" t="s">
        <v>300</v>
      </c>
      <c r="I35" s="83">
        <v>8.7999999999967962</v>
      </c>
      <c r="J35" s="86" t="s">
        <v>127</v>
      </c>
      <c r="K35" s="86" t="s">
        <v>131</v>
      </c>
      <c r="L35" s="87">
        <v>3.1899999999999998E-2</v>
      </c>
      <c r="M35" s="87">
        <v>4.8000000000128175E-3</v>
      </c>
      <c r="N35" s="83">
        <v>49063.975349</v>
      </c>
      <c r="O35" s="85">
        <v>127.21</v>
      </c>
      <c r="P35" s="83">
        <v>62.414283079</v>
      </c>
      <c r="Q35" s="84">
        <f t="shared" si="0"/>
        <v>1.100909486825484E-3</v>
      </c>
      <c r="R35" s="84">
        <f>P35/'סכום נכסי הקרן'!$C$42</f>
        <v>2.0721996132477645E-5</v>
      </c>
    </row>
    <row r="36" spans="2:18">
      <c r="B36" s="76" t="s">
        <v>2772</v>
      </c>
      <c r="C36" s="86" t="s">
        <v>2668</v>
      </c>
      <c r="D36" s="73" t="s">
        <v>2671</v>
      </c>
      <c r="E36" s="73"/>
      <c r="F36" s="73" t="s">
        <v>351</v>
      </c>
      <c r="G36" s="94">
        <v>42509</v>
      </c>
      <c r="H36" s="73" t="s">
        <v>300</v>
      </c>
      <c r="I36" s="83">
        <v>8.8800000000240686</v>
      </c>
      <c r="J36" s="86" t="s">
        <v>127</v>
      </c>
      <c r="K36" s="86" t="s">
        <v>131</v>
      </c>
      <c r="L36" s="87">
        <v>2.7400000000000001E-2</v>
      </c>
      <c r="M36" s="87">
        <v>6.4000000000534862E-3</v>
      </c>
      <c r="N36" s="83">
        <v>49063.975349</v>
      </c>
      <c r="O36" s="85">
        <v>121.94</v>
      </c>
      <c r="P36" s="83">
        <v>59.828611236999997</v>
      </c>
      <c r="Q36" s="84">
        <f t="shared" si="0"/>
        <v>1.0553014862165161E-3</v>
      </c>
      <c r="R36" s="84">
        <f>P36/'סכום נכסי הקרן'!$C$42</f>
        <v>1.9863534266594127E-5</v>
      </c>
    </row>
    <row r="37" spans="2:18">
      <c r="B37" s="76" t="s">
        <v>2772</v>
      </c>
      <c r="C37" s="86" t="s">
        <v>2668</v>
      </c>
      <c r="D37" s="73" t="s">
        <v>2672</v>
      </c>
      <c r="E37" s="73"/>
      <c r="F37" s="73" t="s">
        <v>351</v>
      </c>
      <c r="G37" s="94">
        <v>42723</v>
      </c>
      <c r="H37" s="73" t="s">
        <v>300</v>
      </c>
      <c r="I37" s="83">
        <v>8.7300000001643099</v>
      </c>
      <c r="J37" s="86" t="s">
        <v>127</v>
      </c>
      <c r="K37" s="86" t="s">
        <v>131</v>
      </c>
      <c r="L37" s="87">
        <v>3.15E-2</v>
      </c>
      <c r="M37" s="87">
        <v>9.1000000005477047E-3</v>
      </c>
      <c r="N37" s="83">
        <v>7009.1391570000005</v>
      </c>
      <c r="O37" s="85">
        <v>122.43</v>
      </c>
      <c r="P37" s="83">
        <v>8.5812890829999997</v>
      </c>
      <c r="Q37" s="84">
        <f t="shared" si="0"/>
        <v>1.5136315110291293E-4</v>
      </c>
      <c r="R37" s="84">
        <f>P37/'סכום נכסי הקרן'!$C$42</f>
        <v>2.849050416304929E-6</v>
      </c>
    </row>
    <row r="38" spans="2:18">
      <c r="B38" s="76" t="s">
        <v>2772</v>
      </c>
      <c r="C38" s="86" t="s">
        <v>2668</v>
      </c>
      <c r="D38" s="73" t="s">
        <v>2673</v>
      </c>
      <c r="E38" s="73"/>
      <c r="F38" s="73" t="s">
        <v>351</v>
      </c>
      <c r="G38" s="94">
        <v>42918</v>
      </c>
      <c r="H38" s="73" t="s">
        <v>300</v>
      </c>
      <c r="I38" s="83">
        <v>8.6900000000868474</v>
      </c>
      <c r="J38" s="86" t="s">
        <v>127</v>
      </c>
      <c r="K38" s="86" t="s">
        <v>131</v>
      </c>
      <c r="L38" s="87">
        <v>3.1899999999999998E-2</v>
      </c>
      <c r="M38" s="87">
        <v>1.1100000000083276E-2</v>
      </c>
      <c r="N38" s="83">
        <v>35045.696432999997</v>
      </c>
      <c r="O38" s="85">
        <v>119.92</v>
      </c>
      <c r="P38" s="83">
        <v>42.026801115000012</v>
      </c>
      <c r="Q38" s="84">
        <f t="shared" si="0"/>
        <v>7.4129993594364686E-4</v>
      </c>
      <c r="R38" s="84">
        <f>P38/'סכום נכסי הקרן'!$C$42</f>
        <v>1.3953203773295519E-5</v>
      </c>
    </row>
    <row r="39" spans="2:18">
      <c r="B39" s="76" t="s">
        <v>2772</v>
      </c>
      <c r="C39" s="86" t="s">
        <v>2668</v>
      </c>
      <c r="D39" s="73" t="s">
        <v>2674</v>
      </c>
      <c r="E39" s="73"/>
      <c r="F39" s="73" t="s">
        <v>351</v>
      </c>
      <c r="G39" s="94">
        <v>43915</v>
      </c>
      <c r="H39" s="73" t="s">
        <v>300</v>
      </c>
      <c r="I39" s="83">
        <v>8.7599999999514679</v>
      </c>
      <c r="J39" s="86" t="s">
        <v>127</v>
      </c>
      <c r="K39" s="86" t="s">
        <v>131</v>
      </c>
      <c r="L39" s="87">
        <v>2.6600000000000002E-2</v>
      </c>
      <c r="M39" s="87">
        <v>1.379999999987867E-2</v>
      </c>
      <c r="N39" s="83">
        <v>73780.413870000004</v>
      </c>
      <c r="O39" s="85">
        <v>111.71</v>
      </c>
      <c r="P39" s="83">
        <v>82.420103499999996</v>
      </c>
      <c r="Q39" s="84">
        <f t="shared" si="0"/>
        <v>1.4537870079103384E-3</v>
      </c>
      <c r="R39" s="84">
        <f>P39/'סכום נכסי הקרן'!$C$42</f>
        <v>2.7364074082268082E-5</v>
      </c>
    </row>
    <row r="40" spans="2:18">
      <c r="B40" s="76" t="s">
        <v>2772</v>
      </c>
      <c r="C40" s="86" t="s">
        <v>2668</v>
      </c>
      <c r="D40" s="73" t="s">
        <v>2675</v>
      </c>
      <c r="E40" s="73"/>
      <c r="F40" s="73" t="s">
        <v>351</v>
      </c>
      <c r="G40" s="94">
        <v>44168</v>
      </c>
      <c r="H40" s="73" t="s">
        <v>300</v>
      </c>
      <c r="I40" s="83">
        <v>8.9300000000246023</v>
      </c>
      <c r="J40" s="86" t="s">
        <v>127</v>
      </c>
      <c r="K40" s="86" t="s">
        <v>131</v>
      </c>
      <c r="L40" s="87">
        <v>1.89E-2</v>
      </c>
      <c r="M40" s="87">
        <v>1.6500000000052348E-2</v>
      </c>
      <c r="N40" s="83">
        <v>74724.299650999994</v>
      </c>
      <c r="O40" s="85">
        <v>102.26</v>
      </c>
      <c r="P40" s="83">
        <v>76.413066984000011</v>
      </c>
      <c r="Q40" s="84">
        <f t="shared" si="0"/>
        <v>1.3478304357616058E-3</v>
      </c>
      <c r="R40" s="84">
        <f>P40/'סכום נכסי הקרן'!$C$42</f>
        <v>2.5369694249455654E-5</v>
      </c>
    </row>
    <row r="41" spans="2:18">
      <c r="B41" s="76" t="s">
        <v>2773</v>
      </c>
      <c r="C41" s="86" t="s">
        <v>2668</v>
      </c>
      <c r="D41" s="73" t="s">
        <v>2676</v>
      </c>
      <c r="E41" s="73"/>
      <c r="F41" s="73" t="s">
        <v>378</v>
      </c>
      <c r="G41" s="94">
        <v>43093</v>
      </c>
      <c r="H41" s="73" t="s">
        <v>129</v>
      </c>
      <c r="I41" s="83">
        <v>3.2300000000081606</v>
      </c>
      <c r="J41" s="86" t="s">
        <v>650</v>
      </c>
      <c r="K41" s="86" t="s">
        <v>131</v>
      </c>
      <c r="L41" s="87">
        <v>2.6089999999999999E-2</v>
      </c>
      <c r="M41" s="87">
        <v>1.9100000000027203E-2</v>
      </c>
      <c r="N41" s="83">
        <v>92613.055703999999</v>
      </c>
      <c r="O41" s="85">
        <v>103.2</v>
      </c>
      <c r="P41" s="83">
        <v>95.576671214000001</v>
      </c>
      <c r="Q41" s="84">
        <f t="shared" si="0"/>
        <v>1.6858523220640124E-3</v>
      </c>
      <c r="R41" s="84">
        <f>P41/'סכום נכסי הקרן'!$C$42</f>
        <v>3.1732150295546225E-5</v>
      </c>
    </row>
    <row r="42" spans="2:18">
      <c r="B42" s="76" t="s">
        <v>2773</v>
      </c>
      <c r="C42" s="86" t="s">
        <v>2668</v>
      </c>
      <c r="D42" s="73" t="s">
        <v>2677</v>
      </c>
      <c r="E42" s="73"/>
      <c r="F42" s="73" t="s">
        <v>378</v>
      </c>
      <c r="G42" s="94">
        <v>43363</v>
      </c>
      <c r="H42" s="73" t="s">
        <v>129</v>
      </c>
      <c r="I42" s="83">
        <v>3.2300000000133471</v>
      </c>
      <c r="J42" s="86" t="s">
        <v>650</v>
      </c>
      <c r="K42" s="86" t="s">
        <v>131</v>
      </c>
      <c r="L42" s="87">
        <v>2.6849999999999999E-2</v>
      </c>
      <c r="M42" s="87">
        <v>1.8000000000059985E-2</v>
      </c>
      <c r="N42" s="83">
        <v>129658.277982</v>
      </c>
      <c r="O42" s="85">
        <v>102.86</v>
      </c>
      <c r="P42" s="83">
        <v>133.36650791399998</v>
      </c>
      <c r="Q42" s="84">
        <f t="shared" si="0"/>
        <v>2.3524175324014791E-3</v>
      </c>
      <c r="R42" s="84">
        <f>P42/'סכום נכסי הקרן'!$C$42</f>
        <v>4.427865105328445E-5</v>
      </c>
    </row>
    <row r="43" spans="2:18">
      <c r="B43" s="76" t="s">
        <v>2773</v>
      </c>
      <c r="C43" s="86" t="s">
        <v>2668</v>
      </c>
      <c r="D43" s="73" t="s">
        <v>2678</v>
      </c>
      <c r="E43" s="73"/>
      <c r="F43" s="73" t="s">
        <v>378</v>
      </c>
      <c r="G43" s="94">
        <v>41339</v>
      </c>
      <c r="H43" s="73" t="s">
        <v>129</v>
      </c>
      <c r="I43" s="83">
        <v>1.5000000000094984</v>
      </c>
      <c r="J43" s="86" t="s">
        <v>650</v>
      </c>
      <c r="K43" s="86" t="s">
        <v>131</v>
      </c>
      <c r="L43" s="87">
        <v>4.7500000000000001E-2</v>
      </c>
      <c r="M43" s="87">
        <v>3.8999999999373095E-3</v>
      </c>
      <c r="N43" s="83">
        <v>48498.023910000011</v>
      </c>
      <c r="O43" s="85">
        <v>108.54</v>
      </c>
      <c r="P43" s="83">
        <v>52.639754647000004</v>
      </c>
      <c r="Q43" s="84">
        <f t="shared" si="0"/>
        <v>9.2849909373623237E-4</v>
      </c>
      <c r="R43" s="84">
        <f>P43/'סכום נכסי הקרן'!$C$42</f>
        <v>1.7476781569837797E-5</v>
      </c>
    </row>
    <row r="44" spans="2:18">
      <c r="B44" s="76" t="s">
        <v>2773</v>
      </c>
      <c r="C44" s="86" t="s">
        <v>2668</v>
      </c>
      <c r="D44" s="73" t="s">
        <v>2679</v>
      </c>
      <c r="E44" s="73"/>
      <c r="F44" s="73" t="s">
        <v>378</v>
      </c>
      <c r="G44" s="94">
        <v>41339</v>
      </c>
      <c r="H44" s="73" t="s">
        <v>129</v>
      </c>
      <c r="I44" s="83">
        <v>1.4999999999888114</v>
      </c>
      <c r="J44" s="86" t="s">
        <v>650</v>
      </c>
      <c r="K44" s="86" t="s">
        <v>131</v>
      </c>
      <c r="L44" s="87">
        <v>4.4999999999999998E-2</v>
      </c>
      <c r="M44" s="87">
        <v>2.7000000000067131E-3</v>
      </c>
      <c r="N44" s="83">
        <v>82489.230783000006</v>
      </c>
      <c r="O44" s="85">
        <v>108.35</v>
      </c>
      <c r="P44" s="83">
        <v>89.377074922000006</v>
      </c>
      <c r="Q44" s="84">
        <f t="shared" si="0"/>
        <v>1.5764992375510976E-3</v>
      </c>
      <c r="R44" s="84">
        <f>P44/'סכום נכסי הקרן'!$C$42</f>
        <v>2.9673839215963044E-5</v>
      </c>
    </row>
    <row r="45" spans="2:18">
      <c r="B45" s="76" t="s">
        <v>2774</v>
      </c>
      <c r="C45" s="86" t="s">
        <v>2680</v>
      </c>
      <c r="D45" s="73">
        <v>6686</v>
      </c>
      <c r="E45" s="73"/>
      <c r="F45" s="73" t="s">
        <v>1872</v>
      </c>
      <c r="G45" s="94">
        <v>43471</v>
      </c>
      <c r="H45" s="73" t="s">
        <v>2667</v>
      </c>
      <c r="I45" s="83">
        <v>2.0000000000620754E-2</v>
      </c>
      <c r="J45" s="86" t="s">
        <v>127</v>
      </c>
      <c r="K45" s="86" t="s">
        <v>131</v>
      </c>
      <c r="L45" s="87">
        <v>2.2970000000000001E-2</v>
      </c>
      <c r="M45" s="87">
        <v>1.0799999999990342E-2</v>
      </c>
      <c r="N45" s="83">
        <v>573402.04697999998</v>
      </c>
      <c r="O45" s="85">
        <v>101.14</v>
      </c>
      <c r="P45" s="83">
        <v>579.93885308200004</v>
      </c>
      <c r="Q45" s="84">
        <f t="shared" si="0"/>
        <v>1.022939227433795E-2</v>
      </c>
      <c r="R45" s="84">
        <f>P45/'סכום נכסי הקרן'!$C$42</f>
        <v>1.9254391908063347E-4</v>
      </c>
    </row>
    <row r="46" spans="2:18">
      <c r="B46" s="76" t="s">
        <v>2775</v>
      </c>
      <c r="C46" s="86" t="s">
        <v>2668</v>
      </c>
      <c r="D46" s="73" t="s">
        <v>2681</v>
      </c>
      <c r="E46" s="73"/>
      <c r="F46" s="73" t="s">
        <v>1872</v>
      </c>
      <c r="G46" s="94">
        <v>40742</v>
      </c>
      <c r="H46" s="73" t="s">
        <v>2667</v>
      </c>
      <c r="I46" s="83">
        <v>4.4800000000024482</v>
      </c>
      <c r="J46" s="86" t="s">
        <v>350</v>
      </c>
      <c r="K46" s="86" t="s">
        <v>131</v>
      </c>
      <c r="L46" s="87">
        <v>4.4999999999999998E-2</v>
      </c>
      <c r="M46" s="87">
        <v>-3.4000000000122426E-3</v>
      </c>
      <c r="N46" s="83">
        <v>318551.82958000002</v>
      </c>
      <c r="O46" s="85">
        <v>128.21</v>
      </c>
      <c r="P46" s="83">
        <v>408.415285525</v>
      </c>
      <c r="Q46" s="84">
        <f t="shared" si="0"/>
        <v>7.2039321805539396E-3</v>
      </c>
      <c r="R46" s="84">
        <f>P46/'סכום נכסי הקרן'!$C$42</f>
        <v>1.3559684658047988E-4</v>
      </c>
    </row>
    <row r="47" spans="2:18">
      <c r="B47" s="76" t="s">
        <v>2776</v>
      </c>
      <c r="C47" s="86" t="s">
        <v>2668</v>
      </c>
      <c r="D47" s="73">
        <v>7936</v>
      </c>
      <c r="E47" s="73"/>
      <c r="F47" s="73" t="s">
        <v>2682</v>
      </c>
      <c r="G47" s="94">
        <v>44087</v>
      </c>
      <c r="H47" s="73" t="s">
        <v>2667</v>
      </c>
      <c r="I47" s="83">
        <v>6.7400000000068179</v>
      </c>
      <c r="J47" s="86" t="s">
        <v>350</v>
      </c>
      <c r="K47" s="86" t="s">
        <v>131</v>
      </c>
      <c r="L47" s="87">
        <v>1.7947999999999999E-2</v>
      </c>
      <c r="M47" s="87">
        <v>1.030000000000043E-2</v>
      </c>
      <c r="N47" s="83">
        <v>219857.969675</v>
      </c>
      <c r="O47" s="85">
        <v>105.39</v>
      </c>
      <c r="P47" s="83">
        <v>231.70832013300003</v>
      </c>
      <c r="Q47" s="84">
        <f t="shared" si="0"/>
        <v>4.0870434654827264E-3</v>
      </c>
      <c r="R47" s="84">
        <f>P47/'סכום נכסי הקרן'!$C$42</f>
        <v>7.6928848282716632E-5</v>
      </c>
    </row>
    <row r="48" spans="2:18">
      <c r="B48" s="76" t="s">
        <v>2776</v>
      </c>
      <c r="C48" s="86" t="s">
        <v>2668</v>
      </c>
      <c r="D48" s="73">
        <v>7937</v>
      </c>
      <c r="E48" s="73"/>
      <c r="F48" s="73" t="s">
        <v>2682</v>
      </c>
      <c r="G48" s="94">
        <v>44087</v>
      </c>
      <c r="H48" s="73" t="s">
        <v>2667</v>
      </c>
      <c r="I48" s="83">
        <v>10.140000000105983</v>
      </c>
      <c r="J48" s="86" t="s">
        <v>350</v>
      </c>
      <c r="K48" s="86" t="s">
        <v>131</v>
      </c>
      <c r="L48" s="87">
        <v>2.8999999999999998E-2</v>
      </c>
      <c r="M48" s="87">
        <v>2.5500000000197306E-2</v>
      </c>
      <c r="N48" s="83">
        <v>34096.581404999997</v>
      </c>
      <c r="O48" s="85">
        <v>104.05</v>
      </c>
      <c r="P48" s="83">
        <v>35.477491766</v>
      </c>
      <c r="Q48" s="84">
        <f t="shared" si="0"/>
        <v>6.2577835276143292E-4</v>
      </c>
      <c r="R48" s="84">
        <f>P48/'סכום נכסי הקרן'!$C$42</f>
        <v>1.1778785414142072E-5</v>
      </c>
    </row>
    <row r="49" spans="2:18">
      <c r="B49" s="76" t="s">
        <v>2777</v>
      </c>
      <c r="C49" s="86" t="s">
        <v>2680</v>
      </c>
      <c r="D49" s="73">
        <v>8063</v>
      </c>
      <c r="E49" s="73"/>
      <c r="F49" s="73" t="s">
        <v>476</v>
      </c>
      <c r="G49" s="94">
        <v>44147</v>
      </c>
      <c r="H49" s="73" t="s">
        <v>129</v>
      </c>
      <c r="I49" s="83">
        <v>9.2899999999805924</v>
      </c>
      <c r="J49" s="86" t="s">
        <v>672</v>
      </c>
      <c r="K49" s="86" t="s">
        <v>131</v>
      </c>
      <c r="L49" s="87">
        <v>1.6250000000000001E-2</v>
      </c>
      <c r="M49" s="87">
        <v>1.3199999999976477E-2</v>
      </c>
      <c r="N49" s="83">
        <v>165148.80128499999</v>
      </c>
      <c r="O49" s="85">
        <v>102.97</v>
      </c>
      <c r="P49" s="83">
        <v>170.05372837000002</v>
      </c>
      <c r="Q49" s="84">
        <f t="shared" si="0"/>
        <v>2.9995339783942371E-3</v>
      </c>
      <c r="R49" s="84">
        <f>P49/'סכום נכסי הקרן'!$C$42</f>
        <v>5.6459075194956215E-5</v>
      </c>
    </row>
    <row r="50" spans="2:18">
      <c r="B50" s="76" t="s">
        <v>2777</v>
      </c>
      <c r="C50" s="86" t="s">
        <v>2680</v>
      </c>
      <c r="D50" s="73">
        <v>8145</v>
      </c>
      <c r="E50" s="73"/>
      <c r="F50" s="73" t="s">
        <v>476</v>
      </c>
      <c r="G50" s="94">
        <v>44185</v>
      </c>
      <c r="H50" s="73" t="s">
        <v>129</v>
      </c>
      <c r="I50" s="83">
        <v>9.300000000051039</v>
      </c>
      <c r="J50" s="86" t="s">
        <v>672</v>
      </c>
      <c r="K50" s="86" t="s">
        <v>131</v>
      </c>
      <c r="L50" s="87">
        <v>1.4990000000000002E-2</v>
      </c>
      <c r="M50" s="87">
        <v>1.40000000001276E-2</v>
      </c>
      <c r="N50" s="83">
        <v>77633.170612000002</v>
      </c>
      <c r="O50" s="85">
        <v>100.95</v>
      </c>
      <c r="P50" s="83">
        <v>78.370682340000002</v>
      </c>
      <c r="Q50" s="84">
        <f t="shared" si="0"/>
        <v>1.3823603095446271E-3</v>
      </c>
      <c r="R50" s="84">
        <f>P50/'סכום נכסי הקרן'!$C$42</f>
        <v>2.6019636792007413E-5</v>
      </c>
    </row>
    <row r="51" spans="2:18">
      <c r="B51" s="76" t="s">
        <v>2778</v>
      </c>
      <c r="C51" s="86" t="s">
        <v>2680</v>
      </c>
      <c r="D51" s="73" t="s">
        <v>2683</v>
      </c>
      <c r="E51" s="73"/>
      <c r="F51" s="73" t="s">
        <v>2682</v>
      </c>
      <c r="G51" s="94">
        <v>42901</v>
      </c>
      <c r="H51" s="73" t="s">
        <v>2667</v>
      </c>
      <c r="I51" s="83">
        <v>1.8200000000013874</v>
      </c>
      <c r="J51" s="86" t="s">
        <v>155</v>
      </c>
      <c r="K51" s="86" t="s">
        <v>131</v>
      </c>
      <c r="L51" s="87">
        <v>0.04</v>
      </c>
      <c r="M51" s="87">
        <v>1.379999999999874E-2</v>
      </c>
      <c r="N51" s="83">
        <v>453186.22461999999</v>
      </c>
      <c r="O51" s="85">
        <v>104.96</v>
      </c>
      <c r="P51" s="83">
        <v>475.66425128700001</v>
      </c>
      <c r="Q51" s="84">
        <f t="shared" si="0"/>
        <v>8.3901193917869706E-3</v>
      </c>
      <c r="R51" s="84">
        <f>P51/'סכום נכסי הקרן'!$C$42</f>
        <v>1.5792399254271804E-4</v>
      </c>
    </row>
    <row r="52" spans="2:18">
      <c r="B52" s="76" t="s">
        <v>2779</v>
      </c>
      <c r="C52" s="86" t="s">
        <v>2668</v>
      </c>
      <c r="D52" s="73" t="s">
        <v>2684</v>
      </c>
      <c r="E52" s="73"/>
      <c r="F52" s="73" t="s">
        <v>2682</v>
      </c>
      <c r="G52" s="94">
        <v>44074</v>
      </c>
      <c r="H52" s="73" t="s">
        <v>2667</v>
      </c>
      <c r="I52" s="83">
        <v>11.370000000000001</v>
      </c>
      <c r="J52" s="86" t="s">
        <v>419</v>
      </c>
      <c r="K52" s="86" t="s">
        <v>131</v>
      </c>
      <c r="L52" s="87">
        <v>2.35E-2</v>
      </c>
      <c r="M52" s="87">
        <v>2.2000000000000002E-2</v>
      </c>
      <c r="N52" s="83">
        <v>885973.78</v>
      </c>
      <c r="O52" s="85">
        <v>102.32</v>
      </c>
      <c r="P52" s="83">
        <v>906.52834999999993</v>
      </c>
      <c r="Q52" s="84">
        <f t="shared" si="0"/>
        <v>1.5990020414526608E-2</v>
      </c>
      <c r="R52" s="84">
        <f>P52/'סכום נכסי הקרן'!$C$42</f>
        <v>3.0097400844778422E-4</v>
      </c>
    </row>
    <row r="53" spans="2:18">
      <c r="B53" s="76" t="s">
        <v>2779</v>
      </c>
      <c r="C53" s="86" t="s">
        <v>2668</v>
      </c>
      <c r="D53" s="73" t="s">
        <v>2685</v>
      </c>
      <c r="E53" s="73"/>
      <c r="F53" s="73" t="s">
        <v>2682</v>
      </c>
      <c r="G53" s="94">
        <v>44189</v>
      </c>
      <c r="H53" s="73" t="s">
        <v>2667</v>
      </c>
      <c r="I53" s="83">
        <v>11.27</v>
      </c>
      <c r="J53" s="86" t="s">
        <v>419</v>
      </c>
      <c r="K53" s="86" t="s">
        <v>131</v>
      </c>
      <c r="L53" s="87">
        <v>2.4700000000000003E-2</v>
      </c>
      <c r="M53" s="87">
        <v>2.4500000000000001E-2</v>
      </c>
      <c r="N53" s="83">
        <v>110463.77</v>
      </c>
      <c r="O53" s="85">
        <v>100.85</v>
      </c>
      <c r="P53" s="83">
        <v>111.4027</v>
      </c>
      <c r="Q53" s="84">
        <f t="shared" si="0"/>
        <v>1.9650035735047709E-3</v>
      </c>
      <c r="R53" s="84">
        <f>P53/'סכום נכסי הקרן'!$C$42</f>
        <v>3.6986507008750441E-5</v>
      </c>
    </row>
    <row r="54" spans="2:18">
      <c r="B54" s="76" t="s">
        <v>2780</v>
      </c>
      <c r="C54" s="86" t="s">
        <v>2668</v>
      </c>
      <c r="D54" s="73" t="s">
        <v>2686</v>
      </c>
      <c r="E54" s="73"/>
      <c r="F54" s="73" t="s">
        <v>476</v>
      </c>
      <c r="G54" s="94">
        <v>42122</v>
      </c>
      <c r="H54" s="73" t="s">
        <v>129</v>
      </c>
      <c r="I54" s="83">
        <v>5.4199999999984065</v>
      </c>
      <c r="J54" s="86" t="s">
        <v>419</v>
      </c>
      <c r="K54" s="86" t="s">
        <v>131</v>
      </c>
      <c r="L54" s="87">
        <v>2.4799999999999999E-2</v>
      </c>
      <c r="M54" s="87">
        <v>8.0000000000020957E-3</v>
      </c>
      <c r="N54" s="83">
        <v>860617.35529400001</v>
      </c>
      <c r="O54" s="85">
        <v>110.8</v>
      </c>
      <c r="P54" s="83">
        <v>953.56403730600005</v>
      </c>
      <c r="Q54" s="84">
        <f t="shared" si="0"/>
        <v>1.6819670805751807E-2</v>
      </c>
      <c r="R54" s="84">
        <f>P54/'סכום נכסי הקרן'!$C$42</f>
        <v>3.1659019888306779E-4</v>
      </c>
    </row>
    <row r="55" spans="2:18">
      <c r="B55" s="76" t="s">
        <v>2781</v>
      </c>
      <c r="C55" s="86" t="s">
        <v>2680</v>
      </c>
      <c r="D55" s="73">
        <v>7970</v>
      </c>
      <c r="E55" s="73"/>
      <c r="F55" s="73" t="s">
        <v>2682</v>
      </c>
      <c r="G55" s="94">
        <v>44098</v>
      </c>
      <c r="H55" s="73" t="s">
        <v>2667</v>
      </c>
      <c r="I55" s="83">
        <v>10.0100000000226</v>
      </c>
      <c r="J55" s="86" t="s">
        <v>350</v>
      </c>
      <c r="K55" s="86" t="s">
        <v>131</v>
      </c>
      <c r="L55" s="87">
        <v>1.8500000000000003E-2</v>
      </c>
      <c r="M55" s="87">
        <v>1.4800000000048989E-2</v>
      </c>
      <c r="N55" s="83">
        <v>86471.345900999993</v>
      </c>
      <c r="O55" s="85">
        <v>103.87</v>
      </c>
      <c r="P55" s="83">
        <v>89.817790997000003</v>
      </c>
      <c r="Q55" s="84">
        <f t="shared" si="0"/>
        <v>1.5842729150497218E-3</v>
      </c>
      <c r="R55" s="84">
        <f>P55/'סכום נכסי הקרן'!$C$42</f>
        <v>2.982016015968215E-5</v>
      </c>
    </row>
    <row r="56" spans="2:18">
      <c r="B56" s="76" t="s">
        <v>2781</v>
      </c>
      <c r="C56" s="86" t="s">
        <v>2680</v>
      </c>
      <c r="D56" s="73">
        <v>8161</v>
      </c>
      <c r="E56" s="73"/>
      <c r="F56" s="73" t="s">
        <v>2682</v>
      </c>
      <c r="G56" s="94">
        <v>44194</v>
      </c>
      <c r="H56" s="73" t="s">
        <v>2667</v>
      </c>
      <c r="I56" s="83">
        <v>9.9499999999566047</v>
      </c>
      <c r="J56" s="86" t="s">
        <v>350</v>
      </c>
      <c r="K56" s="86" t="s">
        <v>131</v>
      </c>
      <c r="L56" s="87">
        <v>1.8769999999999998E-2</v>
      </c>
      <c r="M56" s="87">
        <v>1.9099999999962803E-2</v>
      </c>
      <c r="N56" s="83">
        <v>97016.631988999987</v>
      </c>
      <c r="O56" s="85">
        <v>99.76</v>
      </c>
      <c r="P56" s="83">
        <v>96.784010595999987</v>
      </c>
      <c r="Q56" s="84">
        <f t="shared" si="0"/>
        <v>1.7071482709060336E-3</v>
      </c>
      <c r="R56" s="84">
        <f>P56/'סכום נכסי הקרן'!$C$42</f>
        <v>3.2132995755434389E-5</v>
      </c>
    </row>
    <row r="57" spans="2:18">
      <c r="B57" s="76" t="s">
        <v>2781</v>
      </c>
      <c r="C57" s="86" t="s">
        <v>2680</v>
      </c>
      <c r="D57" s="73">
        <v>7699</v>
      </c>
      <c r="E57" s="73"/>
      <c r="F57" s="73" t="s">
        <v>2682</v>
      </c>
      <c r="G57" s="94">
        <v>43977</v>
      </c>
      <c r="H57" s="73" t="s">
        <v>2667</v>
      </c>
      <c r="I57" s="83">
        <v>10.009999999978962</v>
      </c>
      <c r="J57" s="86" t="s">
        <v>350</v>
      </c>
      <c r="K57" s="86" t="s">
        <v>131</v>
      </c>
      <c r="L57" s="87">
        <v>1.908E-2</v>
      </c>
      <c r="M57" s="87">
        <v>1.19999999999632E-2</v>
      </c>
      <c r="N57" s="83">
        <v>151852.11960199999</v>
      </c>
      <c r="O57" s="85">
        <v>107.37</v>
      </c>
      <c r="P57" s="83">
        <v>163.04362554299999</v>
      </c>
      <c r="Q57" s="84">
        <f t="shared" si="0"/>
        <v>2.8758845775656129E-3</v>
      </c>
      <c r="R57" s="84">
        <f>P57/'סכום נכסי הקרן'!$C$42</f>
        <v>5.4131670048196778E-5</v>
      </c>
    </row>
    <row r="58" spans="2:18">
      <c r="B58" s="76" t="s">
        <v>2781</v>
      </c>
      <c r="C58" s="86" t="s">
        <v>2680</v>
      </c>
      <c r="D58" s="73">
        <v>7567</v>
      </c>
      <c r="E58" s="73"/>
      <c r="F58" s="73" t="s">
        <v>2682</v>
      </c>
      <c r="G58" s="94">
        <v>43919</v>
      </c>
      <c r="H58" s="73" t="s">
        <v>2667</v>
      </c>
      <c r="I58" s="83">
        <v>9.6799999999790511</v>
      </c>
      <c r="J58" s="86" t="s">
        <v>350</v>
      </c>
      <c r="K58" s="86" t="s">
        <v>131</v>
      </c>
      <c r="L58" s="87">
        <v>2.69E-2</v>
      </c>
      <c r="M58" s="87">
        <v>1.3999999999999997E-2</v>
      </c>
      <c r="N58" s="83">
        <v>84362.28873</v>
      </c>
      <c r="O58" s="85">
        <v>113.17</v>
      </c>
      <c r="P58" s="83">
        <v>95.472801925000013</v>
      </c>
      <c r="Q58" s="84">
        <f t="shared" si="0"/>
        <v>1.6840201983896099E-3</v>
      </c>
      <c r="R58" s="84">
        <f>P58/'סכום נכסי הקרן'!$C$42</f>
        <v>3.1697664935805464E-5</v>
      </c>
    </row>
    <row r="59" spans="2:18">
      <c r="B59" s="76" t="s">
        <v>2781</v>
      </c>
      <c r="C59" s="86" t="s">
        <v>2680</v>
      </c>
      <c r="D59" s="73">
        <v>7856</v>
      </c>
      <c r="E59" s="73"/>
      <c r="F59" s="73" t="s">
        <v>2682</v>
      </c>
      <c r="G59" s="94">
        <v>44041</v>
      </c>
      <c r="H59" s="73" t="s">
        <v>2667</v>
      </c>
      <c r="I59" s="83">
        <v>9.969999999986511</v>
      </c>
      <c r="J59" s="86" t="s">
        <v>350</v>
      </c>
      <c r="K59" s="86" t="s">
        <v>131</v>
      </c>
      <c r="L59" s="87">
        <v>1.9220000000000001E-2</v>
      </c>
      <c r="M59" s="87">
        <v>1.48000000000284E-2</v>
      </c>
      <c r="N59" s="83">
        <v>107561.91805399999</v>
      </c>
      <c r="O59" s="85">
        <v>104.76</v>
      </c>
      <c r="P59" s="83">
        <v>112.681867716</v>
      </c>
      <c r="Q59" s="84">
        <f t="shared" si="0"/>
        <v>1.987566483856602E-3</v>
      </c>
      <c r="R59" s="84">
        <f>P59/'סכום נכסי הקרן'!$C$42</f>
        <v>3.7411199998177096E-5</v>
      </c>
    </row>
    <row r="60" spans="2:18">
      <c r="B60" s="76" t="s">
        <v>2781</v>
      </c>
      <c r="C60" s="86" t="s">
        <v>2680</v>
      </c>
      <c r="D60" s="73">
        <v>7566</v>
      </c>
      <c r="E60" s="73"/>
      <c r="F60" s="73" t="s">
        <v>2682</v>
      </c>
      <c r="G60" s="94">
        <v>43919</v>
      </c>
      <c r="H60" s="73" t="s">
        <v>2667</v>
      </c>
      <c r="I60" s="83">
        <v>9.2899999999902434</v>
      </c>
      <c r="J60" s="86" t="s">
        <v>350</v>
      </c>
      <c r="K60" s="86" t="s">
        <v>131</v>
      </c>
      <c r="L60" s="87">
        <v>2.69E-2</v>
      </c>
      <c r="M60" s="87">
        <v>1.3699999999969572E-2</v>
      </c>
      <c r="N60" s="83">
        <v>84362.288706000007</v>
      </c>
      <c r="O60" s="85">
        <v>112.97</v>
      </c>
      <c r="P60" s="83">
        <v>95.304077316999994</v>
      </c>
      <c r="Q60" s="84">
        <f t="shared" si="0"/>
        <v>1.6810441084235837E-3</v>
      </c>
      <c r="R60" s="84">
        <f>P60/'סכום נכסי הקרן'!$C$42</f>
        <v>3.1641647138244533E-5</v>
      </c>
    </row>
    <row r="61" spans="2:18">
      <c r="B61" s="76" t="s">
        <v>2781</v>
      </c>
      <c r="C61" s="86" t="s">
        <v>2680</v>
      </c>
      <c r="D61" s="73">
        <v>7700</v>
      </c>
      <c r="E61" s="73"/>
      <c r="F61" s="73" t="s">
        <v>2682</v>
      </c>
      <c r="G61" s="94">
        <v>43977</v>
      </c>
      <c r="H61" s="73" t="s">
        <v>2667</v>
      </c>
      <c r="I61" s="83">
        <v>9.6100000000072487</v>
      </c>
      <c r="J61" s="86" t="s">
        <v>350</v>
      </c>
      <c r="K61" s="86" t="s">
        <v>131</v>
      </c>
      <c r="L61" s="87">
        <v>1.8769999999999998E-2</v>
      </c>
      <c r="M61" s="87">
        <v>1.1100000000026609E-2</v>
      </c>
      <c r="N61" s="83">
        <v>101234.74640100001</v>
      </c>
      <c r="O61" s="85">
        <v>107.66</v>
      </c>
      <c r="P61" s="83">
        <v>108.989326361</v>
      </c>
      <c r="Q61" s="84">
        <f t="shared" si="0"/>
        <v>1.9224346965849366E-3</v>
      </c>
      <c r="R61" s="84">
        <f>P61/'סכום נכסי הקרן'!$C$42</f>
        <v>3.6185249399970694E-5</v>
      </c>
    </row>
    <row r="62" spans="2:18">
      <c r="B62" s="76" t="s">
        <v>2781</v>
      </c>
      <c r="C62" s="86" t="s">
        <v>2680</v>
      </c>
      <c r="D62" s="73">
        <v>7855</v>
      </c>
      <c r="E62" s="73"/>
      <c r="F62" s="73" t="s">
        <v>2682</v>
      </c>
      <c r="G62" s="94">
        <v>44041</v>
      </c>
      <c r="H62" s="73" t="s">
        <v>2667</v>
      </c>
      <c r="I62" s="83">
        <v>9.5699999999361971</v>
      </c>
      <c r="J62" s="86" t="s">
        <v>350</v>
      </c>
      <c r="K62" s="86" t="s">
        <v>131</v>
      </c>
      <c r="L62" s="87">
        <v>1.9009999999999999E-2</v>
      </c>
      <c r="M62" s="87">
        <v>1.4299999999858046E-2</v>
      </c>
      <c r="N62" s="83">
        <v>61162.659289000003</v>
      </c>
      <c r="O62" s="85">
        <v>104.81</v>
      </c>
      <c r="P62" s="83">
        <v>64.104586037000004</v>
      </c>
      <c r="Q62" s="84">
        <f t="shared" si="0"/>
        <v>1.1307243059705829E-3</v>
      </c>
      <c r="R62" s="84">
        <f>P62/'סכום נכסי הקרן'!$C$42</f>
        <v>2.1283189013825932E-5</v>
      </c>
    </row>
    <row r="63" spans="2:18">
      <c r="B63" s="76" t="s">
        <v>2781</v>
      </c>
      <c r="C63" s="86" t="s">
        <v>2680</v>
      </c>
      <c r="D63" s="73">
        <v>7971</v>
      </c>
      <c r="E63" s="73"/>
      <c r="F63" s="73" t="s">
        <v>2682</v>
      </c>
      <c r="G63" s="94">
        <v>44098</v>
      </c>
      <c r="H63" s="73" t="s">
        <v>2667</v>
      </c>
      <c r="I63" s="83">
        <v>9.5999999999462844</v>
      </c>
      <c r="J63" s="86" t="s">
        <v>350</v>
      </c>
      <c r="K63" s="86" t="s">
        <v>131</v>
      </c>
      <c r="L63" s="87">
        <v>1.822E-2</v>
      </c>
      <c r="M63" s="87">
        <v>1.4299999999785146E-2</v>
      </c>
      <c r="N63" s="83">
        <v>35853.972676999998</v>
      </c>
      <c r="O63" s="85">
        <v>103.85</v>
      </c>
      <c r="P63" s="83">
        <v>37.234349960000003</v>
      </c>
      <c r="Q63" s="84">
        <f t="shared" si="0"/>
        <v>6.5676712259691401E-4</v>
      </c>
      <c r="R63" s="84">
        <f>P63/'סכום נכסי הקרן'!$C$42</f>
        <v>1.2362075118123769E-5</v>
      </c>
    </row>
    <row r="64" spans="2:18">
      <c r="B64" s="76" t="s">
        <v>2781</v>
      </c>
      <c r="C64" s="86" t="s">
        <v>2680</v>
      </c>
      <c r="D64" s="73">
        <v>8162</v>
      </c>
      <c r="E64" s="73"/>
      <c r="F64" s="73" t="s">
        <v>2682</v>
      </c>
      <c r="G64" s="94">
        <v>44194</v>
      </c>
      <c r="H64" s="73" t="s">
        <v>2667</v>
      </c>
      <c r="I64" s="83">
        <v>9.5599999999724865</v>
      </c>
      <c r="J64" s="86" t="s">
        <v>350</v>
      </c>
      <c r="K64" s="86" t="s">
        <v>131</v>
      </c>
      <c r="L64" s="87">
        <v>1.847E-2</v>
      </c>
      <c r="M64" s="87">
        <v>1.879999999992496E-2</v>
      </c>
      <c r="N64" s="83">
        <v>80144.174247999996</v>
      </c>
      <c r="O64" s="85">
        <v>99.77</v>
      </c>
      <c r="P64" s="83">
        <v>79.960010420000003</v>
      </c>
      <c r="Q64" s="84">
        <f t="shared" si="0"/>
        <v>1.410394058786535E-3</v>
      </c>
      <c r="R64" s="84">
        <f>P64/'סכום נכסי הקרן'!$C$42</f>
        <v>2.6547305279127781E-5</v>
      </c>
    </row>
    <row r="65" spans="2:18">
      <c r="B65" s="76" t="s">
        <v>2782</v>
      </c>
      <c r="C65" s="86" t="s">
        <v>2668</v>
      </c>
      <c r="D65" s="73" t="s">
        <v>2687</v>
      </c>
      <c r="E65" s="73"/>
      <c r="F65" s="73" t="s">
        <v>751</v>
      </c>
      <c r="G65" s="94">
        <v>43801</v>
      </c>
      <c r="H65" s="73" t="s">
        <v>300</v>
      </c>
      <c r="I65" s="83">
        <v>6.39</v>
      </c>
      <c r="J65" s="86" t="s">
        <v>419</v>
      </c>
      <c r="K65" s="86" t="s">
        <v>132</v>
      </c>
      <c r="L65" s="87">
        <v>2.3629999999999998E-2</v>
      </c>
      <c r="M65" s="87">
        <v>2.0099999999999996E-2</v>
      </c>
      <c r="N65" s="83">
        <v>1051279.1000000001</v>
      </c>
      <c r="O65" s="85">
        <v>102.55</v>
      </c>
      <c r="P65" s="83">
        <v>4252.08194</v>
      </c>
      <c r="Q65" s="84">
        <f t="shared" si="0"/>
        <v>7.5001379741560112E-2</v>
      </c>
      <c r="R65" s="84">
        <f>P65/'סכום נכסי הקרן'!$C$42</f>
        <v>1.4117221438581934E-3</v>
      </c>
    </row>
    <row r="66" spans="2:18">
      <c r="B66" s="76" t="s">
        <v>2783</v>
      </c>
      <c r="C66" s="86" t="s">
        <v>2680</v>
      </c>
      <c r="D66" s="73">
        <v>7497</v>
      </c>
      <c r="E66" s="73"/>
      <c r="F66" s="73" t="s">
        <v>290</v>
      </c>
      <c r="G66" s="94">
        <v>43902</v>
      </c>
      <c r="H66" s="73" t="s">
        <v>2667</v>
      </c>
      <c r="I66" s="83">
        <v>7.5799999999957492</v>
      </c>
      <c r="J66" s="86" t="s">
        <v>350</v>
      </c>
      <c r="K66" s="86" t="s">
        <v>131</v>
      </c>
      <c r="L66" s="87">
        <v>2.7000000000000003E-2</v>
      </c>
      <c r="M66" s="87">
        <v>1.5699999999986246E-2</v>
      </c>
      <c r="N66" s="83">
        <v>220302.05468900001</v>
      </c>
      <c r="O66" s="85">
        <v>108.93</v>
      </c>
      <c r="P66" s="83">
        <v>239.97495006900002</v>
      </c>
      <c r="Q66" s="84">
        <f t="shared" si="0"/>
        <v>4.2328564248192728E-3</v>
      </c>
      <c r="R66" s="84">
        <f>P66/'סכום נכסי הקרן'!$C$42</f>
        <v>7.9673429572636978E-5</v>
      </c>
    </row>
    <row r="67" spans="2:18">
      <c r="B67" s="76" t="s">
        <v>2783</v>
      </c>
      <c r="C67" s="86" t="s">
        <v>2680</v>
      </c>
      <c r="D67" s="73">
        <v>8084</v>
      </c>
      <c r="E67" s="73"/>
      <c r="F67" s="73" t="s">
        <v>290</v>
      </c>
      <c r="G67" s="94">
        <v>44159</v>
      </c>
      <c r="H67" s="73" t="s">
        <v>2667</v>
      </c>
      <c r="I67" s="83">
        <v>7.6099999998775978</v>
      </c>
      <c r="J67" s="86" t="s">
        <v>350</v>
      </c>
      <c r="K67" s="86" t="s">
        <v>131</v>
      </c>
      <c r="L67" s="87">
        <v>2.7000000000000003E-2</v>
      </c>
      <c r="M67" s="87">
        <v>2.5499999998587663E-2</v>
      </c>
      <c r="N67" s="83">
        <v>3144.997601</v>
      </c>
      <c r="O67" s="85">
        <v>101.31</v>
      </c>
      <c r="P67" s="83">
        <v>3.1861960989999996</v>
      </c>
      <c r="Q67" s="84">
        <f t="shared" si="0"/>
        <v>5.6200493528630456E-5</v>
      </c>
      <c r="R67" s="84">
        <f>P67/'סכום נכסי הקרן'!$C$42</f>
        <v>1.0578402888522162E-6</v>
      </c>
    </row>
    <row r="68" spans="2:18">
      <c r="B68" s="76" t="s">
        <v>2783</v>
      </c>
      <c r="C68" s="86" t="s">
        <v>2680</v>
      </c>
      <c r="D68" s="73">
        <v>7583</v>
      </c>
      <c r="E68" s="73"/>
      <c r="F68" s="73" t="s">
        <v>290</v>
      </c>
      <c r="G68" s="94">
        <v>43926</v>
      </c>
      <c r="H68" s="73" t="s">
        <v>2667</v>
      </c>
      <c r="I68" s="83">
        <v>7.580000000264663</v>
      </c>
      <c r="J68" s="86" t="s">
        <v>350</v>
      </c>
      <c r="K68" s="86" t="s">
        <v>131</v>
      </c>
      <c r="L68" s="87">
        <v>2.7000000000000003E-2</v>
      </c>
      <c r="M68" s="87">
        <v>1.6900000000378092E-2</v>
      </c>
      <c r="N68" s="83">
        <v>10782.387379999998</v>
      </c>
      <c r="O68" s="85">
        <v>107.93</v>
      </c>
      <c r="P68" s="83">
        <v>11.637426824</v>
      </c>
      <c r="Q68" s="84">
        <f t="shared" si="0"/>
        <v>2.0526957870464787E-4</v>
      </c>
      <c r="R68" s="84">
        <f>P68/'סכום נכסי הקרן'!$C$42</f>
        <v>3.8637103839466762E-6</v>
      </c>
    </row>
    <row r="69" spans="2:18">
      <c r="B69" s="76" t="s">
        <v>2783</v>
      </c>
      <c r="C69" s="86" t="s">
        <v>2680</v>
      </c>
      <c r="D69" s="73">
        <v>7658</v>
      </c>
      <c r="E69" s="73"/>
      <c r="F69" s="73" t="s">
        <v>290</v>
      </c>
      <c r="G69" s="94">
        <v>43956</v>
      </c>
      <c r="H69" s="73" t="s">
        <v>2667</v>
      </c>
      <c r="I69" s="83">
        <v>7.5500000001730285</v>
      </c>
      <c r="J69" s="86" t="s">
        <v>350</v>
      </c>
      <c r="K69" s="86" t="s">
        <v>131</v>
      </c>
      <c r="L69" s="87">
        <v>2.7000000000000003E-2</v>
      </c>
      <c r="M69" s="87">
        <v>2.1100000000710328E-2</v>
      </c>
      <c r="N69" s="83">
        <v>15736.411524000001</v>
      </c>
      <c r="O69" s="85">
        <v>104.67</v>
      </c>
      <c r="P69" s="83">
        <v>16.471296453000001</v>
      </c>
      <c r="Q69" s="84">
        <f t="shared" si="0"/>
        <v>2.9053296186179922E-4</v>
      </c>
      <c r="R69" s="84">
        <f>P69/'סכום נכסי הקרן'!$C$42</f>
        <v>5.4685902738631183E-6</v>
      </c>
    </row>
    <row r="70" spans="2:18">
      <c r="B70" s="76" t="s">
        <v>2783</v>
      </c>
      <c r="C70" s="86" t="s">
        <v>2680</v>
      </c>
      <c r="D70" s="73">
        <v>7716</v>
      </c>
      <c r="E70" s="73"/>
      <c r="F70" s="73" t="s">
        <v>290</v>
      </c>
      <c r="G70" s="94">
        <v>43986</v>
      </c>
      <c r="H70" s="73" t="s">
        <v>2667</v>
      </c>
      <c r="I70" s="83">
        <v>7.5599999998203886</v>
      </c>
      <c r="J70" s="86" t="s">
        <v>350</v>
      </c>
      <c r="K70" s="86" t="s">
        <v>131</v>
      </c>
      <c r="L70" s="87">
        <v>2.7000000000000003E-2</v>
      </c>
      <c r="M70" s="87">
        <v>2.089999999985713E-2</v>
      </c>
      <c r="N70" s="83">
        <v>14025.134980999999</v>
      </c>
      <c r="O70" s="85">
        <v>104.8</v>
      </c>
      <c r="P70" s="83">
        <v>14.698336568999999</v>
      </c>
      <c r="Q70" s="84">
        <f t="shared" si="0"/>
        <v>2.5926017845762133E-4</v>
      </c>
      <c r="R70" s="84">
        <f>P70/'סכום נכסי הקרן'!$C$42</f>
        <v>4.8799546916393531E-6</v>
      </c>
    </row>
    <row r="71" spans="2:18">
      <c r="B71" s="76" t="s">
        <v>2783</v>
      </c>
      <c r="C71" s="86" t="s">
        <v>2680</v>
      </c>
      <c r="D71" s="73">
        <v>7805</v>
      </c>
      <c r="E71" s="73"/>
      <c r="F71" s="73" t="s">
        <v>290</v>
      </c>
      <c r="G71" s="94">
        <v>44017</v>
      </c>
      <c r="H71" s="73" t="s">
        <v>2667</v>
      </c>
      <c r="I71" s="83">
        <v>7.589999999807949</v>
      </c>
      <c r="J71" s="86" t="s">
        <v>350</v>
      </c>
      <c r="K71" s="86" t="s">
        <v>131</v>
      </c>
      <c r="L71" s="87">
        <v>2.7000000000000003E-2</v>
      </c>
      <c r="M71" s="87">
        <v>0.02</v>
      </c>
      <c r="N71" s="83">
        <v>9428.5927379999994</v>
      </c>
      <c r="O71" s="85">
        <v>105.48</v>
      </c>
      <c r="P71" s="83">
        <v>9.9452762490000008</v>
      </c>
      <c r="Q71" s="84">
        <f t="shared" si="0"/>
        <v>1.7542216991847708E-4</v>
      </c>
      <c r="R71" s="84">
        <f>P71/'סכום נכסי הקרן'!$C$42</f>
        <v>3.3019040803104216E-6</v>
      </c>
    </row>
    <row r="72" spans="2:18">
      <c r="B72" s="76" t="s">
        <v>2783</v>
      </c>
      <c r="C72" s="86" t="s">
        <v>2680</v>
      </c>
      <c r="D72" s="73">
        <v>7863</v>
      </c>
      <c r="E72" s="73"/>
      <c r="F72" s="73" t="s">
        <v>290</v>
      </c>
      <c r="G72" s="94">
        <v>44048</v>
      </c>
      <c r="H72" s="73" t="s">
        <v>2667</v>
      </c>
      <c r="I72" s="83">
        <v>7.5799999998339125</v>
      </c>
      <c r="J72" s="86" t="s">
        <v>350</v>
      </c>
      <c r="K72" s="86" t="s">
        <v>131</v>
      </c>
      <c r="L72" s="87">
        <v>2.7000000000000003E-2</v>
      </c>
      <c r="M72" s="87">
        <v>2.3199999999570661E-2</v>
      </c>
      <c r="N72" s="83">
        <v>17177.700558</v>
      </c>
      <c r="O72" s="85">
        <v>103.05</v>
      </c>
      <c r="P72" s="83">
        <v>17.701614343000003</v>
      </c>
      <c r="Q72" s="84">
        <f t="shared" si="0"/>
        <v>3.1223422269656225E-4</v>
      </c>
      <c r="R72" s="84">
        <f>P72/'סכום נכסי הקרן'!$C$42</f>
        <v>5.8770647656077182E-6</v>
      </c>
    </row>
    <row r="73" spans="2:18">
      <c r="B73" s="76" t="s">
        <v>2783</v>
      </c>
      <c r="C73" s="86" t="s">
        <v>2680</v>
      </c>
      <c r="D73" s="73">
        <v>7919</v>
      </c>
      <c r="E73" s="73"/>
      <c r="F73" s="73" t="s">
        <v>290</v>
      </c>
      <c r="G73" s="94">
        <v>44080</v>
      </c>
      <c r="H73" s="73" t="s">
        <v>2667</v>
      </c>
      <c r="I73" s="83">
        <v>7.5900000001032986</v>
      </c>
      <c r="J73" s="86" t="s">
        <v>350</v>
      </c>
      <c r="K73" s="86" t="s">
        <v>131</v>
      </c>
      <c r="L73" s="87">
        <v>2.7000000000000003E-2</v>
      </c>
      <c r="M73" s="87">
        <v>2.3200000000289961E-2</v>
      </c>
      <c r="N73" s="83">
        <v>26763.021307999999</v>
      </c>
      <c r="O73" s="85">
        <v>103.09</v>
      </c>
      <c r="P73" s="83">
        <v>27.589989185</v>
      </c>
      <c r="Q73" s="84">
        <f t="shared" si="0"/>
        <v>4.8665272333150793E-4</v>
      </c>
      <c r="R73" s="84">
        <f>P73/'סכום נכסי הקרן'!$C$42</f>
        <v>9.1600771647576891E-6</v>
      </c>
    </row>
    <row r="74" spans="2:18">
      <c r="B74" s="76" t="s">
        <v>2783</v>
      </c>
      <c r="C74" s="86" t="s">
        <v>2680</v>
      </c>
      <c r="D74" s="73">
        <v>7997</v>
      </c>
      <c r="E74" s="73"/>
      <c r="F74" s="73" t="s">
        <v>290</v>
      </c>
      <c r="G74" s="94">
        <v>44115</v>
      </c>
      <c r="H74" s="73" t="s">
        <v>2667</v>
      </c>
      <c r="I74" s="83">
        <v>7.6100000001888963</v>
      </c>
      <c r="J74" s="86" t="s">
        <v>350</v>
      </c>
      <c r="K74" s="86" t="s">
        <v>131</v>
      </c>
      <c r="L74" s="87">
        <v>2.7000000000000003E-2</v>
      </c>
      <c r="M74" s="87">
        <v>2.3100000000745781E-2</v>
      </c>
      <c r="N74" s="83">
        <v>17810.673252000001</v>
      </c>
      <c r="O74" s="85">
        <v>103.14</v>
      </c>
      <c r="P74" s="83">
        <v>18.369922273</v>
      </c>
      <c r="Q74" s="84">
        <f t="shared" si="0"/>
        <v>3.2402233439090687E-4</v>
      </c>
      <c r="R74" s="84">
        <f>P74/'סכום נכסי הקרן'!$C$42</f>
        <v>6.0989478612324056E-6</v>
      </c>
    </row>
    <row r="75" spans="2:18">
      <c r="B75" s="76" t="s">
        <v>2783</v>
      </c>
      <c r="C75" s="86" t="s">
        <v>2680</v>
      </c>
      <c r="D75" s="73">
        <v>8042</v>
      </c>
      <c r="E75" s="73"/>
      <c r="F75" s="73" t="s">
        <v>290</v>
      </c>
      <c r="G75" s="94">
        <v>44138</v>
      </c>
      <c r="H75" s="73" t="s">
        <v>2667</v>
      </c>
      <c r="I75" s="83">
        <v>7.630000000036862</v>
      </c>
      <c r="J75" s="86" t="s">
        <v>350</v>
      </c>
      <c r="K75" s="86" t="s">
        <v>131</v>
      </c>
      <c r="L75" s="87">
        <v>2.7000000000000003E-2</v>
      </c>
      <c r="M75" s="87">
        <v>2.2099999999886589E-2</v>
      </c>
      <c r="N75" s="83">
        <v>13576.586034</v>
      </c>
      <c r="O75" s="85">
        <v>103.91</v>
      </c>
      <c r="P75" s="83">
        <v>14.107425595999997</v>
      </c>
      <c r="Q75" s="84">
        <f t="shared" ref="Q75:Q122" si="1">IFERROR(P75/$P$10,0)</f>
        <v>2.4883725178198254E-4</v>
      </c>
      <c r="R75" s="84">
        <f>P75/'סכום נכסי הקרן'!$C$42</f>
        <v>4.6837679489085921E-6</v>
      </c>
    </row>
    <row r="76" spans="2:18">
      <c r="B76" s="76" t="s">
        <v>2784</v>
      </c>
      <c r="C76" s="86" t="s">
        <v>2680</v>
      </c>
      <c r="D76" s="73">
        <v>7490</v>
      </c>
      <c r="E76" s="73"/>
      <c r="F76" s="73" t="s">
        <v>290</v>
      </c>
      <c r="G76" s="94">
        <v>43899</v>
      </c>
      <c r="H76" s="73" t="s">
        <v>2667</v>
      </c>
      <c r="I76" s="83">
        <v>4.7199999999897635</v>
      </c>
      <c r="J76" s="86" t="s">
        <v>127</v>
      </c>
      <c r="K76" s="86" t="s">
        <v>131</v>
      </c>
      <c r="L76" s="87">
        <v>2.3889999999999998E-2</v>
      </c>
      <c r="M76" s="87">
        <v>1.5799999999947474E-2</v>
      </c>
      <c r="N76" s="83">
        <v>142986.24006400001</v>
      </c>
      <c r="O76" s="85">
        <v>103.85</v>
      </c>
      <c r="P76" s="83">
        <v>148.49120649099999</v>
      </c>
      <c r="Q76" s="84">
        <f t="shared" si="1"/>
        <v>2.6191982006616519E-3</v>
      </c>
      <c r="R76" s="84">
        <f>P76/'סכום נכסי הקרן'!$C$42</f>
        <v>4.9300161033953213E-5</v>
      </c>
    </row>
    <row r="77" spans="2:18">
      <c r="B77" s="76" t="s">
        <v>2784</v>
      </c>
      <c r="C77" s="86" t="s">
        <v>2680</v>
      </c>
      <c r="D77" s="73">
        <v>7491</v>
      </c>
      <c r="E77" s="73"/>
      <c r="F77" s="73" t="s">
        <v>290</v>
      </c>
      <c r="G77" s="94">
        <v>43899</v>
      </c>
      <c r="H77" s="73" t="s">
        <v>2667</v>
      </c>
      <c r="I77" s="83">
        <v>4.8899999999965882</v>
      </c>
      <c r="J77" s="86" t="s">
        <v>127</v>
      </c>
      <c r="K77" s="86" t="s">
        <v>131</v>
      </c>
      <c r="L77" s="87">
        <v>1.2969999999999999E-2</v>
      </c>
      <c r="M77" s="87">
        <v>1.7999999999772517E-3</v>
      </c>
      <c r="N77" s="83">
        <v>208260.99</v>
      </c>
      <c r="O77" s="85">
        <v>105.54</v>
      </c>
      <c r="P77" s="83">
        <v>219.798656575</v>
      </c>
      <c r="Q77" s="84">
        <f t="shared" si="1"/>
        <v>3.876971973043947E-3</v>
      </c>
      <c r="R77" s="84">
        <f>P77/'סכום נכסי הקרן'!$C$42</f>
        <v>7.2974753322183113E-5</v>
      </c>
    </row>
    <row r="78" spans="2:18">
      <c r="B78" s="76" t="s">
        <v>2775</v>
      </c>
      <c r="C78" s="86" t="s">
        <v>2680</v>
      </c>
      <c r="D78" s="73" t="s">
        <v>2688</v>
      </c>
      <c r="E78" s="73"/>
      <c r="F78" s="73" t="s">
        <v>290</v>
      </c>
      <c r="G78" s="94">
        <v>40742</v>
      </c>
      <c r="H78" s="73" t="s">
        <v>2667</v>
      </c>
      <c r="I78" s="83">
        <v>7.0399999999972271</v>
      </c>
      <c r="J78" s="86" t="s">
        <v>350</v>
      </c>
      <c r="K78" s="86" t="s">
        <v>131</v>
      </c>
      <c r="L78" s="87">
        <v>0.06</v>
      </c>
      <c r="M78" s="87">
        <v>-7.0000000000035529E-4</v>
      </c>
      <c r="N78" s="83">
        <v>357947.46093199996</v>
      </c>
      <c r="O78" s="85">
        <v>157.21</v>
      </c>
      <c r="P78" s="83">
        <v>562.72918241400009</v>
      </c>
      <c r="Q78" s="84">
        <f t="shared" si="1"/>
        <v>9.9258353196011243E-3</v>
      </c>
      <c r="R78" s="84">
        <f>P78/'סכום נכסי הקרן'!$C$42</f>
        <v>1.8683018319469653E-4</v>
      </c>
    </row>
    <row r="79" spans="2:18">
      <c r="B79" s="76" t="s">
        <v>2775</v>
      </c>
      <c r="C79" s="86" t="s">
        <v>2680</v>
      </c>
      <c r="D79" s="73" t="s">
        <v>2689</v>
      </c>
      <c r="E79" s="73"/>
      <c r="F79" s="73" t="s">
        <v>290</v>
      </c>
      <c r="G79" s="94">
        <v>42201</v>
      </c>
      <c r="H79" s="73" t="s">
        <v>2667</v>
      </c>
      <c r="I79" s="83">
        <v>6.429999999981459</v>
      </c>
      <c r="J79" s="86" t="s">
        <v>350</v>
      </c>
      <c r="K79" s="86" t="s">
        <v>131</v>
      </c>
      <c r="L79" s="87">
        <v>4.2030000000000005E-2</v>
      </c>
      <c r="M79" s="87">
        <v>7.8000000000058864E-3</v>
      </c>
      <c r="N79" s="83">
        <v>27172.579732999999</v>
      </c>
      <c r="O79" s="85">
        <v>125.05</v>
      </c>
      <c r="P79" s="83">
        <v>33.979309940999997</v>
      </c>
      <c r="Q79" s="84">
        <f t="shared" si="1"/>
        <v>5.9935230886945447E-4</v>
      </c>
      <c r="R79" s="84">
        <f>P79/'סכום נכסי הקרן'!$C$42</f>
        <v>1.1281378146896797E-5</v>
      </c>
    </row>
    <row r="80" spans="2:18">
      <c r="B80" s="76" t="s">
        <v>2785</v>
      </c>
      <c r="C80" s="86" t="s">
        <v>2668</v>
      </c>
      <c r="D80" s="73" t="s">
        <v>2690</v>
      </c>
      <c r="E80" s="73"/>
      <c r="F80" s="73" t="s">
        <v>290</v>
      </c>
      <c r="G80" s="94">
        <v>42521</v>
      </c>
      <c r="H80" s="73" t="s">
        <v>2667</v>
      </c>
      <c r="I80" s="83">
        <v>2.9899999999666336</v>
      </c>
      <c r="J80" s="86" t="s">
        <v>127</v>
      </c>
      <c r="K80" s="86" t="s">
        <v>131</v>
      </c>
      <c r="L80" s="87">
        <v>2.3E-2</v>
      </c>
      <c r="M80" s="87">
        <v>1.419999999984891E-2</v>
      </c>
      <c r="N80" s="83">
        <v>30424.047311999999</v>
      </c>
      <c r="O80" s="85">
        <v>104.42</v>
      </c>
      <c r="P80" s="83">
        <v>31.768791393999997</v>
      </c>
      <c r="Q80" s="84">
        <f t="shared" si="1"/>
        <v>5.6036154074486175E-4</v>
      </c>
      <c r="R80" s="84">
        <f>P80/'סכום נכסי הקרן'!$C$42</f>
        <v>1.0547469904712468E-5</v>
      </c>
    </row>
    <row r="81" spans="2:18">
      <c r="B81" s="76" t="s">
        <v>2785</v>
      </c>
      <c r="C81" s="86" t="s">
        <v>2668</v>
      </c>
      <c r="D81" s="73" t="s">
        <v>2691</v>
      </c>
      <c r="E81" s="73"/>
      <c r="F81" s="73" t="s">
        <v>290</v>
      </c>
      <c r="G81" s="94">
        <v>42474</v>
      </c>
      <c r="H81" s="73" t="s">
        <v>2667</v>
      </c>
      <c r="I81" s="83">
        <v>1.8499999999940351</v>
      </c>
      <c r="J81" s="86" t="s">
        <v>127</v>
      </c>
      <c r="K81" s="86" t="s">
        <v>131</v>
      </c>
      <c r="L81" s="87">
        <v>2.2000000000000002E-2</v>
      </c>
      <c r="M81" s="87">
        <v>1.6899999999956256E-2</v>
      </c>
      <c r="N81" s="83">
        <v>74641.661116999996</v>
      </c>
      <c r="O81" s="85">
        <v>101.07</v>
      </c>
      <c r="P81" s="83">
        <v>75.440323757000002</v>
      </c>
      <c r="Q81" s="84">
        <f t="shared" si="1"/>
        <v>1.3306724681615605E-3</v>
      </c>
      <c r="R81" s="84">
        <f>P81/'סכום נכסי הקרן'!$C$42</f>
        <v>2.5046736420039038E-5</v>
      </c>
    </row>
    <row r="82" spans="2:18">
      <c r="B82" s="76" t="s">
        <v>2785</v>
      </c>
      <c r="C82" s="86" t="s">
        <v>2668</v>
      </c>
      <c r="D82" s="73" t="s">
        <v>2692</v>
      </c>
      <c r="E82" s="73"/>
      <c r="F82" s="73" t="s">
        <v>290</v>
      </c>
      <c r="G82" s="94">
        <v>42562</v>
      </c>
      <c r="H82" s="73" t="s">
        <v>2667</v>
      </c>
      <c r="I82" s="83">
        <v>2.9499999999977309</v>
      </c>
      <c r="J82" s="86" t="s">
        <v>127</v>
      </c>
      <c r="K82" s="86" t="s">
        <v>131</v>
      </c>
      <c r="L82" s="87">
        <v>3.3700000000000001E-2</v>
      </c>
      <c r="M82" s="87">
        <v>2.5499999999795769E-2</v>
      </c>
      <c r="N82" s="83">
        <v>21458.577035999995</v>
      </c>
      <c r="O82" s="85">
        <v>102.68</v>
      </c>
      <c r="P82" s="83">
        <v>22.033666899</v>
      </c>
      <c r="Q82" s="84">
        <f t="shared" si="1"/>
        <v>3.8864618356600677E-4</v>
      </c>
      <c r="R82" s="84">
        <f>P82/'סכום נכסי הקרן'!$C$42</f>
        <v>7.3153377358747685E-6</v>
      </c>
    </row>
    <row r="83" spans="2:18">
      <c r="B83" s="76" t="s">
        <v>2785</v>
      </c>
      <c r="C83" s="86" t="s">
        <v>2668</v>
      </c>
      <c r="D83" s="73" t="s">
        <v>2693</v>
      </c>
      <c r="E83" s="73"/>
      <c r="F83" s="73" t="s">
        <v>290</v>
      </c>
      <c r="G83" s="94">
        <v>42717</v>
      </c>
      <c r="H83" s="73" t="s">
        <v>2667</v>
      </c>
      <c r="I83" s="83">
        <v>2.7999999998545508</v>
      </c>
      <c r="J83" s="86" t="s">
        <v>127</v>
      </c>
      <c r="K83" s="86" t="s">
        <v>131</v>
      </c>
      <c r="L83" s="87">
        <v>3.85E-2</v>
      </c>
      <c r="M83" s="87">
        <v>3.0899999998290975E-2</v>
      </c>
      <c r="N83" s="83">
        <v>5369.7154249999994</v>
      </c>
      <c r="O83" s="85">
        <v>102.43</v>
      </c>
      <c r="P83" s="83">
        <v>5.5001992659999992</v>
      </c>
      <c r="Q83" s="84">
        <f t="shared" si="1"/>
        <v>9.7016600250068584E-5</v>
      </c>
      <c r="R83" s="84">
        <f>P83/'סכום נכסי הקרן'!$C$42</f>
        <v>1.8261061778703118E-6</v>
      </c>
    </row>
    <row r="84" spans="2:18">
      <c r="B84" s="76" t="s">
        <v>2785</v>
      </c>
      <c r="C84" s="86" t="s">
        <v>2668</v>
      </c>
      <c r="D84" s="73" t="s">
        <v>2694</v>
      </c>
      <c r="E84" s="73"/>
      <c r="F84" s="73" t="s">
        <v>290</v>
      </c>
      <c r="G84" s="94">
        <v>42710</v>
      </c>
      <c r="H84" s="73" t="s">
        <v>2667</v>
      </c>
      <c r="I84" s="83">
        <v>2.7999999999878376</v>
      </c>
      <c r="J84" s="86" t="s">
        <v>127</v>
      </c>
      <c r="K84" s="86" t="s">
        <v>131</v>
      </c>
      <c r="L84" s="87">
        <v>3.8399999999999997E-2</v>
      </c>
      <c r="M84" s="87">
        <v>3.0799999999683778E-2</v>
      </c>
      <c r="N84" s="83">
        <v>16053.963595000001</v>
      </c>
      <c r="O84" s="85">
        <v>102.43</v>
      </c>
      <c r="P84" s="83">
        <v>16.444075019</v>
      </c>
      <c r="Q84" s="84">
        <f t="shared" si="1"/>
        <v>2.9005280998858674E-4</v>
      </c>
      <c r="R84" s="84">
        <f>P84/'סכום נכסי הקרן'!$C$42</f>
        <v>5.4595525597015285E-6</v>
      </c>
    </row>
    <row r="85" spans="2:18">
      <c r="B85" s="76" t="s">
        <v>2785</v>
      </c>
      <c r="C85" s="86" t="s">
        <v>2668</v>
      </c>
      <c r="D85" s="73" t="s">
        <v>2695</v>
      </c>
      <c r="E85" s="73"/>
      <c r="F85" s="73" t="s">
        <v>290</v>
      </c>
      <c r="G85" s="94">
        <v>42474</v>
      </c>
      <c r="H85" s="73" t="s">
        <v>2667</v>
      </c>
      <c r="I85" s="83">
        <v>3.8900000000212134</v>
      </c>
      <c r="J85" s="86" t="s">
        <v>127</v>
      </c>
      <c r="K85" s="86" t="s">
        <v>131</v>
      </c>
      <c r="L85" s="87">
        <v>3.6699999999999997E-2</v>
      </c>
      <c r="M85" s="87">
        <v>2.5400000000168198E-2</v>
      </c>
      <c r="N85" s="83">
        <v>76076.603277999995</v>
      </c>
      <c r="O85" s="85">
        <v>104.72</v>
      </c>
      <c r="P85" s="83">
        <v>79.667422379000001</v>
      </c>
      <c r="Q85" s="84">
        <f t="shared" si="1"/>
        <v>1.4052331735824083E-3</v>
      </c>
      <c r="R85" s="84">
        <f>P85/'סכום נכסי הקרן'!$C$42</f>
        <v>2.645016392053303E-5</v>
      </c>
    </row>
    <row r="86" spans="2:18">
      <c r="B86" s="76" t="s">
        <v>2785</v>
      </c>
      <c r="C86" s="86" t="s">
        <v>2668</v>
      </c>
      <c r="D86" s="73" t="s">
        <v>2696</v>
      </c>
      <c r="E86" s="73"/>
      <c r="F86" s="73" t="s">
        <v>290</v>
      </c>
      <c r="G86" s="94">
        <v>42474</v>
      </c>
      <c r="H86" s="73" t="s">
        <v>2667</v>
      </c>
      <c r="I86" s="83">
        <v>1.8299999999900873</v>
      </c>
      <c r="J86" s="86" t="s">
        <v>127</v>
      </c>
      <c r="K86" s="86" t="s">
        <v>131</v>
      </c>
      <c r="L86" s="87">
        <v>3.1800000000000002E-2</v>
      </c>
      <c r="M86" s="87">
        <v>2.4599999999904733E-2</v>
      </c>
      <c r="N86" s="83">
        <v>76521.512113000004</v>
      </c>
      <c r="O86" s="85">
        <v>101.51</v>
      </c>
      <c r="P86" s="83">
        <v>77.676990718999988</v>
      </c>
      <c r="Q86" s="84">
        <f t="shared" si="1"/>
        <v>1.3701244614531954E-3</v>
      </c>
      <c r="R86" s="84">
        <f>P86/'סכום נכסי הקרן'!$C$42</f>
        <v>2.5789326126269256E-5</v>
      </c>
    </row>
    <row r="87" spans="2:18">
      <c r="B87" s="76" t="s">
        <v>2786</v>
      </c>
      <c r="C87" s="86" t="s">
        <v>2680</v>
      </c>
      <c r="D87" s="73" t="s">
        <v>2697</v>
      </c>
      <c r="E87" s="73"/>
      <c r="F87" s="73" t="s">
        <v>290</v>
      </c>
      <c r="G87" s="94">
        <v>42884</v>
      </c>
      <c r="H87" s="73" t="s">
        <v>2667</v>
      </c>
      <c r="I87" s="83">
        <v>0.28000000000444697</v>
      </c>
      <c r="J87" s="86" t="s">
        <v>127</v>
      </c>
      <c r="K87" s="86" t="s">
        <v>131</v>
      </c>
      <c r="L87" s="87">
        <v>2.2099999999999998E-2</v>
      </c>
      <c r="M87" s="87">
        <v>1.3200000000289057E-2</v>
      </c>
      <c r="N87" s="83">
        <v>17909.048008000002</v>
      </c>
      <c r="O87" s="85">
        <v>100.45</v>
      </c>
      <c r="P87" s="83">
        <v>17.989638389</v>
      </c>
      <c r="Q87" s="84">
        <f t="shared" si="1"/>
        <v>3.1731460476670321E-4</v>
      </c>
      <c r="R87" s="84">
        <f>P87/'סכום נכסי הקרן'!$C$42</f>
        <v>5.9726908446530868E-6</v>
      </c>
    </row>
    <row r="88" spans="2:18">
      <c r="B88" s="76" t="s">
        <v>2786</v>
      </c>
      <c r="C88" s="86" t="s">
        <v>2680</v>
      </c>
      <c r="D88" s="73" t="s">
        <v>2698</v>
      </c>
      <c r="E88" s="73"/>
      <c r="F88" s="73" t="s">
        <v>290</v>
      </c>
      <c r="G88" s="94">
        <v>43006</v>
      </c>
      <c r="H88" s="73" t="s">
        <v>2667</v>
      </c>
      <c r="I88" s="83">
        <v>0.48999999999220845</v>
      </c>
      <c r="J88" s="86" t="s">
        <v>127</v>
      </c>
      <c r="K88" s="86" t="s">
        <v>131</v>
      </c>
      <c r="L88" s="87">
        <v>2.0799999999999999E-2</v>
      </c>
      <c r="M88" s="87">
        <v>1.4500000000352476E-2</v>
      </c>
      <c r="N88" s="83">
        <v>26863.571805</v>
      </c>
      <c r="O88" s="85">
        <v>100.33</v>
      </c>
      <c r="P88" s="83">
        <v>26.952222829</v>
      </c>
      <c r="Q88" s="84">
        <f t="shared" si="1"/>
        <v>4.7540332660592487E-4</v>
      </c>
      <c r="R88" s="84">
        <f>P88/'סכום נכסי הקרן'!$C$42</f>
        <v>8.9483340939331993E-6</v>
      </c>
    </row>
    <row r="89" spans="2:18">
      <c r="B89" s="76" t="s">
        <v>2786</v>
      </c>
      <c r="C89" s="86" t="s">
        <v>2680</v>
      </c>
      <c r="D89" s="73" t="s">
        <v>2699</v>
      </c>
      <c r="E89" s="73"/>
      <c r="F89" s="73" t="s">
        <v>290</v>
      </c>
      <c r="G89" s="94">
        <v>43321</v>
      </c>
      <c r="H89" s="73" t="s">
        <v>2667</v>
      </c>
      <c r="I89" s="83">
        <v>0.85000000000994269</v>
      </c>
      <c r="J89" s="86" t="s">
        <v>127</v>
      </c>
      <c r="K89" s="86" t="s">
        <v>131</v>
      </c>
      <c r="L89" s="87">
        <v>2.3980000000000001E-2</v>
      </c>
      <c r="M89" s="87">
        <v>1.290000000011079E-2</v>
      </c>
      <c r="N89" s="83">
        <v>69507.200031999993</v>
      </c>
      <c r="O89" s="85">
        <v>101.29</v>
      </c>
      <c r="P89" s="83">
        <v>70.403844817999996</v>
      </c>
      <c r="Q89" s="84">
        <f t="shared" si="1"/>
        <v>1.2418353114946527E-3</v>
      </c>
      <c r="R89" s="84">
        <f>P89/'סכום נכסי הקרן'!$C$42</f>
        <v>2.3374588764939587E-5</v>
      </c>
    </row>
    <row r="90" spans="2:18">
      <c r="B90" s="76" t="s">
        <v>2786</v>
      </c>
      <c r="C90" s="86" t="s">
        <v>2680</v>
      </c>
      <c r="D90" s="73" t="s">
        <v>2700</v>
      </c>
      <c r="E90" s="73"/>
      <c r="F90" s="73" t="s">
        <v>290</v>
      </c>
      <c r="G90" s="94">
        <v>43343</v>
      </c>
      <c r="H90" s="73" t="s">
        <v>2667</v>
      </c>
      <c r="I90" s="83">
        <v>0.91000000000056891</v>
      </c>
      <c r="J90" s="86" t="s">
        <v>127</v>
      </c>
      <c r="K90" s="86" t="s">
        <v>131</v>
      </c>
      <c r="L90" s="87">
        <v>2.3789999999999999E-2</v>
      </c>
      <c r="M90" s="87">
        <v>1.3300000000073952E-2</v>
      </c>
      <c r="N90" s="83">
        <v>69507.200031999993</v>
      </c>
      <c r="O90" s="85">
        <v>101.16</v>
      </c>
      <c r="P90" s="83">
        <v>70.313483456</v>
      </c>
      <c r="Q90" s="84">
        <f t="shared" si="1"/>
        <v>1.2402414506704827E-3</v>
      </c>
      <c r="R90" s="84">
        <f>P90/'סכום נכסי הקרן'!$C$42</f>
        <v>2.3344588135251677E-5</v>
      </c>
    </row>
    <row r="91" spans="2:18">
      <c r="B91" s="76" t="s">
        <v>2786</v>
      </c>
      <c r="C91" s="86" t="s">
        <v>2680</v>
      </c>
      <c r="D91" s="73" t="s">
        <v>2701</v>
      </c>
      <c r="E91" s="73"/>
      <c r="F91" s="73" t="s">
        <v>290</v>
      </c>
      <c r="G91" s="94">
        <v>42828</v>
      </c>
      <c r="H91" s="73" t="s">
        <v>2667</v>
      </c>
      <c r="I91" s="83">
        <v>0.13000000001497433</v>
      </c>
      <c r="J91" s="86" t="s">
        <v>127</v>
      </c>
      <c r="K91" s="86" t="s">
        <v>131</v>
      </c>
      <c r="L91" s="87">
        <v>2.2700000000000001E-2</v>
      </c>
      <c r="M91" s="87">
        <v>1.2700000000183018E-2</v>
      </c>
      <c r="N91" s="83">
        <v>17909.047785999999</v>
      </c>
      <c r="O91" s="85">
        <v>100.68</v>
      </c>
      <c r="P91" s="83">
        <v>18.030828721000002</v>
      </c>
      <c r="Q91" s="84">
        <f t="shared" si="1"/>
        <v>3.1804115043905994E-4</v>
      </c>
      <c r="R91" s="84">
        <f>P91/'סכום נכסי הקרן'!$C$42</f>
        <v>5.9863663345937337E-6</v>
      </c>
    </row>
    <row r="92" spans="2:18">
      <c r="B92" s="76" t="s">
        <v>2786</v>
      </c>
      <c r="C92" s="86" t="s">
        <v>2680</v>
      </c>
      <c r="D92" s="73" t="s">
        <v>2702</v>
      </c>
      <c r="E92" s="73"/>
      <c r="F92" s="73" t="s">
        <v>290</v>
      </c>
      <c r="G92" s="94">
        <v>42859</v>
      </c>
      <c r="H92" s="73" t="s">
        <v>2667</v>
      </c>
      <c r="I92" s="83">
        <v>0.21999999997001851</v>
      </c>
      <c r="J92" s="86" t="s">
        <v>127</v>
      </c>
      <c r="K92" s="86" t="s">
        <v>131</v>
      </c>
      <c r="L92" s="87">
        <v>2.2799999999999997E-2</v>
      </c>
      <c r="M92" s="87">
        <v>1.2999999999389267E-2</v>
      </c>
      <c r="N92" s="83">
        <v>17909.048008000002</v>
      </c>
      <c r="O92" s="85">
        <v>100.57</v>
      </c>
      <c r="P92" s="83">
        <v>18.011129857</v>
      </c>
      <c r="Q92" s="84">
        <f t="shared" si="1"/>
        <v>3.1769368724333854E-4</v>
      </c>
      <c r="R92" s="84">
        <f>P92/'סכום נכסי הקרן'!$C$42</f>
        <v>5.9798261684092473E-6</v>
      </c>
    </row>
    <row r="93" spans="2:18">
      <c r="B93" s="76" t="s">
        <v>2786</v>
      </c>
      <c r="C93" s="86" t="s">
        <v>2680</v>
      </c>
      <c r="D93" s="73" t="s">
        <v>2703</v>
      </c>
      <c r="E93" s="73"/>
      <c r="F93" s="73" t="s">
        <v>290</v>
      </c>
      <c r="G93" s="94">
        <v>43614</v>
      </c>
      <c r="H93" s="73" t="s">
        <v>2667</v>
      </c>
      <c r="I93" s="83">
        <v>1.2599999999958322</v>
      </c>
      <c r="J93" s="86" t="s">
        <v>127</v>
      </c>
      <c r="K93" s="86" t="s">
        <v>131</v>
      </c>
      <c r="L93" s="87">
        <v>2.427E-2</v>
      </c>
      <c r="M93" s="87">
        <v>1.4399999999952366E-2</v>
      </c>
      <c r="N93" s="83">
        <v>99296.000190999999</v>
      </c>
      <c r="O93" s="85">
        <v>101.48</v>
      </c>
      <c r="P93" s="83">
        <v>100.76557841699999</v>
      </c>
      <c r="Q93" s="84">
        <f t="shared" si="1"/>
        <v>1.7773781216764062E-3</v>
      </c>
      <c r="R93" s="84">
        <f>P93/'סכום נכסי הקרן'!$C$42</f>
        <v>3.345490524342015E-5</v>
      </c>
    </row>
    <row r="94" spans="2:18">
      <c r="B94" s="76" t="s">
        <v>2786</v>
      </c>
      <c r="C94" s="86" t="s">
        <v>2680</v>
      </c>
      <c r="D94" s="73">
        <v>7355</v>
      </c>
      <c r="E94" s="73"/>
      <c r="F94" s="73" t="s">
        <v>290</v>
      </c>
      <c r="G94" s="94">
        <v>43842</v>
      </c>
      <c r="H94" s="73" t="s">
        <v>2667</v>
      </c>
      <c r="I94" s="83">
        <v>1.4900000000032303</v>
      </c>
      <c r="J94" s="86" t="s">
        <v>127</v>
      </c>
      <c r="K94" s="86" t="s">
        <v>131</v>
      </c>
      <c r="L94" s="87">
        <v>2.0838000000000002E-2</v>
      </c>
      <c r="M94" s="87">
        <v>1.9200000000027688E-2</v>
      </c>
      <c r="N94" s="83">
        <v>129084.80009500001</v>
      </c>
      <c r="O94" s="85">
        <v>100.72</v>
      </c>
      <c r="P94" s="83">
        <v>130.01421364200002</v>
      </c>
      <c r="Q94" s="84">
        <f t="shared" si="1"/>
        <v>2.2932872759182923E-3</v>
      </c>
      <c r="R94" s="84">
        <f>P94/'סכום נכסי הקרן'!$C$42</f>
        <v>4.3165664962402264E-5</v>
      </c>
    </row>
    <row r="95" spans="2:18">
      <c r="B95" s="76" t="s">
        <v>2787</v>
      </c>
      <c r="C95" s="86" t="s">
        <v>2668</v>
      </c>
      <c r="D95" s="73">
        <v>7127</v>
      </c>
      <c r="E95" s="73"/>
      <c r="F95" s="73" t="s">
        <v>290</v>
      </c>
      <c r="G95" s="94">
        <v>43631</v>
      </c>
      <c r="H95" s="73" t="s">
        <v>2667</v>
      </c>
      <c r="I95" s="83">
        <v>6.4700000000000006</v>
      </c>
      <c r="J95" s="86" t="s">
        <v>350</v>
      </c>
      <c r="K95" s="86" t="s">
        <v>131</v>
      </c>
      <c r="L95" s="87">
        <v>3.1E-2</v>
      </c>
      <c r="M95" s="87">
        <v>1.0800000000000001E-2</v>
      </c>
      <c r="N95" s="83">
        <v>831214.68</v>
      </c>
      <c r="O95" s="85">
        <v>113.8</v>
      </c>
      <c r="P95" s="83">
        <v>945.92227000000003</v>
      </c>
      <c r="Q95" s="84">
        <f t="shared" si="1"/>
        <v>1.6684879637636651E-2</v>
      </c>
      <c r="R95" s="84">
        <f>P95/'סכום נכסי הקרן'!$C$42</f>
        <v>3.1405307653304749E-4</v>
      </c>
    </row>
    <row r="96" spans="2:18">
      <c r="B96" s="76" t="s">
        <v>2787</v>
      </c>
      <c r="C96" s="86" t="s">
        <v>2668</v>
      </c>
      <c r="D96" s="73">
        <v>7128</v>
      </c>
      <c r="E96" s="73"/>
      <c r="F96" s="73" t="s">
        <v>290</v>
      </c>
      <c r="G96" s="94">
        <v>43634</v>
      </c>
      <c r="H96" s="73" t="s">
        <v>2667</v>
      </c>
      <c r="I96" s="83">
        <v>6.49</v>
      </c>
      <c r="J96" s="86" t="s">
        <v>350</v>
      </c>
      <c r="K96" s="86" t="s">
        <v>131</v>
      </c>
      <c r="L96" s="87">
        <v>2.4900000000000002E-2</v>
      </c>
      <c r="M96" s="87">
        <v>1.0499999999999999E-2</v>
      </c>
      <c r="N96" s="83">
        <v>351967.22</v>
      </c>
      <c r="O96" s="85">
        <v>111.51</v>
      </c>
      <c r="P96" s="83">
        <v>392.47864000000004</v>
      </c>
      <c r="Q96" s="84">
        <f t="shared" si="1"/>
        <v>6.9228297889036136E-3</v>
      </c>
      <c r="R96" s="84">
        <f>P96/'סכום נכסי הקרן'!$C$42</f>
        <v>1.3030576430503787E-4</v>
      </c>
    </row>
    <row r="97" spans="2:18">
      <c r="B97" s="76" t="s">
        <v>2787</v>
      </c>
      <c r="C97" s="86" t="s">
        <v>2668</v>
      </c>
      <c r="D97" s="73">
        <v>7130</v>
      </c>
      <c r="E97" s="73"/>
      <c r="F97" s="73" t="s">
        <v>290</v>
      </c>
      <c r="G97" s="94">
        <v>43634</v>
      </c>
      <c r="H97" s="73" t="s">
        <v>2667</v>
      </c>
      <c r="I97" s="83">
        <v>6.83</v>
      </c>
      <c r="J97" s="86" t="s">
        <v>350</v>
      </c>
      <c r="K97" s="86" t="s">
        <v>131</v>
      </c>
      <c r="L97" s="87">
        <v>3.6000000000000004E-2</v>
      </c>
      <c r="M97" s="87">
        <v>1.1000000000000001E-2</v>
      </c>
      <c r="N97" s="83">
        <v>223355.86</v>
      </c>
      <c r="O97" s="85">
        <v>118.27</v>
      </c>
      <c r="P97" s="83">
        <v>264.16298</v>
      </c>
      <c r="Q97" s="84">
        <f t="shared" si="1"/>
        <v>4.6595028638234922E-3</v>
      </c>
      <c r="R97" s="84">
        <f>P97/'סכום נכסי הקרן'!$C$42</f>
        <v>8.7704031511107023E-5</v>
      </c>
    </row>
    <row r="98" spans="2:18">
      <c r="B98" s="76" t="s">
        <v>2788</v>
      </c>
      <c r="C98" s="86" t="s">
        <v>2680</v>
      </c>
      <c r="D98" s="73">
        <v>22333</v>
      </c>
      <c r="E98" s="73"/>
      <c r="F98" s="73" t="s">
        <v>751</v>
      </c>
      <c r="G98" s="94">
        <v>41639</v>
      </c>
      <c r="H98" s="73" t="s">
        <v>300</v>
      </c>
      <c r="I98" s="83">
        <v>1.4699999999967459</v>
      </c>
      <c r="J98" s="86" t="s">
        <v>126</v>
      </c>
      <c r="K98" s="86" t="s">
        <v>131</v>
      </c>
      <c r="L98" s="87">
        <v>3.7000000000000005E-2</v>
      </c>
      <c r="M98" s="87">
        <v>2.299999999990096E-3</v>
      </c>
      <c r="N98" s="83">
        <v>264067.53060100001</v>
      </c>
      <c r="O98" s="85">
        <v>107.06</v>
      </c>
      <c r="P98" s="83">
        <v>282.71068633599998</v>
      </c>
      <c r="Q98" s="84">
        <f t="shared" si="1"/>
        <v>4.9866610855771572E-3</v>
      </c>
      <c r="R98" s="84">
        <f>P98/'סכום נכסי הקרן'!$C$42</f>
        <v>9.3862004974880415E-5</v>
      </c>
    </row>
    <row r="99" spans="2:18">
      <c r="B99" s="76" t="s">
        <v>2788</v>
      </c>
      <c r="C99" s="86" t="s">
        <v>2680</v>
      </c>
      <c r="D99" s="73">
        <v>22334</v>
      </c>
      <c r="E99" s="73"/>
      <c r="F99" s="73" t="s">
        <v>751</v>
      </c>
      <c r="G99" s="94">
        <v>42004</v>
      </c>
      <c r="H99" s="73" t="s">
        <v>300</v>
      </c>
      <c r="I99" s="83">
        <v>1.9399999999939948</v>
      </c>
      <c r="J99" s="86" t="s">
        <v>126</v>
      </c>
      <c r="K99" s="86" t="s">
        <v>131</v>
      </c>
      <c r="L99" s="87">
        <v>3.7000000000000005E-2</v>
      </c>
      <c r="M99" s="87">
        <v>1.8000000000178542E-3</v>
      </c>
      <c r="N99" s="83">
        <v>113171.79908</v>
      </c>
      <c r="O99" s="85">
        <v>108.88</v>
      </c>
      <c r="P99" s="83">
        <v>123.22144972099998</v>
      </c>
      <c r="Q99" s="84">
        <f t="shared" si="1"/>
        <v>2.173471460154946E-3</v>
      </c>
      <c r="R99" s="84">
        <f>P99/'סכום נכסי הקרן'!$C$42</f>
        <v>4.0910417913876017E-5</v>
      </c>
    </row>
    <row r="100" spans="2:18">
      <c r="B100" s="76" t="s">
        <v>2788</v>
      </c>
      <c r="C100" s="86" t="s">
        <v>2680</v>
      </c>
      <c r="D100" s="73" t="s">
        <v>2704</v>
      </c>
      <c r="E100" s="73"/>
      <c r="F100" s="73" t="s">
        <v>751</v>
      </c>
      <c r="G100" s="94">
        <v>42759</v>
      </c>
      <c r="H100" s="73" t="s">
        <v>300</v>
      </c>
      <c r="I100" s="83">
        <v>2.9499999999960917</v>
      </c>
      <c r="J100" s="86" t="s">
        <v>126</v>
      </c>
      <c r="K100" s="86" t="s">
        <v>131</v>
      </c>
      <c r="L100" s="87">
        <v>2.4E-2</v>
      </c>
      <c r="M100" s="87">
        <v>9.3999999999687407E-3</v>
      </c>
      <c r="N100" s="83">
        <v>121359.59890799999</v>
      </c>
      <c r="O100" s="85">
        <v>105.44</v>
      </c>
      <c r="P100" s="83">
        <v>127.96155831</v>
      </c>
      <c r="Q100" s="84">
        <f t="shared" si="1"/>
        <v>2.2570810164420532E-3</v>
      </c>
      <c r="R100" s="84">
        <f>P100/'סכום נכסי הקרן'!$C$42</f>
        <v>4.2484168456271198E-5</v>
      </c>
    </row>
    <row r="101" spans="2:18">
      <c r="B101" s="76" t="s">
        <v>2788</v>
      </c>
      <c r="C101" s="86" t="s">
        <v>2680</v>
      </c>
      <c r="D101" s="73" t="s">
        <v>2705</v>
      </c>
      <c r="E101" s="73"/>
      <c r="F101" s="73" t="s">
        <v>751</v>
      </c>
      <c r="G101" s="94">
        <v>42759</v>
      </c>
      <c r="H101" s="73" t="s">
        <v>300</v>
      </c>
      <c r="I101" s="83">
        <v>2.8899999999984072</v>
      </c>
      <c r="J101" s="86" t="s">
        <v>126</v>
      </c>
      <c r="K101" s="86" t="s">
        <v>131</v>
      </c>
      <c r="L101" s="87">
        <v>3.8800000000000001E-2</v>
      </c>
      <c r="M101" s="87">
        <v>1.5500000000003794E-2</v>
      </c>
      <c r="N101" s="83">
        <v>121359.59890799999</v>
      </c>
      <c r="O101" s="85">
        <v>108.6</v>
      </c>
      <c r="P101" s="83">
        <v>131.79651948899999</v>
      </c>
      <c r="Q101" s="84">
        <f t="shared" si="1"/>
        <v>2.3247249103601274E-3</v>
      </c>
      <c r="R101" s="84">
        <f>P101/'סכום נכסי הקרן'!$C$42</f>
        <v>4.3757403472346829E-5</v>
      </c>
    </row>
    <row r="102" spans="2:18">
      <c r="B102" s="76" t="s">
        <v>2789</v>
      </c>
      <c r="C102" s="86" t="s">
        <v>2668</v>
      </c>
      <c r="D102" s="73" t="s">
        <v>2706</v>
      </c>
      <c r="E102" s="73"/>
      <c r="F102" s="73" t="s">
        <v>602</v>
      </c>
      <c r="G102" s="94">
        <v>43530</v>
      </c>
      <c r="H102" s="73" t="s">
        <v>129</v>
      </c>
      <c r="I102" s="83">
        <v>6.3</v>
      </c>
      <c r="J102" s="86" t="s">
        <v>419</v>
      </c>
      <c r="K102" s="86" t="s">
        <v>131</v>
      </c>
      <c r="L102" s="87">
        <v>3.4000000000000002E-2</v>
      </c>
      <c r="M102" s="87">
        <v>2.4399999999999998E-2</v>
      </c>
      <c r="N102" s="83">
        <v>414737.15</v>
      </c>
      <c r="O102" s="85">
        <v>106.25</v>
      </c>
      <c r="P102" s="83">
        <v>440.65821999999997</v>
      </c>
      <c r="Q102" s="84">
        <f t="shared" si="1"/>
        <v>7.7726570091591262E-3</v>
      </c>
      <c r="R102" s="84">
        <f>P102/'סכום נכסי הקרן'!$C$42</f>
        <v>1.4630173543813115E-4</v>
      </c>
    </row>
    <row r="103" spans="2:18">
      <c r="B103" s="76" t="s">
        <v>2790</v>
      </c>
      <c r="C103" s="86" t="s">
        <v>2668</v>
      </c>
      <c r="D103" s="73" t="s">
        <v>2707</v>
      </c>
      <c r="E103" s="73"/>
      <c r="F103" s="73" t="s">
        <v>2708</v>
      </c>
      <c r="G103" s="94">
        <v>42732</v>
      </c>
      <c r="H103" s="73" t="s">
        <v>2667</v>
      </c>
      <c r="I103" s="83">
        <v>3.3100000000070575</v>
      </c>
      <c r="J103" s="86" t="s">
        <v>127</v>
      </c>
      <c r="K103" s="86" t="s">
        <v>131</v>
      </c>
      <c r="L103" s="87">
        <v>2.1613000000000004E-2</v>
      </c>
      <c r="M103" s="87">
        <v>5.6000000000000008E-3</v>
      </c>
      <c r="N103" s="83">
        <v>166037.794004</v>
      </c>
      <c r="O103" s="85">
        <v>106.67</v>
      </c>
      <c r="P103" s="83">
        <v>177.11251192500001</v>
      </c>
      <c r="Q103" s="84">
        <f t="shared" si="1"/>
        <v>3.1240420460637969E-3</v>
      </c>
      <c r="R103" s="84">
        <f>P103/'סכום נכסי הקרן'!$C$42</f>
        <v>5.8802642697631284E-5</v>
      </c>
    </row>
    <row r="104" spans="2:18">
      <c r="B104" s="76" t="s">
        <v>2791</v>
      </c>
      <c r="C104" s="86" t="s">
        <v>2680</v>
      </c>
      <c r="D104" s="73">
        <v>6718</v>
      </c>
      <c r="E104" s="73"/>
      <c r="F104" s="73" t="s">
        <v>602</v>
      </c>
      <c r="G104" s="94">
        <v>43482</v>
      </c>
      <c r="H104" s="73" t="s">
        <v>129</v>
      </c>
      <c r="I104" s="83">
        <v>3.0599999999983156</v>
      </c>
      <c r="J104" s="86" t="s">
        <v>127</v>
      </c>
      <c r="K104" s="86" t="s">
        <v>131</v>
      </c>
      <c r="L104" s="87">
        <v>4.1299999999999996E-2</v>
      </c>
      <c r="M104" s="87">
        <v>1.0799999999997595E-2</v>
      </c>
      <c r="N104" s="83">
        <v>606743.810665</v>
      </c>
      <c r="O104" s="85">
        <v>109.62</v>
      </c>
      <c r="P104" s="83">
        <v>665.11257455200007</v>
      </c>
      <c r="Q104" s="84">
        <f t="shared" si="1"/>
        <v>1.1731749641414782E-2</v>
      </c>
      <c r="R104" s="84">
        <f>P104/'סכום נכסי הקרן'!$C$42</f>
        <v>2.2082221436532149E-4</v>
      </c>
    </row>
    <row r="105" spans="2:18">
      <c r="B105" s="76" t="s">
        <v>2792</v>
      </c>
      <c r="C105" s="86" t="s">
        <v>2668</v>
      </c>
      <c r="D105" s="73" t="s">
        <v>2709</v>
      </c>
      <c r="E105" s="73"/>
      <c r="F105" s="73" t="s">
        <v>2708</v>
      </c>
      <c r="G105" s="94">
        <v>42242</v>
      </c>
      <c r="H105" s="73" t="s">
        <v>2667</v>
      </c>
      <c r="I105" s="83">
        <v>4.4500000000068667</v>
      </c>
      <c r="J105" s="86" t="s">
        <v>650</v>
      </c>
      <c r="K105" s="86" t="s">
        <v>131</v>
      </c>
      <c r="L105" s="87">
        <v>2.3599999999999999E-2</v>
      </c>
      <c r="M105" s="87">
        <v>6.4999999999949742E-3</v>
      </c>
      <c r="N105" s="83">
        <v>277000.81083199999</v>
      </c>
      <c r="O105" s="85">
        <v>107.77</v>
      </c>
      <c r="P105" s="83">
        <v>298.52377503100001</v>
      </c>
      <c r="Q105" s="84">
        <f t="shared" si="1"/>
        <v>5.2655840900808449E-3</v>
      </c>
      <c r="R105" s="84">
        <f>P105/'סכום נכסי הקרן'!$C$42</f>
        <v>9.9112065483715573E-5</v>
      </c>
    </row>
    <row r="106" spans="2:18">
      <c r="B106" s="76" t="s">
        <v>2793</v>
      </c>
      <c r="C106" s="86" t="s">
        <v>2680</v>
      </c>
      <c r="D106" s="73" t="s">
        <v>2710</v>
      </c>
      <c r="E106" s="73"/>
      <c r="F106" s="73" t="s">
        <v>2708</v>
      </c>
      <c r="G106" s="94">
        <v>42978</v>
      </c>
      <c r="H106" s="73" t="s">
        <v>2667</v>
      </c>
      <c r="I106" s="83">
        <v>2.2799999999892839</v>
      </c>
      <c r="J106" s="86" t="s">
        <v>127</v>
      </c>
      <c r="K106" s="86" t="s">
        <v>131</v>
      </c>
      <c r="L106" s="87">
        <v>2.3E-2</v>
      </c>
      <c r="M106" s="87">
        <v>1.6299999999758889E-2</v>
      </c>
      <c r="N106" s="83">
        <v>32839.346259999998</v>
      </c>
      <c r="O106" s="85">
        <v>102.3</v>
      </c>
      <c r="P106" s="83">
        <v>33.594810787</v>
      </c>
      <c r="Q106" s="84">
        <f t="shared" si="1"/>
        <v>5.9257022718185129E-4</v>
      </c>
      <c r="R106" s="84">
        <f>P106/'סכום נכסי הקרן'!$C$42</f>
        <v>1.1153721630005559E-5</v>
      </c>
    </row>
    <row r="107" spans="2:18">
      <c r="B107" s="76" t="s">
        <v>2793</v>
      </c>
      <c r="C107" s="86" t="s">
        <v>2680</v>
      </c>
      <c r="D107" s="73" t="s">
        <v>2711</v>
      </c>
      <c r="E107" s="73"/>
      <c r="F107" s="73" t="s">
        <v>2708</v>
      </c>
      <c r="G107" s="94">
        <v>42978</v>
      </c>
      <c r="H107" s="73" t="s">
        <v>2667</v>
      </c>
      <c r="I107" s="83">
        <v>2.2700000000075775</v>
      </c>
      <c r="J107" s="86" t="s">
        <v>127</v>
      </c>
      <c r="K107" s="86" t="s">
        <v>131</v>
      </c>
      <c r="L107" s="87">
        <v>2.76E-2</v>
      </c>
      <c r="M107" s="87">
        <v>1.7000000000126289E-2</v>
      </c>
      <c r="N107" s="83">
        <v>76625.141390999997</v>
      </c>
      <c r="O107" s="85">
        <v>103.34</v>
      </c>
      <c r="P107" s="83">
        <v>79.184421119999996</v>
      </c>
      <c r="Q107" s="84">
        <f t="shared" si="1"/>
        <v>1.3967136385985854E-3</v>
      </c>
      <c r="R107" s="84">
        <f>P107/'סכום נכסי הקרן'!$C$42</f>
        <v>2.6289803988042715E-5</v>
      </c>
    </row>
    <row r="108" spans="2:18">
      <c r="B108" s="76" t="s">
        <v>2794</v>
      </c>
      <c r="C108" s="86" t="s">
        <v>2668</v>
      </c>
      <c r="D108" s="73" t="s">
        <v>2712</v>
      </c>
      <c r="E108" s="73"/>
      <c r="F108" s="73" t="s">
        <v>602</v>
      </c>
      <c r="G108" s="94">
        <v>43530</v>
      </c>
      <c r="H108" s="73" t="s">
        <v>129</v>
      </c>
      <c r="I108" s="83">
        <v>6.49</v>
      </c>
      <c r="J108" s="86" t="s">
        <v>419</v>
      </c>
      <c r="K108" s="86" t="s">
        <v>131</v>
      </c>
      <c r="L108" s="87">
        <v>3.4000000000000002E-2</v>
      </c>
      <c r="M108" s="87">
        <v>2.4399999999999998E-2</v>
      </c>
      <c r="N108" s="83">
        <v>867489.07</v>
      </c>
      <c r="O108" s="85">
        <v>106.43</v>
      </c>
      <c r="P108" s="83">
        <v>923.26861999999994</v>
      </c>
      <c r="Q108" s="84">
        <f t="shared" si="1"/>
        <v>1.6285297731606311E-2</v>
      </c>
      <c r="R108" s="84">
        <f>P108/'סכום נכסי הקרן'!$C$42</f>
        <v>3.0653189989640595E-4</v>
      </c>
    </row>
    <row r="109" spans="2:18">
      <c r="B109" s="76" t="s">
        <v>2795</v>
      </c>
      <c r="C109" s="86" t="s">
        <v>2680</v>
      </c>
      <c r="D109" s="73">
        <v>7561</v>
      </c>
      <c r="E109" s="73"/>
      <c r="F109" s="73" t="s">
        <v>622</v>
      </c>
      <c r="G109" s="94">
        <v>43920</v>
      </c>
      <c r="H109" s="73" t="s">
        <v>129</v>
      </c>
      <c r="I109" s="83">
        <v>6.5500000000000007</v>
      </c>
      <c r="J109" s="86" t="s">
        <v>155</v>
      </c>
      <c r="K109" s="86" t="s">
        <v>131</v>
      </c>
      <c r="L109" s="87">
        <v>5.5918000000000002E-2</v>
      </c>
      <c r="M109" s="87">
        <v>2.7900000000000001E-2</v>
      </c>
      <c r="N109" s="83">
        <v>694301.89</v>
      </c>
      <c r="O109" s="85">
        <v>120.31</v>
      </c>
      <c r="P109" s="83">
        <v>835.31464000000005</v>
      </c>
      <c r="Q109" s="84">
        <f t="shared" si="1"/>
        <v>1.4733900099376867E-2</v>
      </c>
      <c r="R109" s="84">
        <f>P109/'סכום נכסי הקרן'!$C$42</f>
        <v>2.7733053854953115E-4</v>
      </c>
    </row>
    <row r="110" spans="2:18">
      <c r="B110" s="76" t="s">
        <v>2795</v>
      </c>
      <c r="C110" s="86" t="s">
        <v>2680</v>
      </c>
      <c r="D110" s="73">
        <v>7894</v>
      </c>
      <c r="E110" s="73"/>
      <c r="F110" s="73" t="s">
        <v>622</v>
      </c>
      <c r="G110" s="94">
        <v>44068</v>
      </c>
      <c r="H110" s="73" t="s">
        <v>129</v>
      </c>
      <c r="I110" s="83">
        <v>6.5900000000000007</v>
      </c>
      <c r="J110" s="86" t="s">
        <v>155</v>
      </c>
      <c r="K110" s="86" t="s">
        <v>131</v>
      </c>
      <c r="L110" s="87">
        <v>4.5102999999999997E-2</v>
      </c>
      <c r="M110" s="87">
        <v>3.7000000000000005E-2</v>
      </c>
      <c r="N110" s="83">
        <v>863713.05</v>
      </c>
      <c r="O110" s="85">
        <v>106.74</v>
      </c>
      <c r="P110" s="83">
        <v>921.9273199999999</v>
      </c>
      <c r="Q110" s="84">
        <f t="shared" si="1"/>
        <v>1.6261638885876881E-2</v>
      </c>
      <c r="R110" s="84">
        <f>P110/'סכום נכסי הקרן'!$C$42</f>
        <v>3.0608657853659299E-4</v>
      </c>
    </row>
    <row r="111" spans="2:18">
      <c r="B111" s="76" t="s">
        <v>2795</v>
      </c>
      <c r="C111" s="86" t="s">
        <v>2680</v>
      </c>
      <c r="D111" s="73">
        <v>8076</v>
      </c>
      <c r="E111" s="73"/>
      <c r="F111" s="73" t="s">
        <v>622</v>
      </c>
      <c r="G111" s="94">
        <v>44160</v>
      </c>
      <c r="H111" s="73" t="s">
        <v>129</v>
      </c>
      <c r="I111" s="83">
        <v>6.5200000000000005</v>
      </c>
      <c r="J111" s="86" t="s">
        <v>155</v>
      </c>
      <c r="K111" s="86" t="s">
        <v>131</v>
      </c>
      <c r="L111" s="87">
        <v>4.5465999999999999E-2</v>
      </c>
      <c r="M111" s="87">
        <v>4.6799999999999994E-2</v>
      </c>
      <c r="N111" s="83">
        <v>797010.18</v>
      </c>
      <c r="O111" s="85">
        <v>100.08</v>
      </c>
      <c r="P111" s="83">
        <v>797.64778000000001</v>
      </c>
      <c r="Q111" s="84">
        <f t="shared" si="1"/>
        <v>1.4069504043422174E-2</v>
      </c>
      <c r="R111" s="84">
        <f>P111/'סכום נכסי הקרן'!$C$42</f>
        <v>2.648248669510185E-4</v>
      </c>
    </row>
    <row r="112" spans="2:18">
      <c r="B112" s="76" t="s">
        <v>2796</v>
      </c>
      <c r="C112" s="86" t="s">
        <v>2680</v>
      </c>
      <c r="D112" s="73" t="s">
        <v>2713</v>
      </c>
      <c r="E112" s="73"/>
      <c r="F112" s="73" t="s">
        <v>622</v>
      </c>
      <c r="G112" s="94">
        <v>42372</v>
      </c>
      <c r="H112" s="73" t="s">
        <v>129</v>
      </c>
      <c r="I112" s="83">
        <v>9.3799999999899732</v>
      </c>
      <c r="J112" s="86" t="s">
        <v>127</v>
      </c>
      <c r="K112" s="86" t="s">
        <v>131</v>
      </c>
      <c r="L112" s="87">
        <v>6.7000000000000004E-2</v>
      </c>
      <c r="M112" s="87">
        <v>1.6599999999990765E-2</v>
      </c>
      <c r="N112" s="83">
        <v>200172.79180800001</v>
      </c>
      <c r="O112" s="85">
        <v>151.47999999999999</v>
      </c>
      <c r="P112" s="83">
        <v>303.22173435799999</v>
      </c>
      <c r="Q112" s="84">
        <f t="shared" si="1"/>
        <v>5.3484501863759523E-3</v>
      </c>
      <c r="R112" s="84">
        <f>P112/'סכום נכסי הקרן'!$C$42</f>
        <v>1.0067182216443256E-4</v>
      </c>
    </row>
    <row r="113" spans="2:18">
      <c r="B113" s="72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83"/>
      <c r="O113" s="85"/>
      <c r="P113" s="73"/>
      <c r="Q113" s="84"/>
      <c r="R113" s="73"/>
    </row>
    <row r="114" spans="2:18">
      <c r="B114" s="70" t="s">
        <v>38</v>
      </c>
      <c r="C114" s="71"/>
      <c r="D114" s="71"/>
      <c r="E114" s="71"/>
      <c r="F114" s="71"/>
      <c r="G114" s="71"/>
      <c r="H114" s="71"/>
      <c r="I114" s="80">
        <v>4.1235124979666304</v>
      </c>
      <c r="J114" s="71"/>
      <c r="K114" s="71"/>
      <c r="L114" s="71"/>
      <c r="M114" s="91">
        <v>2.8003660958610663E-2</v>
      </c>
      <c r="N114" s="80"/>
      <c r="O114" s="82"/>
      <c r="P114" s="80">
        <v>31088.173099999993</v>
      </c>
      <c r="Q114" s="81">
        <f t="shared" si="1"/>
        <v>0.54835628970603834</v>
      </c>
      <c r="R114" s="81">
        <f>P114/'סכום נכסי הקרן'!$C$42</f>
        <v>1.032149967866485E-2</v>
      </c>
    </row>
    <row r="115" spans="2:18">
      <c r="B115" s="89" t="s">
        <v>36</v>
      </c>
      <c r="C115" s="71"/>
      <c r="D115" s="71"/>
      <c r="E115" s="71"/>
      <c r="F115" s="71"/>
      <c r="G115" s="71"/>
      <c r="H115" s="71"/>
      <c r="I115" s="80">
        <v>4.1235124979666304</v>
      </c>
      <c r="J115" s="71"/>
      <c r="K115" s="71"/>
      <c r="L115" s="71"/>
      <c r="M115" s="91">
        <v>2.8003660958610663E-2</v>
      </c>
      <c r="N115" s="80"/>
      <c r="O115" s="82"/>
      <c r="P115" s="80">
        <v>31088.173099999993</v>
      </c>
      <c r="Q115" s="81">
        <f t="shared" si="1"/>
        <v>0.54835628970603834</v>
      </c>
      <c r="R115" s="81">
        <f>P115/'סכום נכסי הקרן'!$C$42</f>
        <v>1.032149967866485E-2</v>
      </c>
    </row>
    <row r="116" spans="2:18">
      <c r="B116" s="76" t="s">
        <v>2797</v>
      </c>
      <c r="C116" s="86" t="s">
        <v>2680</v>
      </c>
      <c r="D116" s="73">
        <v>6831</v>
      </c>
      <c r="E116" s="73"/>
      <c r="F116" s="73" t="s">
        <v>2682</v>
      </c>
      <c r="G116" s="94">
        <v>43552</v>
      </c>
      <c r="H116" s="73" t="s">
        <v>2667</v>
      </c>
      <c r="I116" s="83">
        <v>5.0400000000000009</v>
      </c>
      <c r="J116" s="86" t="s">
        <v>154</v>
      </c>
      <c r="K116" s="86" t="s">
        <v>130</v>
      </c>
      <c r="L116" s="87">
        <v>4.5999999999999999E-2</v>
      </c>
      <c r="M116" s="87">
        <v>2.4000000000000004E-2</v>
      </c>
      <c r="N116" s="83">
        <v>631436.35</v>
      </c>
      <c r="O116" s="85">
        <v>112.89</v>
      </c>
      <c r="P116" s="83">
        <v>2291.7435299999997</v>
      </c>
      <c r="Q116" s="84">
        <f t="shared" si="1"/>
        <v>4.042347470937812E-2</v>
      </c>
      <c r="R116" s="84">
        <f>P116/'סכום נכסי הקרן'!$C$42</f>
        <v>7.6087552756444379E-4</v>
      </c>
    </row>
    <row r="117" spans="2:18">
      <c r="B117" s="76" t="s">
        <v>2797</v>
      </c>
      <c r="C117" s="86" t="s">
        <v>2668</v>
      </c>
      <c r="D117" s="73">
        <v>7598</v>
      </c>
      <c r="E117" s="73"/>
      <c r="F117" s="73" t="s">
        <v>2682</v>
      </c>
      <c r="G117" s="94">
        <v>43942</v>
      </c>
      <c r="H117" s="73" t="s">
        <v>2667</v>
      </c>
      <c r="I117" s="83">
        <v>4.87</v>
      </c>
      <c r="J117" s="86" t="s">
        <v>154</v>
      </c>
      <c r="K117" s="86" t="s">
        <v>130</v>
      </c>
      <c r="L117" s="87">
        <v>5.4400000000000004E-2</v>
      </c>
      <c r="M117" s="87">
        <v>3.9599999999999996E-2</v>
      </c>
      <c r="N117" s="83">
        <v>565753.35</v>
      </c>
      <c r="O117" s="85">
        <v>109.08</v>
      </c>
      <c r="P117" s="83">
        <v>1984.05279</v>
      </c>
      <c r="Q117" s="84">
        <f t="shared" si="1"/>
        <v>3.4996196881871902E-2</v>
      </c>
      <c r="R117" s="84">
        <f>P117/'סכום נכסי הקרן'!$C$42</f>
        <v>6.5871996300866911E-4</v>
      </c>
    </row>
    <row r="118" spans="2:18">
      <c r="B118" s="76" t="s">
        <v>2798</v>
      </c>
      <c r="C118" s="86" t="s">
        <v>2668</v>
      </c>
      <c r="D118" s="73" t="s">
        <v>2714</v>
      </c>
      <c r="E118" s="73"/>
      <c r="F118" s="73" t="s">
        <v>960</v>
      </c>
      <c r="G118" s="94">
        <v>43811</v>
      </c>
      <c r="H118" s="73" t="s">
        <v>905</v>
      </c>
      <c r="I118" s="83">
        <v>9.59</v>
      </c>
      <c r="J118" s="86" t="s">
        <v>875</v>
      </c>
      <c r="K118" s="86" t="s">
        <v>130</v>
      </c>
      <c r="L118" s="87">
        <v>4.4800000000000006E-2</v>
      </c>
      <c r="M118" s="87">
        <v>3.0699999999999998E-2</v>
      </c>
      <c r="N118" s="83">
        <v>180495.62</v>
      </c>
      <c r="O118" s="85">
        <v>115.36</v>
      </c>
      <c r="P118" s="83">
        <v>669.42648999999994</v>
      </c>
      <c r="Q118" s="84">
        <f t="shared" si="1"/>
        <v>1.1807841686500916E-2</v>
      </c>
      <c r="R118" s="84">
        <f>P118/'סכום נכסי הקרן'!$C$42</f>
        <v>2.2225446568375994E-4</v>
      </c>
    </row>
    <row r="119" spans="2:18">
      <c r="B119" s="76" t="s">
        <v>2799</v>
      </c>
      <c r="C119" s="86" t="s">
        <v>2668</v>
      </c>
      <c r="D119" s="73">
        <v>7889</v>
      </c>
      <c r="E119" s="73"/>
      <c r="F119" s="73" t="s">
        <v>633</v>
      </c>
      <c r="G119" s="94">
        <v>44064</v>
      </c>
      <c r="H119" s="73"/>
      <c r="I119" s="83">
        <v>4.9400000000000004</v>
      </c>
      <c r="J119" s="86" t="s">
        <v>875</v>
      </c>
      <c r="K119" s="86" t="s">
        <v>130</v>
      </c>
      <c r="L119" s="87">
        <v>3.6499999999999998E-2</v>
      </c>
      <c r="M119" s="87">
        <v>3.4099999999999998E-2</v>
      </c>
      <c r="N119" s="83">
        <v>164280.09</v>
      </c>
      <c r="O119" s="85">
        <v>101.66</v>
      </c>
      <c r="P119" s="83">
        <v>536.92802000000006</v>
      </c>
      <c r="Q119" s="84">
        <f t="shared" si="1"/>
        <v>9.4707352516127628E-3</v>
      </c>
      <c r="R119" s="84">
        <f>P119/'סכום נכסי הקרן'!$C$42</f>
        <v>1.7826400953410015E-4</v>
      </c>
    </row>
    <row r="120" spans="2:18">
      <c r="B120" s="76" t="s">
        <v>2799</v>
      </c>
      <c r="C120" s="86" t="s">
        <v>2668</v>
      </c>
      <c r="D120" s="73">
        <v>7979</v>
      </c>
      <c r="E120" s="73"/>
      <c r="F120" s="73" t="s">
        <v>633</v>
      </c>
      <c r="G120" s="94">
        <v>44104</v>
      </c>
      <c r="H120" s="73"/>
      <c r="I120" s="83">
        <v>4.9400000000000013</v>
      </c>
      <c r="J120" s="86" t="s">
        <v>875</v>
      </c>
      <c r="K120" s="86" t="s">
        <v>130</v>
      </c>
      <c r="L120" s="87">
        <v>3.6499999999999998E-2</v>
      </c>
      <c r="M120" s="87">
        <v>3.4100000000000005E-2</v>
      </c>
      <c r="N120" s="83">
        <v>14643.35</v>
      </c>
      <c r="O120" s="85">
        <v>101.66</v>
      </c>
      <c r="P120" s="83">
        <v>47.859879999999997</v>
      </c>
      <c r="Q120" s="84">
        <f t="shared" si="1"/>
        <v>8.4418811417954413E-4</v>
      </c>
      <c r="R120" s="84">
        <f>P120/'סכום נכסי הקרן'!$C$42</f>
        <v>1.5889828406833541E-5</v>
      </c>
    </row>
    <row r="121" spans="2:18">
      <c r="B121" s="76" t="s">
        <v>2799</v>
      </c>
      <c r="C121" s="86" t="s">
        <v>2668</v>
      </c>
      <c r="D121" s="73">
        <v>8037</v>
      </c>
      <c r="E121" s="73"/>
      <c r="F121" s="73" t="s">
        <v>633</v>
      </c>
      <c r="G121" s="94">
        <v>44134</v>
      </c>
      <c r="H121" s="73"/>
      <c r="I121" s="83">
        <v>4.9400000000000004</v>
      </c>
      <c r="J121" s="86" t="s">
        <v>875</v>
      </c>
      <c r="K121" s="86" t="s">
        <v>130</v>
      </c>
      <c r="L121" s="87">
        <v>3.6499999999999998E-2</v>
      </c>
      <c r="M121" s="87">
        <v>3.4100000000000012E-2</v>
      </c>
      <c r="N121" s="83">
        <v>18609.259999999998</v>
      </c>
      <c r="O121" s="85">
        <v>101.66</v>
      </c>
      <c r="P121" s="83">
        <v>60.821949999999994</v>
      </c>
      <c r="Q121" s="84">
        <f t="shared" si="1"/>
        <v>1.0728227331790745E-3</v>
      </c>
      <c r="R121" s="84">
        <f>P121/'סכום נכסי הקרן'!$C$42</f>
        <v>2.0193329963823755E-5</v>
      </c>
    </row>
    <row r="122" spans="2:18">
      <c r="B122" s="76" t="s">
        <v>2799</v>
      </c>
      <c r="C122" s="86" t="s">
        <v>2668</v>
      </c>
      <c r="D122" s="73">
        <v>8102</v>
      </c>
      <c r="E122" s="73"/>
      <c r="F122" s="73" t="s">
        <v>633</v>
      </c>
      <c r="G122" s="94">
        <v>44165</v>
      </c>
      <c r="H122" s="73"/>
      <c r="I122" s="83">
        <v>4.9400000000000004</v>
      </c>
      <c r="J122" s="86" t="s">
        <v>875</v>
      </c>
      <c r="K122" s="86" t="s">
        <v>130</v>
      </c>
      <c r="L122" s="87">
        <v>3.6499999999999998E-2</v>
      </c>
      <c r="M122" s="87">
        <v>3.4099999999999991E-2</v>
      </c>
      <c r="N122" s="83">
        <v>21965.03</v>
      </c>
      <c r="O122" s="85">
        <v>101.66</v>
      </c>
      <c r="P122" s="83">
        <v>71.789829999999995</v>
      </c>
      <c r="Q122" s="84">
        <f t="shared" si="1"/>
        <v>1.2662823476567444E-3</v>
      </c>
      <c r="R122" s="84">
        <f>P122/'סכום נכסי הקרן'!$C$42</f>
        <v>2.3834745930323073E-5</v>
      </c>
    </row>
    <row r="123" spans="2:18">
      <c r="B123" s="76" t="s">
        <v>2799</v>
      </c>
      <c r="C123" s="86" t="s">
        <v>2668</v>
      </c>
      <c r="D123" s="73">
        <v>8164</v>
      </c>
      <c r="E123" s="73"/>
      <c r="F123" s="73" t="s">
        <v>633</v>
      </c>
      <c r="G123" s="94">
        <v>44196</v>
      </c>
      <c r="H123" s="73"/>
      <c r="I123" s="83">
        <v>4.92</v>
      </c>
      <c r="J123" s="86" t="s">
        <v>875</v>
      </c>
      <c r="K123" s="86" t="s">
        <v>130</v>
      </c>
      <c r="L123" s="87">
        <v>3.6499999999999998E-2</v>
      </c>
      <c r="M123" s="87">
        <v>4.2900000000000001E-2</v>
      </c>
      <c r="N123" s="83">
        <v>48658.64</v>
      </c>
      <c r="O123" s="85">
        <v>97.5</v>
      </c>
      <c r="P123" s="83">
        <v>152.52658</v>
      </c>
      <c r="Q123" s="84">
        <f t="shared" ref="Q123:Q162" si="2">IFERROR(P123/$P$10,0)</f>
        <v>2.6903771161243067E-3</v>
      </c>
      <c r="R123" s="84">
        <f>P123/'סכום נכסי הקרן'!$C$42</f>
        <v>5.0639934401865792E-5</v>
      </c>
    </row>
    <row r="124" spans="2:18">
      <c r="B124" s="76" t="s">
        <v>2800</v>
      </c>
      <c r="C124" s="86" t="s">
        <v>2668</v>
      </c>
      <c r="D124" s="73">
        <v>8056</v>
      </c>
      <c r="E124" s="73"/>
      <c r="F124" s="73" t="s">
        <v>633</v>
      </c>
      <c r="G124" s="94">
        <v>44141</v>
      </c>
      <c r="H124" s="73"/>
      <c r="I124" s="83">
        <v>2.98</v>
      </c>
      <c r="J124" s="86" t="s">
        <v>875</v>
      </c>
      <c r="K124" s="86" t="s">
        <v>130</v>
      </c>
      <c r="L124" s="87">
        <v>4.7538999999999998E-2</v>
      </c>
      <c r="M124" s="87">
        <v>5.0199999999999995E-2</v>
      </c>
      <c r="N124" s="83">
        <v>406349.45</v>
      </c>
      <c r="O124" s="85">
        <v>99.63</v>
      </c>
      <c r="P124" s="83">
        <v>1301.5797</v>
      </c>
      <c r="Q124" s="84">
        <f t="shared" si="2"/>
        <v>2.2958229573441825E-2</v>
      </c>
      <c r="R124" s="84">
        <f>P124/'סכום נכסי הקרן'!$C$42</f>
        <v>4.3213393119284627E-4</v>
      </c>
    </row>
    <row r="125" spans="2:18">
      <c r="B125" s="76" t="s">
        <v>2801</v>
      </c>
      <c r="C125" s="86" t="s">
        <v>2668</v>
      </c>
      <c r="D125" s="73">
        <v>7903</v>
      </c>
      <c r="E125" s="73"/>
      <c r="F125" s="73" t="s">
        <v>633</v>
      </c>
      <c r="G125" s="94">
        <v>44070</v>
      </c>
      <c r="H125" s="73"/>
      <c r="I125" s="83">
        <v>3.69</v>
      </c>
      <c r="J125" s="86" t="s">
        <v>903</v>
      </c>
      <c r="K125" s="86" t="s">
        <v>130</v>
      </c>
      <c r="L125" s="87">
        <v>2.7339000000000002E-2</v>
      </c>
      <c r="M125" s="87">
        <v>2.81E-2</v>
      </c>
      <c r="N125" s="83">
        <v>354409.8</v>
      </c>
      <c r="O125" s="85">
        <v>100.67</v>
      </c>
      <c r="P125" s="83">
        <v>1147.0617199999999</v>
      </c>
      <c r="Q125" s="84">
        <f t="shared" si="2"/>
        <v>2.0232726664888092E-2</v>
      </c>
      <c r="R125" s="84">
        <f>P125/'סכום נכסי הקרן'!$C$42</f>
        <v>3.8083283750079067E-4</v>
      </c>
    </row>
    <row r="126" spans="2:18">
      <c r="B126" s="76" t="s">
        <v>2801</v>
      </c>
      <c r="C126" s="86" t="s">
        <v>2668</v>
      </c>
      <c r="D126" s="73">
        <v>7364</v>
      </c>
      <c r="E126" s="73"/>
      <c r="F126" s="73" t="s">
        <v>633</v>
      </c>
      <c r="G126" s="94">
        <v>43846</v>
      </c>
      <c r="H126" s="73"/>
      <c r="I126" s="83">
        <v>2.2900000000000005</v>
      </c>
      <c r="J126" s="86" t="s">
        <v>875</v>
      </c>
      <c r="K126" s="86" t="s">
        <v>132</v>
      </c>
      <c r="L126" s="87">
        <v>1.7500000000000002E-2</v>
      </c>
      <c r="M126" s="87">
        <v>1.37E-2</v>
      </c>
      <c r="N126" s="83">
        <v>637038.81000000006</v>
      </c>
      <c r="O126" s="85">
        <v>100.94</v>
      </c>
      <c r="P126" s="83">
        <v>2536.1627100000001</v>
      </c>
      <c r="Q126" s="84">
        <f t="shared" si="2"/>
        <v>4.473472176293343E-2</v>
      </c>
      <c r="R126" s="84">
        <f>P126/'סכום נכסי הקרן'!$C$42</f>
        <v>8.4202447381209354E-4</v>
      </c>
    </row>
    <row r="127" spans="2:18">
      <c r="B127" s="76" t="s">
        <v>2802</v>
      </c>
      <c r="C127" s="86" t="s">
        <v>2668</v>
      </c>
      <c r="D127" s="73">
        <v>8160</v>
      </c>
      <c r="E127" s="73"/>
      <c r="F127" s="73" t="s">
        <v>633</v>
      </c>
      <c r="G127" s="94">
        <v>44195</v>
      </c>
      <c r="H127" s="73"/>
      <c r="I127" s="83">
        <v>5.46</v>
      </c>
      <c r="J127" s="86" t="s">
        <v>875</v>
      </c>
      <c r="K127" s="86" t="s">
        <v>132</v>
      </c>
      <c r="L127" s="87">
        <v>2.6249999999999999E-2</v>
      </c>
      <c r="M127" s="87">
        <v>2.86E-2</v>
      </c>
      <c r="N127" s="83">
        <v>49584.26</v>
      </c>
      <c r="O127" s="85">
        <v>99.1</v>
      </c>
      <c r="P127" s="83">
        <v>193.80519000000001</v>
      </c>
      <c r="Q127" s="84">
        <f t="shared" si="2"/>
        <v>3.4184799014186471E-3</v>
      </c>
      <c r="R127" s="84">
        <f>P127/'סכום נכסי הקרן'!$C$42</f>
        <v>6.434473328085595E-5</v>
      </c>
    </row>
    <row r="128" spans="2:18">
      <c r="B128" s="76" t="s">
        <v>2802</v>
      </c>
      <c r="C128" s="86" t="s">
        <v>2668</v>
      </c>
      <c r="D128" s="73">
        <v>8159</v>
      </c>
      <c r="E128" s="73"/>
      <c r="F128" s="73" t="s">
        <v>633</v>
      </c>
      <c r="G128" s="94">
        <v>44195</v>
      </c>
      <c r="H128" s="73"/>
      <c r="I128" s="83">
        <v>5.43</v>
      </c>
      <c r="J128" s="86" t="s">
        <v>875</v>
      </c>
      <c r="K128" s="86" t="s">
        <v>133</v>
      </c>
      <c r="L128" s="87">
        <v>2.8999E-2</v>
      </c>
      <c r="M128" s="87">
        <v>3.1099999999999999E-2</v>
      </c>
      <c r="N128" s="83">
        <v>36816.699999999997</v>
      </c>
      <c r="O128" s="85">
        <v>99.1</v>
      </c>
      <c r="P128" s="83">
        <v>160.24001000000001</v>
      </c>
      <c r="Q128" s="84">
        <f t="shared" si="2"/>
        <v>2.8264323240679108E-3</v>
      </c>
      <c r="R128" s="84">
        <f>P128/'סכום נכסי הקרן'!$C$42</f>
        <v>5.3200849287739357E-5</v>
      </c>
    </row>
    <row r="129" spans="2:18">
      <c r="B129" s="76" t="s">
        <v>2803</v>
      </c>
      <c r="C129" s="86" t="s">
        <v>2668</v>
      </c>
      <c r="D129" s="73">
        <v>7952</v>
      </c>
      <c r="E129" s="73"/>
      <c r="F129" s="73" t="s">
        <v>633</v>
      </c>
      <c r="G129" s="94">
        <v>44095</v>
      </c>
      <c r="H129" s="73"/>
      <c r="I129" s="83">
        <v>2.1399999999999997</v>
      </c>
      <c r="J129" s="86" t="s">
        <v>903</v>
      </c>
      <c r="K129" s="86" t="s">
        <v>130</v>
      </c>
      <c r="L129" s="87">
        <v>3.6516E-2</v>
      </c>
      <c r="M129" s="87">
        <v>3.6499999999999998E-2</v>
      </c>
      <c r="N129" s="83">
        <v>12112</v>
      </c>
      <c r="O129" s="85">
        <v>100.33</v>
      </c>
      <c r="P129" s="83">
        <v>39.068620000000003</v>
      </c>
      <c r="Q129" s="84">
        <f t="shared" si="2"/>
        <v>6.8912134007434261E-4</v>
      </c>
      <c r="R129" s="84">
        <f>P129/'סכום נכסי הקרן'!$C$42</f>
        <v>1.2971066118255731E-5</v>
      </c>
    </row>
    <row r="130" spans="2:18">
      <c r="B130" s="76" t="s">
        <v>2803</v>
      </c>
      <c r="C130" s="86" t="s">
        <v>2668</v>
      </c>
      <c r="D130" s="73">
        <v>7996</v>
      </c>
      <c r="E130" s="73"/>
      <c r="F130" s="73" t="s">
        <v>633</v>
      </c>
      <c r="G130" s="94">
        <v>44124</v>
      </c>
      <c r="H130" s="73"/>
      <c r="I130" s="83">
        <v>2.14</v>
      </c>
      <c r="J130" s="86" t="s">
        <v>903</v>
      </c>
      <c r="K130" s="86" t="s">
        <v>130</v>
      </c>
      <c r="L130" s="87">
        <v>3.6516E-2</v>
      </c>
      <c r="M130" s="87">
        <v>3.6500000000000005E-2</v>
      </c>
      <c r="N130" s="83">
        <v>19187.419999999998</v>
      </c>
      <c r="O130" s="85">
        <v>100.33</v>
      </c>
      <c r="P130" s="83">
        <v>61.891129999999997</v>
      </c>
      <c r="Q130" s="84">
        <f t="shared" si="2"/>
        <v>1.0916817242153764E-3</v>
      </c>
      <c r="R130" s="84">
        <f>P130/'סכום נכסי הקרן'!$C$42</f>
        <v>2.0548305503587296E-5</v>
      </c>
    </row>
    <row r="131" spans="2:18">
      <c r="B131" s="76" t="s">
        <v>2803</v>
      </c>
      <c r="C131" s="86" t="s">
        <v>2668</v>
      </c>
      <c r="D131" s="73">
        <v>8078</v>
      </c>
      <c r="E131" s="73"/>
      <c r="F131" s="73" t="s">
        <v>633</v>
      </c>
      <c r="G131" s="94">
        <v>44155</v>
      </c>
      <c r="H131" s="73"/>
      <c r="I131" s="83">
        <v>2.1399999999999997</v>
      </c>
      <c r="J131" s="86" t="s">
        <v>903</v>
      </c>
      <c r="K131" s="86" t="s">
        <v>130</v>
      </c>
      <c r="L131" s="87">
        <v>3.6516E-2</v>
      </c>
      <c r="M131" s="87">
        <v>3.6499999999999998E-2</v>
      </c>
      <c r="N131" s="83">
        <v>21176.73</v>
      </c>
      <c r="O131" s="85">
        <v>100.33</v>
      </c>
      <c r="P131" s="83">
        <v>68.307850000000002</v>
      </c>
      <c r="Q131" s="84">
        <f t="shared" si="2"/>
        <v>1.2048645979713946E-3</v>
      </c>
      <c r="R131" s="84">
        <f>P131/'סכום נכסי הקרן'!$C$42</f>
        <v>2.2678703234101809E-5</v>
      </c>
    </row>
    <row r="132" spans="2:18">
      <c r="B132" s="76" t="s">
        <v>2803</v>
      </c>
      <c r="C132" s="86" t="s">
        <v>2668</v>
      </c>
      <c r="D132" s="73">
        <v>7902</v>
      </c>
      <c r="E132" s="73"/>
      <c r="F132" s="73" t="s">
        <v>633</v>
      </c>
      <c r="G132" s="94">
        <v>44063</v>
      </c>
      <c r="H132" s="73"/>
      <c r="I132" s="83">
        <v>2.14</v>
      </c>
      <c r="J132" s="86" t="s">
        <v>903</v>
      </c>
      <c r="K132" s="86" t="s">
        <v>130</v>
      </c>
      <c r="L132" s="87">
        <v>3.6516E-2</v>
      </c>
      <c r="M132" s="87">
        <v>3.6500000000000005E-2</v>
      </c>
      <c r="N132" s="83">
        <v>26926.51</v>
      </c>
      <c r="O132" s="85">
        <v>100.33</v>
      </c>
      <c r="P132" s="83">
        <v>86.854389999999995</v>
      </c>
      <c r="Q132" s="84">
        <f t="shared" si="2"/>
        <v>1.5320022470243272E-3</v>
      </c>
      <c r="R132" s="84">
        <f>P132/'סכום נכסי הקרן'!$C$42</f>
        <v>2.88362894658365E-5</v>
      </c>
    </row>
    <row r="133" spans="2:18">
      <c r="B133" s="76" t="s">
        <v>2803</v>
      </c>
      <c r="C133" s="86" t="s">
        <v>2668</v>
      </c>
      <c r="D133" s="73">
        <v>8129</v>
      </c>
      <c r="E133" s="73"/>
      <c r="F133" s="73" t="s">
        <v>633</v>
      </c>
      <c r="G133" s="94">
        <v>44186</v>
      </c>
      <c r="H133" s="73"/>
      <c r="I133" s="83">
        <v>2.14</v>
      </c>
      <c r="J133" s="86" t="s">
        <v>903</v>
      </c>
      <c r="K133" s="86" t="s">
        <v>130</v>
      </c>
      <c r="L133" s="87">
        <v>3.6516E-2</v>
      </c>
      <c r="M133" s="87">
        <v>3.6500000000000005E-2</v>
      </c>
      <c r="N133" s="83">
        <v>48063.79</v>
      </c>
      <c r="O133" s="85">
        <v>100.32</v>
      </c>
      <c r="P133" s="83">
        <v>155.01954999999998</v>
      </c>
      <c r="Q133" s="84">
        <f t="shared" si="2"/>
        <v>2.7343499727843354E-3</v>
      </c>
      <c r="R133" s="84">
        <f>P133/'סכום נכסי הקרן'!$C$42</f>
        <v>5.146761858167117E-5</v>
      </c>
    </row>
    <row r="134" spans="2:18">
      <c r="B134" s="76" t="s">
        <v>2804</v>
      </c>
      <c r="C134" s="86" t="s">
        <v>2668</v>
      </c>
      <c r="D134" s="73">
        <v>8062</v>
      </c>
      <c r="E134" s="73"/>
      <c r="F134" s="73" t="s">
        <v>633</v>
      </c>
      <c r="G134" s="94">
        <v>44137</v>
      </c>
      <c r="H134" s="73"/>
      <c r="I134" s="83">
        <v>1.6800000000000002</v>
      </c>
      <c r="J134" s="86" t="s">
        <v>928</v>
      </c>
      <c r="K134" s="86" t="s">
        <v>130</v>
      </c>
      <c r="L134" s="87">
        <v>2.155E-2</v>
      </c>
      <c r="M134" s="87">
        <v>2.6699999999999998E-2</v>
      </c>
      <c r="N134" s="83">
        <v>1053804.55</v>
      </c>
      <c r="O134" s="85">
        <v>99.41</v>
      </c>
      <c r="P134" s="83">
        <v>3367.9924999999998</v>
      </c>
      <c r="Q134" s="84">
        <f t="shared" si="2"/>
        <v>5.9407153489433082E-2</v>
      </c>
      <c r="R134" s="84">
        <f>P134/'סכום נכסי הקרן'!$C$42</f>
        <v>1.1181980168045202E-3</v>
      </c>
    </row>
    <row r="135" spans="2:18">
      <c r="B135" s="76" t="s">
        <v>2804</v>
      </c>
      <c r="C135" s="86" t="s">
        <v>2668</v>
      </c>
      <c r="D135" s="73">
        <v>8144</v>
      </c>
      <c r="E135" s="73"/>
      <c r="F135" s="73" t="s">
        <v>633</v>
      </c>
      <c r="G135" s="94">
        <v>44188</v>
      </c>
      <c r="H135" s="73"/>
      <c r="I135" s="83">
        <v>1.68</v>
      </c>
      <c r="J135" s="86" t="s">
        <v>928</v>
      </c>
      <c r="K135" s="86" t="s">
        <v>130</v>
      </c>
      <c r="L135" s="87">
        <v>2.155E-2</v>
      </c>
      <c r="M135" s="87">
        <v>2.6600000000000002E-2</v>
      </c>
      <c r="N135" s="83">
        <v>13134.04</v>
      </c>
      <c r="O135" s="85">
        <v>99.28</v>
      </c>
      <c r="P135" s="83">
        <v>41.921900000000001</v>
      </c>
      <c r="Q135" s="84">
        <f t="shared" si="2"/>
        <v>7.3944961215580639E-4</v>
      </c>
      <c r="R135" s="84">
        <f>P135/'סכום נכסי הקרן'!$C$42</f>
        <v>1.391837583981479E-5</v>
      </c>
    </row>
    <row r="136" spans="2:18">
      <c r="B136" s="76" t="s">
        <v>2804</v>
      </c>
      <c r="C136" s="86" t="s">
        <v>2668</v>
      </c>
      <c r="D136" s="73">
        <v>8072</v>
      </c>
      <c r="E136" s="73"/>
      <c r="F136" s="73" t="s">
        <v>633</v>
      </c>
      <c r="G136" s="94">
        <v>44152</v>
      </c>
      <c r="H136" s="73"/>
      <c r="I136" s="83">
        <v>1.68</v>
      </c>
      <c r="J136" s="86" t="s">
        <v>928</v>
      </c>
      <c r="K136" s="86" t="s">
        <v>130</v>
      </c>
      <c r="L136" s="87">
        <v>2.155E-2</v>
      </c>
      <c r="M136" s="87">
        <v>2.6699999999999998E-2</v>
      </c>
      <c r="N136" s="83">
        <v>70308.52</v>
      </c>
      <c r="O136" s="85">
        <v>99.41</v>
      </c>
      <c r="P136" s="83">
        <v>224.70824999999999</v>
      </c>
      <c r="Q136" s="84">
        <f t="shared" si="2"/>
        <v>3.9635710287632469E-3</v>
      </c>
      <c r="R136" s="84">
        <f>P136/'סכום נכסי הקרן'!$C$42</f>
        <v>7.4604774063366918E-5</v>
      </c>
    </row>
    <row r="137" spans="2:18">
      <c r="B137" s="76" t="s">
        <v>2805</v>
      </c>
      <c r="C137" s="86" t="s">
        <v>2668</v>
      </c>
      <c r="D137" s="73">
        <v>8125</v>
      </c>
      <c r="E137" s="73"/>
      <c r="F137" s="73" t="s">
        <v>633</v>
      </c>
      <c r="G137" s="94">
        <v>44174</v>
      </c>
      <c r="H137" s="73"/>
      <c r="I137" s="83">
        <v>3.67</v>
      </c>
      <c r="J137" s="86" t="s">
        <v>928</v>
      </c>
      <c r="K137" s="86" t="s">
        <v>130</v>
      </c>
      <c r="L137" s="87">
        <v>2.3987999999999999E-2</v>
      </c>
      <c r="M137" s="87">
        <v>3.5400000000000001E-2</v>
      </c>
      <c r="N137" s="83">
        <v>874723.11</v>
      </c>
      <c r="O137" s="85">
        <v>96.34</v>
      </c>
      <c r="P137" s="83">
        <v>2709.3071199999999</v>
      </c>
      <c r="Q137" s="84">
        <f t="shared" si="2"/>
        <v>4.7788771479703084E-2</v>
      </c>
      <c r="R137" s="84">
        <f>P137/'סכום נכסי הקרן'!$C$42</f>
        <v>8.9950967779719396E-4</v>
      </c>
    </row>
    <row r="138" spans="2:18">
      <c r="B138" s="76" t="s">
        <v>2806</v>
      </c>
      <c r="C138" s="86" t="s">
        <v>2668</v>
      </c>
      <c r="D138" s="73">
        <v>7373</v>
      </c>
      <c r="E138" s="73"/>
      <c r="F138" s="73" t="s">
        <v>633</v>
      </c>
      <c r="G138" s="94">
        <v>43857</v>
      </c>
      <c r="H138" s="73"/>
      <c r="I138" s="83">
        <v>4.42</v>
      </c>
      <c r="J138" s="86" t="s">
        <v>875</v>
      </c>
      <c r="K138" s="86" t="s">
        <v>130</v>
      </c>
      <c r="L138" s="87">
        <v>2.6467000000000001E-2</v>
      </c>
      <c r="M138" s="87">
        <v>2.8600000000000004E-2</v>
      </c>
      <c r="N138" s="83">
        <v>73681.460000000006</v>
      </c>
      <c r="O138" s="85">
        <v>99.37</v>
      </c>
      <c r="P138" s="83">
        <v>235.39353</v>
      </c>
      <c r="Q138" s="84">
        <f t="shared" si="2"/>
        <v>4.1520459345231533E-3</v>
      </c>
      <c r="R138" s="84">
        <f>P138/'סכום נכסי הקרן'!$C$42</f>
        <v>7.8152364773560309E-5</v>
      </c>
    </row>
    <row r="139" spans="2:18">
      <c r="B139" s="76" t="s">
        <v>2807</v>
      </c>
      <c r="C139" s="86" t="s">
        <v>2668</v>
      </c>
      <c r="D139" s="73">
        <v>7646</v>
      </c>
      <c r="E139" s="73"/>
      <c r="F139" s="73" t="s">
        <v>633</v>
      </c>
      <c r="G139" s="94">
        <v>43951</v>
      </c>
      <c r="H139" s="73"/>
      <c r="I139" s="83">
        <v>11</v>
      </c>
      <c r="J139" s="86" t="s">
        <v>875</v>
      </c>
      <c r="K139" s="86" t="s">
        <v>133</v>
      </c>
      <c r="L139" s="87">
        <v>2.9388999999999998E-2</v>
      </c>
      <c r="M139" s="87">
        <v>2.4900000000000002E-2</v>
      </c>
      <c r="N139" s="83">
        <v>2713.95</v>
      </c>
      <c r="O139" s="85">
        <v>105.09</v>
      </c>
      <c r="P139" s="83">
        <v>12.5261</v>
      </c>
      <c r="Q139" s="84">
        <f t="shared" si="2"/>
        <v>2.2094465629718228E-4</v>
      </c>
      <c r="R139" s="84">
        <f>P139/'סכום נכסי הקרן'!$C$42</f>
        <v>4.1587563447053692E-6</v>
      </c>
    </row>
    <row r="140" spans="2:18">
      <c r="B140" s="76" t="s">
        <v>2807</v>
      </c>
      <c r="C140" s="86" t="s">
        <v>2668</v>
      </c>
      <c r="D140" s="73">
        <v>7701</v>
      </c>
      <c r="E140" s="73"/>
      <c r="F140" s="73" t="s">
        <v>633</v>
      </c>
      <c r="G140" s="94">
        <v>43979</v>
      </c>
      <c r="H140" s="73"/>
      <c r="I140" s="83">
        <v>11</v>
      </c>
      <c r="J140" s="86" t="s">
        <v>875</v>
      </c>
      <c r="K140" s="86" t="s">
        <v>133</v>
      </c>
      <c r="L140" s="87">
        <v>2.9388999999999998E-2</v>
      </c>
      <c r="M140" s="87">
        <v>2.4899999999999999E-2</v>
      </c>
      <c r="N140" s="83">
        <v>164.05</v>
      </c>
      <c r="O140" s="85">
        <v>105.09</v>
      </c>
      <c r="P140" s="83">
        <v>0.75715999999999994</v>
      </c>
      <c r="Q140" s="84">
        <f t="shared" si="2"/>
        <v>1.3355350505103308E-5</v>
      </c>
      <c r="R140" s="84">
        <f>P140/'סכום נכסי הקרן'!$C$42</f>
        <v>2.5138262938641058E-7</v>
      </c>
    </row>
    <row r="141" spans="2:18">
      <c r="B141" s="76" t="s">
        <v>2807</v>
      </c>
      <c r="C141" s="86" t="s">
        <v>2668</v>
      </c>
      <c r="D141" s="73" t="s">
        <v>2715</v>
      </c>
      <c r="E141" s="73"/>
      <c r="F141" s="73" t="s">
        <v>633</v>
      </c>
      <c r="G141" s="94">
        <v>44012</v>
      </c>
      <c r="H141" s="73"/>
      <c r="I141" s="83">
        <v>11</v>
      </c>
      <c r="J141" s="86" t="s">
        <v>875</v>
      </c>
      <c r="K141" s="86" t="s">
        <v>133</v>
      </c>
      <c r="L141" s="87">
        <v>2.9388999999999998E-2</v>
      </c>
      <c r="M141" s="87">
        <v>2.4900000000000002E-2</v>
      </c>
      <c r="N141" s="83">
        <v>10270.870000000001</v>
      </c>
      <c r="O141" s="85">
        <v>105.09</v>
      </c>
      <c r="P141" s="83">
        <v>47.404679999999999</v>
      </c>
      <c r="Q141" s="84">
        <f t="shared" si="2"/>
        <v>8.3615895845298304E-4</v>
      </c>
      <c r="R141" s="84">
        <f>P141/'סכום נכסי הקרן'!$C$42</f>
        <v>1.5738698694623846E-5</v>
      </c>
    </row>
    <row r="142" spans="2:18">
      <c r="B142" s="76" t="s">
        <v>2807</v>
      </c>
      <c r="C142" s="86" t="s">
        <v>2668</v>
      </c>
      <c r="D142" s="73">
        <v>7846</v>
      </c>
      <c r="E142" s="73"/>
      <c r="F142" s="73" t="s">
        <v>633</v>
      </c>
      <c r="G142" s="94">
        <v>44043</v>
      </c>
      <c r="H142" s="73"/>
      <c r="I142" s="83">
        <v>11</v>
      </c>
      <c r="J142" s="86" t="s">
        <v>875</v>
      </c>
      <c r="K142" s="86" t="s">
        <v>133</v>
      </c>
      <c r="L142" s="87">
        <v>2.9388999999999998E-2</v>
      </c>
      <c r="M142" s="87">
        <v>2.4900000000000002E-2</v>
      </c>
      <c r="N142" s="83">
        <v>6479.75</v>
      </c>
      <c r="O142" s="85">
        <v>105.09</v>
      </c>
      <c r="P142" s="83">
        <v>29.906950000000002</v>
      </c>
      <c r="Q142" s="84">
        <f t="shared" si="2"/>
        <v>5.2752099924533705E-4</v>
      </c>
      <c r="R142" s="84">
        <f>P142/'סכום נכסי הקרן'!$C$42</f>
        <v>9.9293250144327655E-6</v>
      </c>
    </row>
    <row r="143" spans="2:18">
      <c r="B143" s="76" t="s">
        <v>2807</v>
      </c>
      <c r="C143" s="86" t="s">
        <v>2668</v>
      </c>
      <c r="D143" s="73">
        <v>7916</v>
      </c>
      <c r="E143" s="73"/>
      <c r="F143" s="73" t="s">
        <v>633</v>
      </c>
      <c r="G143" s="94">
        <v>44075</v>
      </c>
      <c r="H143" s="73"/>
      <c r="I143" s="83">
        <v>11</v>
      </c>
      <c r="J143" s="86" t="s">
        <v>875</v>
      </c>
      <c r="K143" s="86" t="s">
        <v>133</v>
      </c>
      <c r="L143" s="87">
        <v>2.9388999999999998E-2</v>
      </c>
      <c r="M143" s="87">
        <v>2.4899999999999999E-2</v>
      </c>
      <c r="N143" s="83">
        <v>7812.86</v>
      </c>
      <c r="O143" s="85">
        <v>105.09</v>
      </c>
      <c r="P143" s="83">
        <v>36.059830000000005</v>
      </c>
      <c r="Q143" s="84">
        <f t="shared" si="2"/>
        <v>6.3605006709868391E-4</v>
      </c>
      <c r="R143" s="84">
        <f>P143/'סכום נכסי הקרן'!$C$42</f>
        <v>1.1972125945146298E-5</v>
      </c>
    </row>
    <row r="144" spans="2:18">
      <c r="B144" s="76" t="s">
        <v>2807</v>
      </c>
      <c r="C144" s="86" t="s">
        <v>2668</v>
      </c>
      <c r="D144" s="73">
        <v>7978</v>
      </c>
      <c r="E144" s="73"/>
      <c r="F144" s="73" t="s">
        <v>633</v>
      </c>
      <c r="G144" s="94">
        <v>44104</v>
      </c>
      <c r="H144" s="73"/>
      <c r="I144" s="83">
        <v>11</v>
      </c>
      <c r="J144" s="86" t="s">
        <v>875</v>
      </c>
      <c r="K144" s="86" t="s">
        <v>133</v>
      </c>
      <c r="L144" s="87">
        <v>2.9388999999999998E-2</v>
      </c>
      <c r="M144" s="87">
        <v>2.4899999999999999E-2</v>
      </c>
      <c r="N144" s="83">
        <v>8707.89</v>
      </c>
      <c r="O144" s="85">
        <v>105.09</v>
      </c>
      <c r="P144" s="83">
        <v>40.190809999999999</v>
      </c>
      <c r="Q144" s="84">
        <f t="shared" si="2"/>
        <v>7.0891536086693839E-4</v>
      </c>
      <c r="R144" s="84">
        <f>P144/'סכום נכסי הקרן'!$C$42</f>
        <v>1.3343641363740352E-5</v>
      </c>
    </row>
    <row r="145" spans="2:18">
      <c r="B145" s="76" t="s">
        <v>2807</v>
      </c>
      <c r="C145" s="86" t="s">
        <v>2668</v>
      </c>
      <c r="D145" s="73">
        <v>8022</v>
      </c>
      <c r="E145" s="73"/>
      <c r="F145" s="73" t="s">
        <v>633</v>
      </c>
      <c r="G145" s="94">
        <v>44134</v>
      </c>
      <c r="H145" s="73"/>
      <c r="I145" s="83">
        <v>11.000000000000002</v>
      </c>
      <c r="J145" s="86" t="s">
        <v>875</v>
      </c>
      <c r="K145" s="86" t="s">
        <v>133</v>
      </c>
      <c r="L145" s="87">
        <v>2.9388999999999998E-2</v>
      </c>
      <c r="M145" s="87">
        <v>2.4900000000000002E-2</v>
      </c>
      <c r="N145" s="83">
        <v>3609.96</v>
      </c>
      <c r="O145" s="85">
        <v>105.09</v>
      </c>
      <c r="P145" s="83">
        <v>16.6616</v>
      </c>
      <c r="Q145" s="84">
        <f t="shared" si="2"/>
        <v>2.9388967718293264E-4</v>
      </c>
      <c r="R145" s="84">
        <f>P145/'סכום נכסי הקרן'!$C$42</f>
        <v>5.5317724361886771E-6</v>
      </c>
    </row>
    <row r="146" spans="2:18">
      <c r="B146" s="76" t="s">
        <v>2807</v>
      </c>
      <c r="C146" s="86" t="s">
        <v>2668</v>
      </c>
      <c r="D146" s="73">
        <v>8101</v>
      </c>
      <c r="E146" s="73"/>
      <c r="F146" s="73" t="s">
        <v>633</v>
      </c>
      <c r="G146" s="94">
        <v>44165</v>
      </c>
      <c r="H146" s="73"/>
      <c r="I146" s="83">
        <v>9.6899999999999977</v>
      </c>
      <c r="J146" s="86" t="s">
        <v>875</v>
      </c>
      <c r="K146" s="86" t="s">
        <v>133</v>
      </c>
      <c r="L146" s="87">
        <v>2.921E-2</v>
      </c>
      <c r="M146" s="87">
        <v>2.4199999999999996E-2</v>
      </c>
      <c r="N146" s="83">
        <v>1916.44</v>
      </c>
      <c r="O146" s="85">
        <v>105.09</v>
      </c>
      <c r="P146" s="83">
        <v>8.8452000000000002</v>
      </c>
      <c r="Q146" s="84">
        <f t="shared" si="2"/>
        <v>1.5601820789230782E-4</v>
      </c>
      <c r="R146" s="84">
        <f>P146/'סכום נכסי הקרן'!$C$42</f>
        <v>2.9366707610659291E-6</v>
      </c>
    </row>
    <row r="147" spans="2:18">
      <c r="B147" s="76" t="s">
        <v>2807</v>
      </c>
      <c r="C147" s="86" t="s">
        <v>2668</v>
      </c>
      <c r="D147" s="73">
        <v>7436</v>
      </c>
      <c r="E147" s="73"/>
      <c r="F147" s="73" t="s">
        <v>633</v>
      </c>
      <c r="G147" s="94">
        <v>43871</v>
      </c>
      <c r="H147" s="73"/>
      <c r="I147" s="83">
        <v>11</v>
      </c>
      <c r="J147" s="86" t="s">
        <v>875</v>
      </c>
      <c r="K147" s="86" t="s">
        <v>133</v>
      </c>
      <c r="L147" s="87">
        <v>2.9388999999999998E-2</v>
      </c>
      <c r="M147" s="87">
        <v>2.4900000000000002E-2</v>
      </c>
      <c r="N147" s="83">
        <v>20596.34</v>
      </c>
      <c r="O147" s="85">
        <v>105.09</v>
      </c>
      <c r="P147" s="83">
        <v>95.061309999999992</v>
      </c>
      <c r="Q147" s="84">
        <f t="shared" si="2"/>
        <v>1.6767619981566406E-3</v>
      </c>
      <c r="R147" s="84">
        <f>P147/'סכום נכסי הקרן'!$C$42</f>
        <v>3.1561046622532473E-5</v>
      </c>
    </row>
    <row r="148" spans="2:18">
      <c r="B148" s="76" t="s">
        <v>2807</v>
      </c>
      <c r="C148" s="86" t="s">
        <v>2668</v>
      </c>
      <c r="D148" s="73">
        <v>7455</v>
      </c>
      <c r="E148" s="73"/>
      <c r="F148" s="73" t="s">
        <v>633</v>
      </c>
      <c r="G148" s="94">
        <v>43889</v>
      </c>
      <c r="H148" s="73"/>
      <c r="I148" s="83">
        <v>10.999999999999998</v>
      </c>
      <c r="J148" s="86" t="s">
        <v>875</v>
      </c>
      <c r="K148" s="86" t="s">
        <v>133</v>
      </c>
      <c r="L148" s="87">
        <v>2.9388999999999998E-2</v>
      </c>
      <c r="M148" s="87">
        <v>2.4899999999999999E-2</v>
      </c>
      <c r="N148" s="83">
        <v>14129.8</v>
      </c>
      <c r="O148" s="85">
        <v>105.09</v>
      </c>
      <c r="P148" s="83">
        <v>65.215370000000007</v>
      </c>
      <c r="Q148" s="84">
        <f t="shared" si="2"/>
        <v>1.1503171386100682E-3</v>
      </c>
      <c r="R148" s="84">
        <f>P148/'סכום נכסי הקרן'!$C$42</f>
        <v>2.1651977372031859E-5</v>
      </c>
    </row>
    <row r="149" spans="2:18">
      <c r="B149" s="76" t="s">
        <v>2807</v>
      </c>
      <c r="C149" s="86" t="s">
        <v>2668</v>
      </c>
      <c r="D149" s="73">
        <v>7536</v>
      </c>
      <c r="E149" s="73"/>
      <c r="F149" s="73" t="s">
        <v>633</v>
      </c>
      <c r="G149" s="94">
        <v>43921</v>
      </c>
      <c r="H149" s="73"/>
      <c r="I149" s="83">
        <v>11</v>
      </c>
      <c r="J149" s="86" t="s">
        <v>875</v>
      </c>
      <c r="K149" s="86" t="s">
        <v>133</v>
      </c>
      <c r="L149" s="87">
        <v>2.9388999999999998E-2</v>
      </c>
      <c r="M149" s="87">
        <v>2.4899999999999999E-2</v>
      </c>
      <c r="N149" s="83">
        <v>2188</v>
      </c>
      <c r="O149" s="85">
        <v>105.09</v>
      </c>
      <c r="P149" s="83">
        <v>10.098610000000001</v>
      </c>
      <c r="Q149" s="84">
        <f t="shared" si="2"/>
        <v>1.7812678451627309E-4</v>
      </c>
      <c r="R149" s="84">
        <f>P149/'סכום נכסי הקרן'!$C$42</f>
        <v>3.352812001357573E-6</v>
      </c>
    </row>
    <row r="150" spans="2:18">
      <c r="B150" s="76" t="s">
        <v>2808</v>
      </c>
      <c r="C150" s="86" t="s">
        <v>2668</v>
      </c>
      <c r="D150" s="73">
        <v>7770</v>
      </c>
      <c r="E150" s="73"/>
      <c r="F150" s="73" t="s">
        <v>633</v>
      </c>
      <c r="G150" s="94">
        <v>44004</v>
      </c>
      <c r="H150" s="73"/>
      <c r="I150" s="83">
        <v>4.07</v>
      </c>
      <c r="J150" s="86" t="s">
        <v>875</v>
      </c>
      <c r="K150" s="86" t="s">
        <v>134</v>
      </c>
      <c r="L150" s="87">
        <v>4.6325999999999999E-2</v>
      </c>
      <c r="M150" s="87">
        <v>3.39E-2</v>
      </c>
      <c r="N150" s="83">
        <v>1500063.17</v>
      </c>
      <c r="O150" s="85">
        <v>103.21</v>
      </c>
      <c r="P150" s="83">
        <v>3844.8375000000001</v>
      </c>
      <c r="Q150" s="84">
        <f t="shared" si="2"/>
        <v>6.7818099804090468E-2</v>
      </c>
      <c r="R150" s="84">
        <f>P150/'סכום נכסי הקרן'!$C$42</f>
        <v>1.2765140265115344E-3</v>
      </c>
    </row>
    <row r="151" spans="2:18">
      <c r="B151" s="76" t="s">
        <v>2808</v>
      </c>
      <c r="C151" s="86" t="s">
        <v>2668</v>
      </c>
      <c r="D151" s="73">
        <v>7771</v>
      </c>
      <c r="E151" s="73"/>
      <c r="F151" s="73" t="s">
        <v>633</v>
      </c>
      <c r="G151" s="94">
        <v>44004</v>
      </c>
      <c r="H151" s="73"/>
      <c r="I151" s="83">
        <v>4.07</v>
      </c>
      <c r="J151" s="86" t="s">
        <v>875</v>
      </c>
      <c r="K151" s="86" t="s">
        <v>134</v>
      </c>
      <c r="L151" s="87">
        <v>4.6325999999999999E-2</v>
      </c>
      <c r="M151" s="87">
        <v>3.4599999999999999E-2</v>
      </c>
      <c r="N151" s="83">
        <v>90829.88</v>
      </c>
      <c r="O151" s="85">
        <v>102.93</v>
      </c>
      <c r="P151" s="83">
        <v>232.17601999999999</v>
      </c>
      <c r="Q151" s="84">
        <f t="shared" si="2"/>
        <v>4.0952931031484436E-3</v>
      </c>
      <c r="R151" s="84">
        <f>P151/'סכום נכסי הקרן'!$C$42</f>
        <v>7.7084128041724138E-5</v>
      </c>
    </row>
    <row r="152" spans="2:18">
      <c r="B152" s="76" t="s">
        <v>2808</v>
      </c>
      <c r="C152" s="86" t="s">
        <v>2668</v>
      </c>
      <c r="D152" s="73">
        <v>8012</v>
      </c>
      <c r="E152" s="73"/>
      <c r="F152" s="73" t="s">
        <v>633</v>
      </c>
      <c r="G152" s="94">
        <v>44120</v>
      </c>
      <c r="H152" s="73"/>
      <c r="I152" s="83">
        <v>4.07</v>
      </c>
      <c r="J152" s="86" t="s">
        <v>875</v>
      </c>
      <c r="K152" s="86" t="s">
        <v>134</v>
      </c>
      <c r="L152" s="87">
        <v>4.6300000000000001E-2</v>
      </c>
      <c r="M152" s="87">
        <v>3.4400000000000007E-2</v>
      </c>
      <c r="N152" s="83">
        <v>2958.7</v>
      </c>
      <c r="O152" s="85">
        <v>102.92</v>
      </c>
      <c r="P152" s="83">
        <v>7.5621999999999998</v>
      </c>
      <c r="Q152" s="84">
        <f t="shared" si="2"/>
        <v>1.3338770086863044E-4</v>
      </c>
      <c r="R152" s="84">
        <f>P152/'סכום נכסי הקרן'!$C$42</f>
        <v>2.5107054254661024E-6</v>
      </c>
    </row>
    <row r="153" spans="2:18">
      <c r="B153" s="76" t="s">
        <v>2808</v>
      </c>
      <c r="C153" s="86" t="s">
        <v>2668</v>
      </c>
      <c r="D153" s="73">
        <v>8018</v>
      </c>
      <c r="E153" s="73"/>
      <c r="F153" s="73" t="s">
        <v>633</v>
      </c>
      <c r="G153" s="94">
        <v>44127</v>
      </c>
      <c r="H153" s="73"/>
      <c r="I153" s="83">
        <v>4.07</v>
      </c>
      <c r="J153" s="86" t="s">
        <v>875</v>
      </c>
      <c r="K153" s="86" t="s">
        <v>134</v>
      </c>
      <c r="L153" s="87">
        <v>4.6100000000000002E-2</v>
      </c>
      <c r="M153" s="87">
        <v>3.4099999999999998E-2</v>
      </c>
      <c r="N153" s="83">
        <v>26628.34</v>
      </c>
      <c r="O153" s="85">
        <v>102.92</v>
      </c>
      <c r="P153" s="83">
        <v>68.059759999999997</v>
      </c>
      <c r="Q153" s="84">
        <f t="shared" si="2"/>
        <v>1.2004886022679616E-3</v>
      </c>
      <c r="R153" s="84">
        <f>P153/'סכום נכסי הקרן'!$C$42</f>
        <v>2.2596335548903867E-5</v>
      </c>
    </row>
    <row r="154" spans="2:18">
      <c r="B154" s="76" t="s">
        <v>2809</v>
      </c>
      <c r="C154" s="86" t="s">
        <v>2668</v>
      </c>
      <c r="D154" s="73">
        <v>7382</v>
      </c>
      <c r="E154" s="73"/>
      <c r="F154" s="73" t="s">
        <v>633</v>
      </c>
      <c r="G154" s="94">
        <v>43860</v>
      </c>
      <c r="H154" s="73"/>
      <c r="I154" s="83">
        <v>4.59</v>
      </c>
      <c r="J154" s="86" t="s">
        <v>875</v>
      </c>
      <c r="K154" s="86" t="s">
        <v>130</v>
      </c>
      <c r="L154" s="87">
        <v>2.8967999999999997E-2</v>
      </c>
      <c r="M154" s="87">
        <v>2.0899999999999998E-2</v>
      </c>
      <c r="N154" s="83">
        <v>704342.91</v>
      </c>
      <c r="O154" s="85">
        <v>104.4</v>
      </c>
      <c r="P154" s="83">
        <v>2364.0987500000001</v>
      </c>
      <c r="Q154" s="84">
        <f t="shared" si="2"/>
        <v>4.1699729825831526E-2</v>
      </c>
      <c r="R154" s="84">
        <f>P154/'סכום נכסי הקרן'!$C$42</f>
        <v>7.8489798708876143E-4</v>
      </c>
    </row>
    <row r="155" spans="2:18">
      <c r="B155" s="76" t="s">
        <v>2810</v>
      </c>
      <c r="C155" s="86" t="s">
        <v>2668</v>
      </c>
      <c r="D155" s="73">
        <v>7901</v>
      </c>
      <c r="E155" s="73"/>
      <c r="F155" s="73" t="s">
        <v>633</v>
      </c>
      <c r="G155" s="94">
        <v>44070</v>
      </c>
      <c r="H155" s="73"/>
      <c r="I155" s="83">
        <v>4.32</v>
      </c>
      <c r="J155" s="86" t="s">
        <v>903</v>
      </c>
      <c r="K155" s="86" t="s">
        <v>133</v>
      </c>
      <c r="L155" s="87">
        <v>3.0472000000000003E-2</v>
      </c>
      <c r="M155" s="87">
        <v>2.3699999999999995E-2</v>
      </c>
      <c r="N155" s="83">
        <v>179632.28</v>
      </c>
      <c r="O155" s="85">
        <v>104.02</v>
      </c>
      <c r="P155" s="83">
        <v>820.64702999999997</v>
      </c>
      <c r="Q155" s="84">
        <f t="shared" si="2"/>
        <v>1.4475181898967232E-2</v>
      </c>
      <c r="R155" s="84">
        <f>P155/'סכום נכסי הקרן'!$C$42</f>
        <v>2.7246078530237806E-4</v>
      </c>
    </row>
    <row r="156" spans="2:18">
      <c r="B156" s="76" t="s">
        <v>2810</v>
      </c>
      <c r="C156" s="86" t="s">
        <v>2668</v>
      </c>
      <c r="D156" s="73">
        <v>7948</v>
      </c>
      <c r="E156" s="73"/>
      <c r="F156" s="73" t="s">
        <v>633</v>
      </c>
      <c r="G156" s="94">
        <v>44091</v>
      </c>
      <c r="H156" s="73"/>
      <c r="I156" s="83">
        <v>4.33</v>
      </c>
      <c r="J156" s="86" t="s">
        <v>903</v>
      </c>
      <c r="K156" s="86" t="s">
        <v>133</v>
      </c>
      <c r="L156" s="87">
        <v>3.0748999999999999E-2</v>
      </c>
      <c r="M156" s="87">
        <v>2.3700000000000002E-2</v>
      </c>
      <c r="N156" s="83">
        <v>46191.16</v>
      </c>
      <c r="O156" s="85">
        <v>103.84</v>
      </c>
      <c r="P156" s="83">
        <v>210.65708999999998</v>
      </c>
      <c r="Q156" s="84">
        <f t="shared" si="2"/>
        <v>3.7157262313580919E-3</v>
      </c>
      <c r="R156" s="84">
        <f>P156/'סכום נכסי הקרן'!$C$42</f>
        <v>6.9939686701740361E-5</v>
      </c>
    </row>
    <row r="157" spans="2:18">
      <c r="B157" s="76" t="s">
        <v>2810</v>
      </c>
      <c r="C157" s="86" t="s">
        <v>2668</v>
      </c>
      <c r="D157" s="73">
        <v>8011</v>
      </c>
      <c r="E157" s="73"/>
      <c r="F157" s="73" t="s">
        <v>633</v>
      </c>
      <c r="G157" s="94">
        <v>44120</v>
      </c>
      <c r="H157" s="73"/>
      <c r="I157" s="83">
        <v>4.34</v>
      </c>
      <c r="J157" s="86" t="s">
        <v>903</v>
      </c>
      <c r="K157" s="86" t="s">
        <v>133</v>
      </c>
      <c r="L157" s="87">
        <v>3.0523999999999999E-2</v>
      </c>
      <c r="M157" s="87">
        <v>2.3700000000000002E-2</v>
      </c>
      <c r="N157" s="83">
        <v>56455.86</v>
      </c>
      <c r="O157" s="85">
        <v>103.59</v>
      </c>
      <c r="P157" s="83">
        <v>256.84982000000002</v>
      </c>
      <c r="Q157" s="84">
        <f t="shared" si="2"/>
        <v>4.5305079154639629E-3</v>
      </c>
      <c r="R157" s="84">
        <f>P157/'סכום נכסי הקרן'!$C$42</f>
        <v>8.5276009177751429E-5</v>
      </c>
    </row>
    <row r="158" spans="2:18">
      <c r="B158" s="76" t="s">
        <v>2810</v>
      </c>
      <c r="C158" s="86" t="s">
        <v>2668</v>
      </c>
      <c r="D158" s="73">
        <v>8074</v>
      </c>
      <c r="E158" s="73"/>
      <c r="F158" s="73" t="s">
        <v>633</v>
      </c>
      <c r="G158" s="94">
        <v>44154</v>
      </c>
      <c r="H158" s="73"/>
      <c r="I158" s="83">
        <v>4.3499999999999996</v>
      </c>
      <c r="J158" s="86" t="s">
        <v>903</v>
      </c>
      <c r="K158" s="86" t="s">
        <v>133</v>
      </c>
      <c r="L158" s="87">
        <v>3.0543999999999998E-2</v>
      </c>
      <c r="M158" s="87">
        <v>2.3700000000000002E-2</v>
      </c>
      <c r="N158" s="83">
        <v>71852.91</v>
      </c>
      <c r="O158" s="85">
        <v>103.31</v>
      </c>
      <c r="P158" s="83">
        <v>326.01623000000001</v>
      </c>
      <c r="Q158" s="84">
        <f t="shared" si="2"/>
        <v>5.7505164324612714E-3</v>
      </c>
      <c r="R158" s="84">
        <f>P158/'סכום נכסי הקרן'!$C$42</f>
        <v>1.0823976057906492E-4</v>
      </c>
    </row>
    <row r="159" spans="2:18">
      <c r="B159" s="76" t="s">
        <v>2810</v>
      </c>
      <c r="C159" s="86" t="s">
        <v>2668</v>
      </c>
      <c r="D159" s="73">
        <v>8140</v>
      </c>
      <c r="E159" s="73"/>
      <c r="F159" s="73" t="s">
        <v>633</v>
      </c>
      <c r="G159" s="94">
        <v>44182</v>
      </c>
      <c r="H159" s="73"/>
      <c r="I159" s="83">
        <v>4.3599999999999994</v>
      </c>
      <c r="J159" s="86" t="s">
        <v>903</v>
      </c>
      <c r="K159" s="86" t="s">
        <v>133</v>
      </c>
      <c r="L159" s="87">
        <v>3.0276000000000001E-2</v>
      </c>
      <c r="M159" s="87">
        <v>2.3699999999999995E-2</v>
      </c>
      <c r="N159" s="83">
        <v>30794.11</v>
      </c>
      <c r="O159" s="85">
        <v>103.07</v>
      </c>
      <c r="P159" s="83">
        <v>139.39666</v>
      </c>
      <c r="Q159" s="84">
        <f t="shared" si="2"/>
        <v>2.4587818341443211E-3</v>
      </c>
      <c r="R159" s="84">
        <f>P159/'סכום נכסי הקרן'!$C$42</f>
        <v>4.6280705423534633E-5</v>
      </c>
    </row>
    <row r="160" spans="2:18">
      <c r="B160" s="76" t="s">
        <v>2810</v>
      </c>
      <c r="C160" s="86" t="s">
        <v>2668</v>
      </c>
      <c r="D160" s="73">
        <v>7900</v>
      </c>
      <c r="E160" s="73"/>
      <c r="F160" s="73" t="s">
        <v>633</v>
      </c>
      <c r="G160" s="94">
        <v>44070</v>
      </c>
      <c r="H160" s="73"/>
      <c r="I160" s="83">
        <v>4.32</v>
      </c>
      <c r="J160" s="86" t="s">
        <v>903</v>
      </c>
      <c r="K160" s="86" t="s">
        <v>133</v>
      </c>
      <c r="L160" s="87">
        <v>3.0748999999999999E-2</v>
      </c>
      <c r="M160" s="87">
        <v>2.3699999999999995E-2</v>
      </c>
      <c r="N160" s="83">
        <v>291610.84999999998</v>
      </c>
      <c r="O160" s="85">
        <v>104.02</v>
      </c>
      <c r="P160" s="83">
        <v>1332.21093</v>
      </c>
      <c r="Q160" s="84">
        <f t="shared" si="2"/>
        <v>2.349852596132871E-2</v>
      </c>
      <c r="R160" s="84">
        <f>P160/'סכום נכסי הקרן'!$C$42</f>
        <v>4.4230372243741795E-4</v>
      </c>
    </row>
    <row r="161" spans="2:18">
      <c r="B161" s="76" t="s">
        <v>2811</v>
      </c>
      <c r="C161" s="86" t="s">
        <v>2668</v>
      </c>
      <c r="D161" s="73">
        <v>7823</v>
      </c>
      <c r="E161" s="73"/>
      <c r="F161" s="73" t="s">
        <v>633</v>
      </c>
      <c r="G161" s="94">
        <v>44027</v>
      </c>
      <c r="H161" s="73"/>
      <c r="I161" s="83">
        <v>5.83</v>
      </c>
      <c r="J161" s="86" t="s">
        <v>875</v>
      </c>
      <c r="K161" s="86" t="s">
        <v>132</v>
      </c>
      <c r="L161" s="87">
        <v>2.35E-2</v>
      </c>
      <c r="M161" s="87">
        <v>1.8599999999999998E-2</v>
      </c>
      <c r="N161" s="83">
        <v>366125.81</v>
      </c>
      <c r="O161" s="85">
        <v>103.13</v>
      </c>
      <c r="P161" s="83">
        <v>1489.2351200000001</v>
      </c>
      <c r="Q161" s="84">
        <f t="shared" si="2"/>
        <v>2.626823526349726E-2</v>
      </c>
      <c r="R161" s="84">
        <f>P161/'סכום נכסי הקרן'!$C$42</f>
        <v>4.9443689608561826E-4</v>
      </c>
    </row>
    <row r="162" spans="2:18">
      <c r="B162" s="76" t="s">
        <v>2811</v>
      </c>
      <c r="C162" s="86" t="s">
        <v>2668</v>
      </c>
      <c r="D162" s="73">
        <v>7993</v>
      </c>
      <c r="E162" s="73"/>
      <c r="F162" s="73" t="s">
        <v>633</v>
      </c>
      <c r="G162" s="94">
        <v>44119</v>
      </c>
      <c r="H162" s="73"/>
      <c r="I162" s="83">
        <v>5.830000000000001</v>
      </c>
      <c r="J162" s="86" t="s">
        <v>875</v>
      </c>
      <c r="K162" s="86" t="s">
        <v>132</v>
      </c>
      <c r="L162" s="87">
        <v>2.35E-2</v>
      </c>
      <c r="M162" s="87">
        <v>1.8600000000000002E-2</v>
      </c>
      <c r="N162" s="83">
        <v>366125.81</v>
      </c>
      <c r="O162" s="85">
        <v>103.13</v>
      </c>
      <c r="P162" s="83">
        <v>1489.2351299999998</v>
      </c>
      <c r="Q162" s="84">
        <f t="shared" si="2"/>
        <v>2.6268235439884685E-2</v>
      </c>
      <c r="R162" s="84">
        <f>P162/'סכום נכסי הקרן'!$C$42</f>
        <v>4.9443689940569088E-4</v>
      </c>
    </row>
    <row r="163" spans="2:18">
      <c r="B163" s="125"/>
      <c r="C163" s="125"/>
      <c r="D163" s="125"/>
      <c r="E163" s="125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</row>
    <row r="164" spans="2:18">
      <c r="B164" s="125"/>
      <c r="C164" s="125"/>
      <c r="D164" s="125"/>
      <c r="E164" s="125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</row>
    <row r="165" spans="2:18">
      <c r="B165" s="125"/>
      <c r="C165" s="125"/>
      <c r="D165" s="125"/>
      <c r="E165" s="125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</row>
    <row r="166" spans="2:18">
      <c r="B166" s="127" t="s">
        <v>219</v>
      </c>
      <c r="C166" s="125"/>
      <c r="D166" s="125"/>
      <c r="E166" s="125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</row>
    <row r="167" spans="2:18">
      <c r="B167" s="127" t="s">
        <v>110</v>
      </c>
      <c r="C167" s="125"/>
      <c r="D167" s="125"/>
      <c r="E167" s="125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</row>
    <row r="168" spans="2:18">
      <c r="B168" s="127" t="s">
        <v>202</v>
      </c>
      <c r="C168" s="125"/>
      <c r="D168" s="125"/>
      <c r="E168" s="125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</row>
    <row r="169" spans="2:18">
      <c r="B169" s="127" t="s">
        <v>210</v>
      </c>
      <c r="C169" s="125"/>
      <c r="D169" s="125"/>
      <c r="E169" s="125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</row>
    <row r="170" spans="2:18">
      <c r="B170" s="125"/>
      <c r="C170" s="125"/>
      <c r="D170" s="125"/>
      <c r="E170" s="125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</row>
    <row r="171" spans="2:18">
      <c r="B171" s="125"/>
      <c r="C171" s="125"/>
      <c r="D171" s="125"/>
      <c r="E171" s="125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</row>
    <row r="172" spans="2:18">
      <c r="B172" s="125"/>
      <c r="C172" s="125"/>
      <c r="D172" s="125"/>
      <c r="E172" s="125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</row>
    <row r="173" spans="2:18">
      <c r="B173" s="125"/>
      <c r="C173" s="125"/>
      <c r="D173" s="125"/>
      <c r="E173" s="125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</row>
    <row r="174" spans="2:18">
      <c r="B174" s="125"/>
      <c r="C174" s="125"/>
      <c r="D174" s="125"/>
      <c r="E174" s="125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</row>
    <row r="175" spans="2:18">
      <c r="B175" s="125"/>
      <c r="C175" s="125"/>
      <c r="D175" s="125"/>
      <c r="E175" s="125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</row>
    <row r="176" spans="2:18">
      <c r="B176" s="125"/>
      <c r="C176" s="125"/>
      <c r="D176" s="125"/>
      <c r="E176" s="125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</row>
    <row r="177" spans="2:18">
      <c r="B177" s="125"/>
      <c r="C177" s="125"/>
      <c r="D177" s="125"/>
      <c r="E177" s="125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</row>
    <row r="178" spans="2:18">
      <c r="B178" s="125"/>
      <c r="C178" s="125"/>
      <c r="D178" s="125"/>
      <c r="E178" s="125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</row>
    <row r="179" spans="2:18">
      <c r="B179" s="125"/>
      <c r="C179" s="125"/>
      <c r="D179" s="125"/>
      <c r="E179" s="125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</row>
    <row r="180" spans="2:18">
      <c r="B180" s="125"/>
      <c r="C180" s="125"/>
      <c r="D180" s="125"/>
      <c r="E180" s="125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</row>
    <row r="181" spans="2:18">
      <c r="B181" s="125"/>
      <c r="C181" s="125"/>
      <c r="D181" s="125"/>
      <c r="E181" s="125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</row>
    <row r="182" spans="2:18">
      <c r="B182" s="125"/>
      <c r="C182" s="125"/>
      <c r="D182" s="125"/>
      <c r="E182" s="125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</row>
    <row r="183" spans="2:18">
      <c r="B183" s="125"/>
      <c r="C183" s="125"/>
      <c r="D183" s="125"/>
      <c r="E183" s="125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</row>
    <row r="184" spans="2:18">
      <c r="B184" s="125"/>
      <c r="C184" s="125"/>
      <c r="D184" s="125"/>
      <c r="E184" s="125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</row>
    <row r="185" spans="2:18">
      <c r="B185" s="125"/>
      <c r="C185" s="125"/>
      <c r="D185" s="125"/>
      <c r="E185" s="125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</row>
    <row r="186" spans="2:18">
      <c r="B186" s="125"/>
      <c r="C186" s="125"/>
      <c r="D186" s="125"/>
      <c r="E186" s="125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</row>
    <row r="187" spans="2:18">
      <c r="B187" s="125"/>
      <c r="C187" s="125"/>
      <c r="D187" s="125"/>
      <c r="E187" s="125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</row>
    <row r="188" spans="2:18">
      <c r="B188" s="125"/>
      <c r="C188" s="125"/>
      <c r="D188" s="125"/>
      <c r="E188" s="125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</row>
    <row r="189" spans="2:18">
      <c r="B189" s="125"/>
      <c r="C189" s="125"/>
      <c r="D189" s="125"/>
      <c r="E189" s="125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</row>
    <row r="190" spans="2:18">
      <c r="B190" s="125"/>
      <c r="C190" s="125"/>
      <c r="D190" s="125"/>
      <c r="E190" s="125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</row>
    <row r="191" spans="2:18">
      <c r="B191" s="125"/>
      <c r="C191" s="125"/>
      <c r="D191" s="125"/>
      <c r="E191" s="125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</row>
    <row r="192" spans="2:18">
      <c r="B192" s="125"/>
      <c r="C192" s="125"/>
      <c r="D192" s="125"/>
      <c r="E192" s="125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</row>
    <row r="193" spans="2:18">
      <c r="B193" s="125"/>
      <c r="C193" s="125"/>
      <c r="D193" s="125"/>
      <c r="E193" s="125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</row>
    <row r="194" spans="2:18">
      <c r="B194" s="125"/>
      <c r="C194" s="125"/>
      <c r="D194" s="125"/>
      <c r="E194" s="125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</row>
    <row r="195" spans="2:18">
      <c r="B195" s="125"/>
      <c r="C195" s="125"/>
      <c r="D195" s="125"/>
      <c r="E195" s="125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</row>
    <row r="196" spans="2:18">
      <c r="B196" s="125"/>
      <c r="C196" s="125"/>
      <c r="D196" s="125"/>
      <c r="E196" s="125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</row>
    <row r="197" spans="2:18">
      <c r="B197" s="125"/>
      <c r="C197" s="125"/>
      <c r="D197" s="125"/>
      <c r="E197" s="125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</row>
    <row r="198" spans="2:18">
      <c r="B198" s="125"/>
      <c r="C198" s="125"/>
      <c r="D198" s="125"/>
      <c r="E198" s="125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</row>
    <row r="199" spans="2:18">
      <c r="B199" s="125"/>
      <c r="C199" s="125"/>
      <c r="D199" s="125"/>
      <c r="E199" s="125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</row>
    <row r="200" spans="2:18">
      <c r="B200" s="125"/>
      <c r="C200" s="125"/>
      <c r="D200" s="125"/>
      <c r="E200" s="125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</row>
    <row r="201" spans="2:18">
      <c r="B201" s="125"/>
      <c r="C201" s="125"/>
      <c r="D201" s="125"/>
      <c r="E201" s="125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</row>
    <row r="202" spans="2:18">
      <c r="B202" s="125"/>
      <c r="C202" s="125"/>
      <c r="D202" s="125"/>
      <c r="E202" s="125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</row>
    <row r="203" spans="2:18">
      <c r="B203" s="125"/>
      <c r="C203" s="125"/>
      <c r="D203" s="125"/>
      <c r="E203" s="125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</row>
    <row r="204" spans="2:18">
      <c r="B204" s="125"/>
      <c r="C204" s="125"/>
      <c r="D204" s="125"/>
      <c r="E204" s="125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</row>
    <row r="205" spans="2:18">
      <c r="B205" s="125"/>
      <c r="C205" s="125"/>
      <c r="D205" s="125"/>
      <c r="E205" s="125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</row>
    <row r="206" spans="2:18">
      <c r="B206" s="125"/>
      <c r="C206" s="125"/>
      <c r="D206" s="125"/>
      <c r="E206" s="125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</row>
    <row r="207" spans="2:18">
      <c r="B207" s="125"/>
      <c r="C207" s="125"/>
      <c r="D207" s="125"/>
      <c r="E207" s="125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</row>
    <row r="208" spans="2:18">
      <c r="B208" s="125"/>
      <c r="C208" s="125"/>
      <c r="D208" s="125"/>
      <c r="E208" s="125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</row>
    <row r="209" spans="2:18">
      <c r="B209" s="125"/>
      <c r="C209" s="125"/>
      <c r="D209" s="125"/>
      <c r="E209" s="125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</row>
    <row r="210" spans="2:18">
      <c r="B210" s="125"/>
      <c r="C210" s="125"/>
      <c r="D210" s="125"/>
      <c r="E210" s="125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</row>
    <row r="211" spans="2:18">
      <c r="B211" s="125"/>
      <c r="C211" s="125"/>
      <c r="D211" s="125"/>
      <c r="E211" s="125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</row>
    <row r="212" spans="2:18">
      <c r="B212" s="125"/>
      <c r="C212" s="125"/>
      <c r="D212" s="125"/>
      <c r="E212" s="125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</row>
    <row r="213" spans="2:18">
      <c r="B213" s="125"/>
      <c r="C213" s="125"/>
      <c r="D213" s="125"/>
      <c r="E213" s="125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</row>
    <row r="214" spans="2:18">
      <c r="B214" s="125"/>
      <c r="C214" s="125"/>
      <c r="D214" s="125"/>
      <c r="E214" s="125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</row>
    <row r="215" spans="2:18">
      <c r="B215" s="125"/>
      <c r="C215" s="125"/>
      <c r="D215" s="125"/>
      <c r="E215" s="125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</row>
    <row r="216" spans="2:18">
      <c r="B216" s="125"/>
      <c r="C216" s="125"/>
      <c r="D216" s="125"/>
      <c r="E216" s="125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</row>
    <row r="217" spans="2:18">
      <c r="B217" s="125"/>
      <c r="C217" s="125"/>
      <c r="D217" s="125"/>
      <c r="E217" s="125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</row>
    <row r="218" spans="2:18">
      <c r="B218" s="125"/>
      <c r="C218" s="125"/>
      <c r="D218" s="125"/>
      <c r="E218" s="125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</row>
    <row r="219" spans="2:18">
      <c r="B219" s="125"/>
      <c r="C219" s="125"/>
      <c r="D219" s="125"/>
      <c r="E219" s="125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</row>
    <row r="220" spans="2:18">
      <c r="B220" s="125"/>
      <c r="C220" s="125"/>
      <c r="D220" s="125"/>
      <c r="E220" s="125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</row>
    <row r="221" spans="2:18">
      <c r="B221" s="125"/>
      <c r="C221" s="125"/>
      <c r="D221" s="125"/>
      <c r="E221" s="125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</row>
    <row r="222" spans="2:18">
      <c r="B222" s="125"/>
      <c r="C222" s="125"/>
      <c r="D222" s="125"/>
      <c r="E222" s="125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</row>
    <row r="223" spans="2:18">
      <c r="B223" s="125"/>
      <c r="C223" s="125"/>
      <c r="D223" s="125"/>
      <c r="E223" s="125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</row>
    <row r="224" spans="2:18">
      <c r="B224" s="125"/>
      <c r="C224" s="125"/>
      <c r="D224" s="125"/>
      <c r="E224" s="125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</row>
    <row r="225" spans="2:18">
      <c r="B225" s="125"/>
      <c r="C225" s="125"/>
      <c r="D225" s="125"/>
      <c r="E225" s="125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</row>
    <row r="226" spans="2:18">
      <c r="B226" s="125"/>
      <c r="C226" s="125"/>
      <c r="D226" s="125"/>
      <c r="E226" s="125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</row>
    <row r="227" spans="2:18">
      <c r="B227" s="125"/>
      <c r="C227" s="125"/>
      <c r="D227" s="125"/>
      <c r="E227" s="125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</row>
    <row r="228" spans="2:18">
      <c r="B228" s="125"/>
      <c r="C228" s="125"/>
      <c r="D228" s="125"/>
      <c r="E228" s="125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</row>
    <row r="229" spans="2:18">
      <c r="B229" s="125"/>
      <c r="C229" s="125"/>
      <c r="D229" s="125"/>
      <c r="E229" s="125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</row>
    <row r="230" spans="2:18">
      <c r="B230" s="125"/>
      <c r="C230" s="125"/>
      <c r="D230" s="125"/>
      <c r="E230" s="125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</row>
    <row r="231" spans="2:18">
      <c r="B231" s="125"/>
      <c r="C231" s="125"/>
      <c r="D231" s="125"/>
      <c r="E231" s="125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</row>
    <row r="232" spans="2:18">
      <c r="B232" s="125"/>
      <c r="C232" s="125"/>
      <c r="D232" s="125"/>
      <c r="E232" s="125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</row>
    <row r="233" spans="2:18">
      <c r="B233" s="125"/>
      <c r="C233" s="125"/>
      <c r="D233" s="125"/>
      <c r="E233" s="125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</row>
    <row r="234" spans="2:18">
      <c r="B234" s="125"/>
      <c r="C234" s="125"/>
      <c r="D234" s="125"/>
      <c r="E234" s="125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</row>
    <row r="235" spans="2:18">
      <c r="B235" s="125"/>
      <c r="C235" s="125"/>
      <c r="D235" s="125"/>
      <c r="E235" s="125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</row>
    <row r="236" spans="2:18">
      <c r="B236" s="125"/>
      <c r="C236" s="125"/>
      <c r="D236" s="125"/>
      <c r="E236" s="125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</row>
    <row r="237" spans="2:18">
      <c r="B237" s="125"/>
      <c r="C237" s="125"/>
      <c r="D237" s="125"/>
      <c r="E237" s="125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</row>
    <row r="238" spans="2:18">
      <c r="B238" s="125"/>
      <c r="C238" s="125"/>
      <c r="D238" s="125"/>
      <c r="E238" s="125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</row>
    <row r="239" spans="2:18">
      <c r="B239" s="125"/>
      <c r="C239" s="125"/>
      <c r="D239" s="125"/>
      <c r="E239" s="125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</row>
    <row r="240" spans="2:18">
      <c r="B240" s="125"/>
      <c r="C240" s="125"/>
      <c r="D240" s="125"/>
      <c r="E240" s="125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</row>
    <row r="241" spans="2:18">
      <c r="B241" s="125"/>
      <c r="C241" s="125"/>
      <c r="D241" s="125"/>
      <c r="E241" s="125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</row>
    <row r="242" spans="2:18">
      <c r="B242" s="125"/>
      <c r="C242" s="125"/>
      <c r="D242" s="125"/>
      <c r="E242" s="125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</row>
    <row r="243" spans="2:18">
      <c r="B243" s="125"/>
      <c r="C243" s="125"/>
      <c r="D243" s="125"/>
      <c r="E243" s="125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</row>
    <row r="244" spans="2:18">
      <c r="B244" s="125"/>
      <c r="C244" s="125"/>
      <c r="D244" s="125"/>
      <c r="E244" s="125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</row>
    <row r="245" spans="2:18">
      <c r="B245" s="125"/>
      <c r="C245" s="125"/>
      <c r="D245" s="125"/>
      <c r="E245" s="125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</row>
    <row r="246" spans="2:18">
      <c r="B246" s="125"/>
      <c r="C246" s="125"/>
      <c r="D246" s="125"/>
      <c r="E246" s="125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</row>
    <row r="247" spans="2:18">
      <c r="B247" s="125"/>
      <c r="C247" s="125"/>
      <c r="D247" s="125"/>
      <c r="E247" s="125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</row>
    <row r="248" spans="2:18">
      <c r="B248" s="125"/>
      <c r="C248" s="125"/>
      <c r="D248" s="125"/>
      <c r="E248" s="125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</row>
    <row r="249" spans="2:18">
      <c r="B249" s="125"/>
      <c r="C249" s="125"/>
      <c r="D249" s="125"/>
      <c r="E249" s="125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</row>
    <row r="250" spans="2:18">
      <c r="B250" s="125"/>
      <c r="C250" s="125"/>
      <c r="D250" s="125"/>
      <c r="E250" s="125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</row>
    <row r="251" spans="2:18">
      <c r="B251" s="125"/>
      <c r="C251" s="125"/>
      <c r="D251" s="125"/>
      <c r="E251" s="125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</row>
    <row r="252" spans="2:18">
      <c r="B252" s="125"/>
      <c r="C252" s="125"/>
      <c r="D252" s="125"/>
      <c r="E252" s="125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</row>
    <row r="253" spans="2:18">
      <c r="B253" s="125"/>
      <c r="C253" s="125"/>
      <c r="D253" s="125"/>
      <c r="E253" s="125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</row>
    <row r="254" spans="2:18">
      <c r="B254" s="125"/>
      <c r="C254" s="125"/>
      <c r="D254" s="125"/>
      <c r="E254" s="125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</row>
    <row r="255" spans="2:18">
      <c r="B255" s="125"/>
      <c r="C255" s="125"/>
      <c r="D255" s="125"/>
      <c r="E255" s="125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</row>
    <row r="256" spans="2:18">
      <c r="B256" s="125"/>
      <c r="C256" s="125"/>
      <c r="D256" s="125"/>
      <c r="E256" s="125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</row>
    <row r="257" spans="2:18">
      <c r="B257" s="125"/>
      <c r="C257" s="125"/>
      <c r="D257" s="125"/>
      <c r="E257" s="125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</row>
    <row r="258" spans="2:18">
      <c r="B258" s="125"/>
      <c r="C258" s="125"/>
      <c r="D258" s="125"/>
      <c r="E258" s="125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</row>
    <row r="259" spans="2:18">
      <c r="B259" s="125"/>
      <c r="C259" s="125"/>
      <c r="D259" s="125"/>
      <c r="E259" s="125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</row>
    <row r="260" spans="2:18">
      <c r="B260" s="125"/>
      <c r="C260" s="125"/>
      <c r="D260" s="125"/>
      <c r="E260" s="125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</row>
    <row r="261" spans="2:18">
      <c r="B261" s="125"/>
      <c r="C261" s="125"/>
      <c r="D261" s="125"/>
      <c r="E261" s="125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</row>
    <row r="262" spans="2:18">
      <c r="B262" s="125"/>
      <c r="C262" s="125"/>
      <c r="D262" s="125"/>
      <c r="E262" s="125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</row>
    <row r="263" spans="2:18">
      <c r="B263" s="125"/>
      <c r="C263" s="125"/>
      <c r="D263" s="125"/>
      <c r="E263" s="125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</row>
    <row r="264" spans="2:18">
      <c r="B264" s="125"/>
      <c r="C264" s="125"/>
      <c r="D264" s="125"/>
      <c r="E264" s="125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</row>
    <row r="265" spans="2:18">
      <c r="B265" s="125"/>
      <c r="C265" s="125"/>
      <c r="D265" s="125"/>
      <c r="E265" s="125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</row>
    <row r="266" spans="2:18">
      <c r="B266" s="125"/>
      <c r="C266" s="125"/>
      <c r="D266" s="125"/>
      <c r="E266" s="125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</row>
    <row r="267" spans="2:18">
      <c r="B267" s="125"/>
      <c r="C267" s="125"/>
      <c r="D267" s="125"/>
      <c r="E267" s="125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</row>
    <row r="268" spans="2:18">
      <c r="B268" s="125"/>
      <c r="C268" s="125"/>
      <c r="D268" s="125"/>
      <c r="E268" s="125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</row>
    <row r="269" spans="2:18">
      <c r="B269" s="125"/>
      <c r="C269" s="125"/>
      <c r="D269" s="125"/>
      <c r="E269" s="125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</row>
    <row r="270" spans="2:18">
      <c r="B270" s="125"/>
      <c r="C270" s="125"/>
      <c r="D270" s="125"/>
      <c r="E270" s="125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</row>
    <row r="271" spans="2:18">
      <c r="B271" s="125"/>
      <c r="C271" s="125"/>
      <c r="D271" s="125"/>
      <c r="E271" s="125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</row>
    <row r="272" spans="2:18">
      <c r="B272" s="125"/>
      <c r="C272" s="125"/>
      <c r="D272" s="125"/>
      <c r="E272" s="125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</row>
    <row r="273" spans="2:18">
      <c r="B273" s="125"/>
      <c r="C273" s="125"/>
      <c r="D273" s="125"/>
      <c r="E273" s="125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</row>
    <row r="274" spans="2:18">
      <c r="B274" s="125"/>
      <c r="C274" s="125"/>
      <c r="D274" s="125"/>
      <c r="E274" s="125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</row>
    <row r="275" spans="2:18">
      <c r="B275" s="125"/>
      <c r="C275" s="125"/>
      <c r="D275" s="125"/>
      <c r="E275" s="125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</row>
    <row r="276" spans="2:18">
      <c r="B276" s="125"/>
      <c r="C276" s="125"/>
      <c r="D276" s="125"/>
      <c r="E276" s="125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</row>
    <row r="277" spans="2:18">
      <c r="B277" s="125"/>
      <c r="C277" s="125"/>
      <c r="D277" s="125"/>
      <c r="E277" s="125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</row>
    <row r="278" spans="2:18">
      <c r="B278" s="125"/>
      <c r="C278" s="125"/>
      <c r="D278" s="125"/>
      <c r="E278" s="125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</row>
    <row r="279" spans="2:18">
      <c r="B279" s="125"/>
      <c r="C279" s="125"/>
      <c r="D279" s="125"/>
      <c r="E279" s="125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</row>
    <row r="280" spans="2:18">
      <c r="B280" s="125"/>
      <c r="C280" s="125"/>
      <c r="D280" s="125"/>
      <c r="E280" s="125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</row>
    <row r="281" spans="2:18">
      <c r="B281" s="125"/>
      <c r="C281" s="125"/>
      <c r="D281" s="125"/>
      <c r="E281" s="125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</row>
    <row r="282" spans="2:18">
      <c r="B282" s="125"/>
      <c r="C282" s="125"/>
      <c r="D282" s="125"/>
      <c r="E282" s="125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</row>
    <row r="283" spans="2:18">
      <c r="B283" s="125"/>
      <c r="C283" s="125"/>
      <c r="D283" s="125"/>
      <c r="E283" s="125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</row>
    <row r="284" spans="2:18">
      <c r="B284" s="125"/>
      <c r="C284" s="125"/>
      <c r="D284" s="125"/>
      <c r="E284" s="125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</row>
    <row r="285" spans="2:18">
      <c r="B285" s="125"/>
      <c r="C285" s="125"/>
      <c r="D285" s="125"/>
      <c r="E285" s="125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</row>
    <row r="286" spans="2:18">
      <c r="B286" s="125"/>
      <c r="C286" s="125"/>
      <c r="D286" s="125"/>
      <c r="E286" s="125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</row>
    <row r="287" spans="2:18">
      <c r="B287" s="125"/>
      <c r="C287" s="125"/>
      <c r="D287" s="125"/>
      <c r="E287" s="125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</row>
    <row r="288" spans="2:18">
      <c r="B288" s="125"/>
      <c r="C288" s="125"/>
      <c r="D288" s="125"/>
      <c r="E288" s="125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</row>
    <row r="289" spans="2:18">
      <c r="B289" s="125"/>
      <c r="C289" s="125"/>
      <c r="D289" s="125"/>
      <c r="E289" s="125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</row>
    <row r="290" spans="2:18">
      <c r="B290" s="125"/>
      <c r="C290" s="125"/>
      <c r="D290" s="125"/>
      <c r="E290" s="125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</row>
    <row r="291" spans="2:18">
      <c r="B291" s="125"/>
      <c r="C291" s="125"/>
      <c r="D291" s="125"/>
      <c r="E291" s="125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</row>
    <row r="292" spans="2:18">
      <c r="B292" s="125"/>
      <c r="C292" s="125"/>
      <c r="D292" s="125"/>
      <c r="E292" s="125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</row>
    <row r="293" spans="2:18">
      <c r="B293" s="125"/>
      <c r="C293" s="125"/>
      <c r="D293" s="125"/>
      <c r="E293" s="125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</row>
    <row r="294" spans="2:18">
      <c r="B294" s="125"/>
      <c r="C294" s="125"/>
      <c r="D294" s="125"/>
      <c r="E294" s="125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</row>
    <row r="295" spans="2:18">
      <c r="B295" s="125"/>
      <c r="C295" s="125"/>
      <c r="D295" s="125"/>
      <c r="E295" s="125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</row>
    <row r="296" spans="2:18">
      <c r="B296" s="125"/>
      <c r="C296" s="125"/>
      <c r="D296" s="125"/>
      <c r="E296" s="125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</row>
    <row r="297" spans="2:18">
      <c r="B297" s="125"/>
      <c r="C297" s="125"/>
      <c r="D297" s="125"/>
      <c r="E297" s="125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</row>
    <row r="298" spans="2:18">
      <c r="B298" s="125"/>
      <c r="C298" s="125"/>
      <c r="D298" s="125"/>
      <c r="E298" s="125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</row>
    <row r="299" spans="2:18">
      <c r="B299" s="125"/>
      <c r="C299" s="125"/>
      <c r="D299" s="125"/>
      <c r="E299" s="125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</row>
    <row r="300" spans="2:18">
      <c r="B300" s="125"/>
      <c r="C300" s="125"/>
      <c r="D300" s="125"/>
      <c r="E300" s="125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</row>
    <row r="301" spans="2:18">
      <c r="B301" s="125"/>
      <c r="C301" s="125"/>
      <c r="D301" s="125"/>
      <c r="E301" s="125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</row>
    <row r="302" spans="2:18">
      <c r="B302" s="125"/>
      <c r="C302" s="125"/>
      <c r="D302" s="125"/>
      <c r="E302" s="125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</row>
    <row r="303" spans="2:18">
      <c r="B303" s="125"/>
      <c r="C303" s="125"/>
      <c r="D303" s="125"/>
      <c r="E303" s="125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</row>
    <row r="304" spans="2:18">
      <c r="B304" s="125"/>
      <c r="C304" s="125"/>
      <c r="D304" s="125"/>
      <c r="E304" s="125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</row>
    <row r="305" spans="2:18">
      <c r="B305" s="125"/>
      <c r="C305" s="125"/>
      <c r="D305" s="125"/>
      <c r="E305" s="125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</row>
    <row r="306" spans="2:18">
      <c r="B306" s="125"/>
      <c r="C306" s="125"/>
      <c r="D306" s="125"/>
      <c r="E306" s="125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</row>
    <row r="307" spans="2:18">
      <c r="B307" s="125"/>
      <c r="C307" s="125"/>
      <c r="D307" s="125"/>
      <c r="E307" s="125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</row>
    <row r="308" spans="2:18">
      <c r="B308" s="125"/>
      <c r="C308" s="125"/>
      <c r="D308" s="125"/>
      <c r="E308" s="125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</row>
    <row r="309" spans="2:18">
      <c r="B309" s="125"/>
      <c r="C309" s="125"/>
      <c r="D309" s="125"/>
      <c r="E309" s="125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</row>
    <row r="310" spans="2:18">
      <c r="B310" s="125"/>
      <c r="C310" s="125"/>
      <c r="D310" s="125"/>
      <c r="E310" s="125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</row>
    <row r="311" spans="2:18">
      <c r="B311" s="125"/>
      <c r="C311" s="125"/>
      <c r="D311" s="125"/>
      <c r="E311" s="125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</row>
    <row r="312" spans="2:18">
      <c r="B312" s="125"/>
      <c r="C312" s="125"/>
      <c r="D312" s="125"/>
      <c r="E312" s="125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</row>
    <row r="313" spans="2:18">
      <c r="B313" s="125"/>
      <c r="C313" s="125"/>
      <c r="D313" s="125"/>
      <c r="E313" s="125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</row>
    <row r="314" spans="2:18">
      <c r="B314" s="125"/>
      <c r="C314" s="125"/>
      <c r="D314" s="125"/>
      <c r="E314" s="125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</row>
    <row r="315" spans="2:18">
      <c r="B315" s="125"/>
      <c r="C315" s="125"/>
      <c r="D315" s="125"/>
      <c r="E315" s="125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</row>
    <row r="316" spans="2:18">
      <c r="B316" s="125"/>
      <c r="C316" s="125"/>
      <c r="D316" s="125"/>
      <c r="E316" s="125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</row>
    <row r="317" spans="2:18">
      <c r="B317" s="125"/>
      <c r="C317" s="125"/>
      <c r="D317" s="125"/>
      <c r="E317" s="125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</row>
    <row r="318" spans="2:18">
      <c r="B318" s="125"/>
      <c r="C318" s="125"/>
      <c r="D318" s="125"/>
      <c r="E318" s="125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</row>
    <row r="319" spans="2:18">
      <c r="B319" s="125"/>
      <c r="C319" s="125"/>
      <c r="D319" s="125"/>
      <c r="E319" s="125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</row>
    <row r="320" spans="2:18">
      <c r="B320" s="125"/>
      <c r="C320" s="125"/>
      <c r="D320" s="125"/>
      <c r="E320" s="125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</row>
    <row r="321" spans="2:18">
      <c r="B321" s="125"/>
      <c r="C321" s="125"/>
      <c r="D321" s="125"/>
      <c r="E321" s="125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</row>
    <row r="322" spans="2:18">
      <c r="B322" s="125"/>
      <c r="C322" s="125"/>
      <c r="D322" s="125"/>
      <c r="E322" s="125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</row>
    <row r="323" spans="2:18">
      <c r="B323" s="125"/>
      <c r="C323" s="125"/>
      <c r="D323" s="125"/>
      <c r="E323" s="125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</row>
    <row r="324" spans="2:18">
      <c r="B324" s="125"/>
      <c r="C324" s="125"/>
      <c r="D324" s="125"/>
      <c r="E324" s="125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</row>
    <row r="325" spans="2:18">
      <c r="B325" s="125"/>
      <c r="C325" s="125"/>
      <c r="D325" s="125"/>
      <c r="E325" s="125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</row>
    <row r="326" spans="2:18">
      <c r="B326" s="125"/>
      <c r="C326" s="125"/>
      <c r="D326" s="125"/>
      <c r="E326" s="125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</row>
    <row r="327" spans="2:18">
      <c r="B327" s="125"/>
      <c r="C327" s="125"/>
      <c r="D327" s="125"/>
      <c r="E327" s="125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</row>
    <row r="328" spans="2:18">
      <c r="B328" s="125"/>
      <c r="C328" s="125"/>
      <c r="D328" s="125"/>
      <c r="E328" s="125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</row>
    <row r="329" spans="2:18">
      <c r="B329" s="125"/>
      <c r="C329" s="125"/>
      <c r="D329" s="125"/>
      <c r="E329" s="125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</row>
    <row r="330" spans="2:18">
      <c r="B330" s="125"/>
      <c r="C330" s="125"/>
      <c r="D330" s="125"/>
      <c r="E330" s="125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</row>
    <row r="331" spans="2:18">
      <c r="B331" s="125"/>
      <c r="C331" s="125"/>
      <c r="D331" s="125"/>
      <c r="E331" s="125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</row>
    <row r="332" spans="2:18">
      <c r="B332" s="125"/>
      <c r="C332" s="125"/>
      <c r="D332" s="125"/>
      <c r="E332" s="125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</row>
    <row r="333" spans="2:18">
      <c r="B333" s="125"/>
      <c r="C333" s="125"/>
      <c r="D333" s="125"/>
      <c r="E333" s="125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</row>
    <row r="334" spans="2:18">
      <c r="B334" s="125"/>
      <c r="C334" s="125"/>
      <c r="D334" s="125"/>
      <c r="E334" s="125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</row>
    <row r="335" spans="2:18">
      <c r="B335" s="125"/>
      <c r="C335" s="125"/>
      <c r="D335" s="125"/>
      <c r="E335" s="125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</row>
    <row r="336" spans="2:18">
      <c r="B336" s="125"/>
      <c r="C336" s="125"/>
      <c r="D336" s="125"/>
      <c r="E336" s="125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</row>
    <row r="337" spans="2:18">
      <c r="B337" s="125"/>
      <c r="C337" s="125"/>
      <c r="D337" s="125"/>
      <c r="E337" s="125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</row>
    <row r="338" spans="2:18">
      <c r="B338" s="125"/>
      <c r="C338" s="125"/>
      <c r="D338" s="125"/>
      <c r="E338" s="125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</row>
    <row r="339" spans="2:18">
      <c r="B339" s="125"/>
      <c r="C339" s="125"/>
      <c r="D339" s="125"/>
      <c r="E339" s="125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</row>
    <row r="340" spans="2:18">
      <c r="B340" s="125"/>
      <c r="C340" s="125"/>
      <c r="D340" s="125"/>
      <c r="E340" s="125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</row>
    <row r="341" spans="2:18">
      <c r="B341" s="125"/>
      <c r="C341" s="125"/>
      <c r="D341" s="125"/>
      <c r="E341" s="125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</row>
    <row r="342" spans="2:18">
      <c r="B342" s="125"/>
      <c r="C342" s="125"/>
      <c r="D342" s="125"/>
      <c r="E342" s="125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</row>
    <row r="343" spans="2:18">
      <c r="B343" s="125"/>
      <c r="C343" s="125"/>
      <c r="D343" s="125"/>
      <c r="E343" s="125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</row>
    <row r="344" spans="2:18">
      <c r="B344" s="125"/>
      <c r="C344" s="125"/>
      <c r="D344" s="125"/>
      <c r="E344" s="125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</row>
    <row r="345" spans="2:18">
      <c r="B345" s="125"/>
      <c r="C345" s="125"/>
      <c r="D345" s="125"/>
      <c r="E345" s="125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</row>
    <row r="346" spans="2:18">
      <c r="B346" s="125"/>
      <c r="C346" s="125"/>
      <c r="D346" s="125"/>
      <c r="E346" s="125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</row>
    <row r="347" spans="2:18">
      <c r="B347" s="125"/>
      <c r="C347" s="125"/>
      <c r="D347" s="125"/>
      <c r="E347" s="125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</row>
    <row r="348" spans="2:18">
      <c r="B348" s="125"/>
      <c r="C348" s="125"/>
      <c r="D348" s="125"/>
      <c r="E348" s="125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</row>
    <row r="349" spans="2:18">
      <c r="B349" s="125"/>
      <c r="C349" s="125"/>
      <c r="D349" s="125"/>
      <c r="E349" s="125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</row>
    <row r="350" spans="2:18">
      <c r="B350" s="125"/>
      <c r="C350" s="125"/>
      <c r="D350" s="125"/>
      <c r="E350" s="125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</row>
    <row r="351" spans="2:18">
      <c r="B351" s="125"/>
      <c r="C351" s="125"/>
      <c r="D351" s="125"/>
      <c r="E351" s="125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</row>
    <row r="352" spans="2:18">
      <c r="B352" s="125"/>
      <c r="C352" s="125"/>
      <c r="D352" s="125"/>
      <c r="E352" s="125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</row>
    <row r="353" spans="2:18">
      <c r="B353" s="125"/>
      <c r="C353" s="125"/>
      <c r="D353" s="125"/>
      <c r="E353" s="125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</row>
    <row r="354" spans="2:18">
      <c r="B354" s="125"/>
      <c r="C354" s="125"/>
      <c r="D354" s="125"/>
      <c r="E354" s="125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</row>
    <row r="355" spans="2:18">
      <c r="B355" s="125"/>
      <c r="C355" s="125"/>
      <c r="D355" s="125"/>
      <c r="E355" s="125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</row>
    <row r="356" spans="2:18">
      <c r="B356" s="125"/>
      <c r="C356" s="125"/>
      <c r="D356" s="125"/>
      <c r="E356" s="125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</row>
    <row r="357" spans="2:18">
      <c r="B357" s="125"/>
      <c r="C357" s="125"/>
      <c r="D357" s="125"/>
      <c r="E357" s="125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</row>
    <row r="358" spans="2:18">
      <c r="B358" s="125"/>
      <c r="C358" s="125"/>
      <c r="D358" s="125"/>
      <c r="E358" s="125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</row>
    <row r="359" spans="2:18">
      <c r="B359" s="125"/>
      <c r="C359" s="125"/>
      <c r="D359" s="125"/>
      <c r="E359" s="125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</row>
    <row r="360" spans="2:18">
      <c r="B360" s="125"/>
      <c r="C360" s="125"/>
      <c r="D360" s="125"/>
      <c r="E360" s="125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</row>
    <row r="361" spans="2:18">
      <c r="B361" s="125"/>
      <c r="C361" s="125"/>
      <c r="D361" s="125"/>
      <c r="E361" s="125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</row>
    <row r="362" spans="2:18">
      <c r="B362" s="125"/>
      <c r="C362" s="125"/>
      <c r="D362" s="125"/>
      <c r="E362" s="125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</row>
    <row r="363" spans="2:18">
      <c r="B363" s="125"/>
      <c r="C363" s="125"/>
      <c r="D363" s="125"/>
      <c r="E363" s="125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</row>
    <row r="364" spans="2:18">
      <c r="B364" s="125"/>
      <c r="C364" s="125"/>
      <c r="D364" s="125"/>
      <c r="E364" s="125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</row>
    <row r="365" spans="2:18">
      <c r="B365" s="125"/>
      <c r="C365" s="125"/>
      <c r="D365" s="125"/>
      <c r="E365" s="125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</row>
    <row r="366" spans="2:18">
      <c r="B366" s="125"/>
      <c r="C366" s="125"/>
      <c r="D366" s="125"/>
      <c r="E366" s="125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</row>
    <row r="367" spans="2:18">
      <c r="B367" s="125"/>
      <c r="C367" s="125"/>
      <c r="D367" s="125"/>
      <c r="E367" s="125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</row>
    <row r="368" spans="2:18">
      <c r="B368" s="125"/>
      <c r="C368" s="125"/>
      <c r="D368" s="125"/>
      <c r="E368" s="125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</row>
    <row r="369" spans="2:18">
      <c r="B369" s="125"/>
      <c r="C369" s="125"/>
      <c r="D369" s="125"/>
      <c r="E369" s="125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</row>
    <row r="370" spans="2:18">
      <c r="B370" s="125"/>
      <c r="C370" s="125"/>
      <c r="D370" s="125"/>
      <c r="E370" s="125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</row>
    <row r="371" spans="2:18">
      <c r="B371" s="125"/>
      <c r="C371" s="125"/>
      <c r="D371" s="125"/>
      <c r="E371" s="125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</row>
    <row r="372" spans="2:18">
      <c r="B372" s="125"/>
      <c r="C372" s="125"/>
      <c r="D372" s="125"/>
      <c r="E372" s="125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</row>
    <row r="373" spans="2:18">
      <c r="B373" s="125"/>
      <c r="C373" s="125"/>
      <c r="D373" s="125"/>
      <c r="E373" s="125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</row>
    <row r="374" spans="2:18">
      <c r="B374" s="125"/>
      <c r="C374" s="125"/>
      <c r="D374" s="125"/>
      <c r="E374" s="125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</row>
    <row r="375" spans="2:18">
      <c r="B375" s="125"/>
      <c r="C375" s="125"/>
      <c r="D375" s="125"/>
      <c r="E375" s="125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</row>
    <row r="376" spans="2:18">
      <c r="B376" s="125"/>
      <c r="C376" s="125"/>
      <c r="D376" s="125"/>
      <c r="E376" s="125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</row>
    <row r="377" spans="2:18">
      <c r="B377" s="125"/>
      <c r="C377" s="125"/>
      <c r="D377" s="125"/>
      <c r="E377" s="125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</row>
    <row r="378" spans="2:18">
      <c r="B378" s="125"/>
      <c r="C378" s="125"/>
      <c r="D378" s="125"/>
      <c r="E378" s="125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</row>
    <row r="379" spans="2:18">
      <c r="B379" s="125"/>
      <c r="C379" s="125"/>
      <c r="D379" s="125"/>
      <c r="E379" s="125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</row>
    <row r="380" spans="2:18">
      <c r="B380" s="125"/>
      <c r="C380" s="125"/>
      <c r="D380" s="125"/>
      <c r="E380" s="125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</row>
    <row r="381" spans="2:18">
      <c r="B381" s="125"/>
      <c r="C381" s="125"/>
      <c r="D381" s="125"/>
      <c r="E381" s="125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</row>
    <row r="382" spans="2:18">
      <c r="B382" s="125"/>
      <c r="C382" s="125"/>
      <c r="D382" s="125"/>
      <c r="E382" s="125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</row>
    <row r="383" spans="2:18">
      <c r="B383" s="125"/>
      <c r="C383" s="125"/>
      <c r="D383" s="125"/>
      <c r="E383" s="125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</row>
    <row r="384" spans="2:18">
      <c r="B384" s="125"/>
      <c r="C384" s="125"/>
      <c r="D384" s="125"/>
      <c r="E384" s="125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</row>
    <row r="385" spans="2:18">
      <c r="B385" s="125"/>
      <c r="C385" s="125"/>
      <c r="D385" s="125"/>
      <c r="E385" s="125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</row>
    <row r="386" spans="2:18">
      <c r="B386" s="125"/>
      <c r="C386" s="125"/>
      <c r="D386" s="125"/>
      <c r="E386" s="125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</row>
    <row r="387" spans="2:18">
      <c r="B387" s="125"/>
      <c r="C387" s="125"/>
      <c r="D387" s="125"/>
      <c r="E387" s="125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</row>
    <row r="388" spans="2:18">
      <c r="B388" s="125"/>
      <c r="C388" s="125"/>
      <c r="D388" s="125"/>
      <c r="E388" s="125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</row>
    <row r="389" spans="2:18">
      <c r="B389" s="125"/>
      <c r="C389" s="125"/>
      <c r="D389" s="125"/>
      <c r="E389" s="125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</row>
    <row r="390" spans="2:18">
      <c r="B390" s="125"/>
      <c r="C390" s="125"/>
      <c r="D390" s="125"/>
      <c r="E390" s="125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</row>
    <row r="391" spans="2:18">
      <c r="B391" s="125"/>
      <c r="C391" s="125"/>
      <c r="D391" s="125"/>
      <c r="E391" s="125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</row>
    <row r="392" spans="2:18">
      <c r="B392" s="125"/>
      <c r="C392" s="125"/>
      <c r="D392" s="125"/>
      <c r="E392" s="125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</row>
    <row r="393" spans="2:18">
      <c r="B393" s="125"/>
      <c r="C393" s="125"/>
      <c r="D393" s="125"/>
      <c r="E393" s="125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</row>
    <row r="394" spans="2:18">
      <c r="B394" s="125"/>
      <c r="C394" s="125"/>
      <c r="D394" s="125"/>
      <c r="E394" s="125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</row>
    <row r="395" spans="2:18">
      <c r="B395" s="125"/>
      <c r="C395" s="125"/>
      <c r="D395" s="125"/>
      <c r="E395" s="125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</row>
    <row r="396" spans="2:18">
      <c r="B396" s="125"/>
      <c r="C396" s="125"/>
      <c r="D396" s="125"/>
      <c r="E396" s="125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</row>
    <row r="397" spans="2:18">
      <c r="B397" s="125"/>
      <c r="C397" s="125"/>
      <c r="D397" s="125"/>
      <c r="E397" s="125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</row>
    <row r="398" spans="2:18">
      <c r="B398" s="125"/>
      <c r="C398" s="125"/>
      <c r="D398" s="125"/>
      <c r="E398" s="125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</row>
    <row r="399" spans="2:18">
      <c r="B399" s="125"/>
      <c r="C399" s="125"/>
      <c r="D399" s="125"/>
      <c r="E399" s="125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</row>
    <row r="400" spans="2:18">
      <c r="B400" s="125"/>
      <c r="C400" s="125"/>
      <c r="D400" s="125"/>
      <c r="E400" s="125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</row>
    <row r="401" spans="2:18">
      <c r="B401" s="125"/>
      <c r="C401" s="125"/>
      <c r="D401" s="125"/>
      <c r="E401" s="125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</row>
    <row r="402" spans="2:18">
      <c r="B402" s="125"/>
      <c r="C402" s="125"/>
      <c r="D402" s="125"/>
      <c r="E402" s="125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</row>
    <row r="403" spans="2:18">
      <c r="B403" s="125"/>
      <c r="C403" s="125"/>
      <c r="D403" s="125"/>
      <c r="E403" s="125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</row>
    <row r="404" spans="2:18">
      <c r="B404" s="125"/>
      <c r="C404" s="125"/>
      <c r="D404" s="125"/>
      <c r="E404" s="125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</row>
    <row r="405" spans="2:18">
      <c r="B405" s="125"/>
      <c r="C405" s="125"/>
      <c r="D405" s="125"/>
      <c r="E405" s="125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</row>
    <row r="406" spans="2:18">
      <c r="B406" s="125"/>
      <c r="C406" s="125"/>
      <c r="D406" s="125"/>
      <c r="E406" s="125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</row>
    <row r="407" spans="2:18">
      <c r="B407" s="125"/>
      <c r="C407" s="125"/>
      <c r="D407" s="125"/>
      <c r="E407" s="125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</row>
    <row r="408" spans="2:18">
      <c r="B408" s="125"/>
      <c r="C408" s="125"/>
      <c r="D408" s="125"/>
      <c r="E408" s="125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</row>
    <row r="409" spans="2:18">
      <c r="B409" s="125"/>
      <c r="C409" s="125"/>
      <c r="D409" s="125"/>
      <c r="E409" s="125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</row>
    <row r="410" spans="2:18">
      <c r="B410" s="125"/>
      <c r="C410" s="125"/>
      <c r="D410" s="125"/>
      <c r="E410" s="125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</row>
    <row r="411" spans="2:18">
      <c r="B411" s="125"/>
      <c r="C411" s="125"/>
      <c r="D411" s="125"/>
      <c r="E411" s="125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</row>
    <row r="412" spans="2:18">
      <c r="B412" s="125"/>
      <c r="C412" s="125"/>
      <c r="D412" s="125"/>
      <c r="E412" s="125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</row>
    <row r="413" spans="2:18">
      <c r="B413" s="125"/>
      <c r="C413" s="125"/>
      <c r="D413" s="125"/>
      <c r="E413" s="125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</row>
    <row r="414" spans="2:18">
      <c r="B414" s="125"/>
      <c r="C414" s="125"/>
      <c r="D414" s="125"/>
      <c r="E414" s="125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</row>
    <row r="415" spans="2:18">
      <c r="B415" s="125"/>
      <c r="C415" s="125"/>
      <c r="D415" s="125"/>
      <c r="E415" s="125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</row>
    <row r="416" spans="2:18">
      <c r="B416" s="125"/>
      <c r="C416" s="125"/>
      <c r="D416" s="125"/>
      <c r="E416" s="125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</row>
    <row r="417" spans="2:18">
      <c r="B417" s="125"/>
      <c r="C417" s="125"/>
      <c r="D417" s="125"/>
      <c r="E417" s="125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</row>
    <row r="418" spans="2:18">
      <c r="B418" s="125"/>
      <c r="C418" s="125"/>
      <c r="D418" s="125"/>
      <c r="E418" s="125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</row>
    <row r="419" spans="2:18">
      <c r="B419" s="125"/>
      <c r="C419" s="125"/>
      <c r="D419" s="125"/>
      <c r="E419" s="125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</row>
    <row r="420" spans="2:18">
      <c r="B420" s="125"/>
      <c r="C420" s="125"/>
      <c r="D420" s="125"/>
      <c r="E420" s="125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</row>
    <row r="421" spans="2:18">
      <c r="B421" s="125"/>
      <c r="C421" s="125"/>
      <c r="D421" s="125"/>
      <c r="E421" s="125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</row>
    <row r="422" spans="2:18">
      <c r="B422" s="125"/>
      <c r="C422" s="125"/>
      <c r="D422" s="125"/>
      <c r="E422" s="125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</row>
    <row r="423" spans="2:18">
      <c r="B423" s="125"/>
      <c r="C423" s="125"/>
      <c r="D423" s="125"/>
      <c r="E423" s="125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</row>
    <row r="424" spans="2:18">
      <c r="B424" s="125"/>
      <c r="C424" s="125"/>
      <c r="D424" s="125"/>
      <c r="E424" s="125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</row>
    <row r="425" spans="2:18">
      <c r="B425" s="125"/>
      <c r="C425" s="125"/>
      <c r="D425" s="125"/>
      <c r="E425" s="125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</row>
    <row r="426" spans="2:18">
      <c r="B426" s="125"/>
      <c r="C426" s="125"/>
      <c r="D426" s="125"/>
      <c r="E426" s="125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</row>
    <row r="427" spans="2:18">
      <c r="B427" s="125"/>
      <c r="C427" s="125"/>
      <c r="D427" s="125"/>
      <c r="E427" s="125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</row>
    <row r="428" spans="2:18">
      <c r="B428" s="125"/>
      <c r="C428" s="125"/>
      <c r="D428" s="125"/>
      <c r="E428" s="125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</row>
    <row r="429" spans="2:18">
      <c r="B429" s="125"/>
      <c r="C429" s="125"/>
      <c r="D429" s="125"/>
      <c r="E429" s="125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</row>
    <row r="430" spans="2:18">
      <c r="B430" s="125"/>
      <c r="C430" s="125"/>
      <c r="D430" s="125"/>
      <c r="E430" s="125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</row>
    <row r="431" spans="2:18">
      <c r="B431" s="125"/>
      <c r="C431" s="125"/>
      <c r="D431" s="125"/>
      <c r="E431" s="125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</row>
    <row r="432" spans="2:18">
      <c r="B432" s="125"/>
      <c r="C432" s="125"/>
      <c r="D432" s="125"/>
      <c r="E432" s="125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</row>
    <row r="433" spans="2:18">
      <c r="B433" s="125"/>
      <c r="C433" s="125"/>
      <c r="D433" s="125"/>
      <c r="E433" s="125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</row>
    <row r="434" spans="2:18">
      <c r="B434" s="125"/>
      <c r="C434" s="125"/>
      <c r="D434" s="125"/>
      <c r="E434" s="125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</row>
    <row r="435" spans="2:18">
      <c r="B435" s="125"/>
      <c r="C435" s="125"/>
      <c r="D435" s="125"/>
      <c r="E435" s="125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</row>
    <row r="436" spans="2:18">
      <c r="B436" s="125"/>
      <c r="C436" s="125"/>
      <c r="D436" s="125"/>
      <c r="E436" s="125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</row>
    <row r="437" spans="2:18">
      <c r="B437" s="125"/>
      <c r="C437" s="125"/>
      <c r="D437" s="125"/>
      <c r="E437" s="125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</row>
    <row r="438" spans="2:18">
      <c r="B438" s="125"/>
      <c r="C438" s="125"/>
      <c r="D438" s="125"/>
      <c r="E438" s="125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</row>
    <row r="439" spans="2:18">
      <c r="B439" s="125"/>
      <c r="C439" s="125"/>
      <c r="D439" s="125"/>
      <c r="E439" s="125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</row>
    <row r="440" spans="2:18">
      <c r="B440" s="125"/>
      <c r="C440" s="125"/>
      <c r="D440" s="125"/>
      <c r="E440" s="125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</row>
    <row r="441" spans="2:18">
      <c r="B441" s="125"/>
      <c r="C441" s="125"/>
      <c r="D441" s="125"/>
      <c r="E441" s="125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</row>
    <row r="442" spans="2:18">
      <c r="B442" s="125"/>
      <c r="C442" s="125"/>
      <c r="D442" s="125"/>
      <c r="E442" s="125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</row>
    <row r="443" spans="2:18">
      <c r="B443" s="125"/>
      <c r="C443" s="125"/>
      <c r="D443" s="125"/>
      <c r="E443" s="125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</row>
    <row r="444" spans="2:18">
      <c r="B444" s="125"/>
      <c r="C444" s="125"/>
      <c r="D444" s="125"/>
      <c r="E444" s="125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</row>
    <row r="445" spans="2:18">
      <c r="B445" s="125"/>
      <c r="C445" s="125"/>
      <c r="D445" s="125"/>
      <c r="E445" s="125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</row>
    <row r="446" spans="2:18">
      <c r="B446" s="125"/>
      <c r="C446" s="125"/>
      <c r="D446" s="125"/>
      <c r="E446" s="125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</row>
    <row r="447" spans="2:18">
      <c r="B447" s="125"/>
      <c r="C447" s="125"/>
      <c r="D447" s="125"/>
      <c r="E447" s="125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</row>
    <row r="448" spans="2:18">
      <c r="B448" s="125"/>
      <c r="C448" s="125"/>
      <c r="D448" s="125"/>
      <c r="E448" s="125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</row>
    <row r="449" spans="2:18">
      <c r="B449" s="125"/>
      <c r="C449" s="125"/>
      <c r="D449" s="125"/>
      <c r="E449" s="125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</row>
    <row r="450" spans="2:18">
      <c r="B450" s="125"/>
      <c r="C450" s="125"/>
      <c r="D450" s="125"/>
      <c r="E450" s="125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</row>
    <row r="451" spans="2:18">
      <c r="B451" s="125"/>
      <c r="C451" s="125"/>
      <c r="D451" s="125"/>
      <c r="E451" s="125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</row>
    <row r="452" spans="2:18">
      <c r="B452" s="125"/>
      <c r="C452" s="125"/>
      <c r="D452" s="125"/>
      <c r="E452" s="125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</row>
    <row r="453" spans="2:18">
      <c r="B453" s="125"/>
      <c r="C453" s="125"/>
      <c r="D453" s="125"/>
      <c r="E453" s="125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</row>
    <row r="454" spans="2:18">
      <c r="B454" s="125"/>
      <c r="C454" s="125"/>
      <c r="D454" s="125"/>
      <c r="E454" s="125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</row>
    <row r="455" spans="2:18">
      <c r="B455" s="125"/>
      <c r="C455" s="125"/>
      <c r="D455" s="125"/>
      <c r="E455" s="125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</row>
    <row r="456" spans="2:18">
      <c r="B456" s="125"/>
      <c r="C456" s="125"/>
      <c r="D456" s="125"/>
      <c r="E456" s="125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</row>
    <row r="457" spans="2:18">
      <c r="B457" s="125"/>
      <c r="C457" s="125"/>
      <c r="D457" s="125"/>
      <c r="E457" s="125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</row>
    <row r="458" spans="2:18">
      <c r="B458" s="125"/>
      <c r="C458" s="125"/>
      <c r="D458" s="125"/>
      <c r="E458" s="125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</row>
    <row r="459" spans="2:18">
      <c r="B459" s="125"/>
      <c r="C459" s="125"/>
      <c r="D459" s="125"/>
      <c r="E459" s="125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</row>
    <row r="460" spans="2:18">
      <c r="B460" s="125"/>
      <c r="C460" s="125"/>
      <c r="D460" s="125"/>
      <c r="E460" s="125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</row>
    <row r="461" spans="2:18">
      <c r="B461" s="125"/>
      <c r="C461" s="125"/>
      <c r="D461" s="125"/>
      <c r="E461" s="125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</row>
    <row r="462" spans="2:18">
      <c r="B462" s="125"/>
      <c r="C462" s="125"/>
      <c r="D462" s="125"/>
      <c r="E462" s="125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</row>
    <row r="463" spans="2:18">
      <c r="B463" s="125"/>
      <c r="C463" s="125"/>
      <c r="D463" s="125"/>
      <c r="E463" s="125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</row>
    <row r="464" spans="2:18">
      <c r="B464" s="125"/>
      <c r="C464" s="125"/>
      <c r="D464" s="125"/>
      <c r="E464" s="125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</row>
    <row r="465" spans="2:18">
      <c r="B465" s="125"/>
      <c r="C465" s="125"/>
      <c r="D465" s="125"/>
      <c r="E465" s="125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</row>
    <row r="466" spans="2:18">
      <c r="B466" s="125"/>
      <c r="C466" s="125"/>
      <c r="D466" s="125"/>
      <c r="E466" s="125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</row>
    <row r="467" spans="2:18">
      <c r="B467" s="125"/>
      <c r="C467" s="125"/>
      <c r="D467" s="125"/>
      <c r="E467" s="125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</row>
    <row r="468" spans="2:18">
      <c r="B468" s="125"/>
      <c r="C468" s="125"/>
      <c r="D468" s="125"/>
      <c r="E468" s="125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</row>
    <row r="469" spans="2:18">
      <c r="B469" s="125"/>
      <c r="C469" s="125"/>
      <c r="D469" s="125"/>
      <c r="E469" s="125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</row>
    <row r="470" spans="2:18">
      <c r="B470" s="125"/>
      <c r="C470" s="125"/>
      <c r="D470" s="125"/>
      <c r="E470" s="125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</row>
    <row r="471" spans="2:18">
      <c r="B471" s="125"/>
      <c r="C471" s="125"/>
      <c r="D471" s="125"/>
      <c r="E471" s="125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</row>
    <row r="472" spans="2:18">
      <c r="B472" s="125"/>
      <c r="C472" s="125"/>
      <c r="D472" s="125"/>
      <c r="E472" s="125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</row>
    <row r="473" spans="2:18">
      <c r="B473" s="125"/>
      <c r="C473" s="125"/>
      <c r="D473" s="125"/>
      <c r="E473" s="125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</row>
    <row r="474" spans="2:18">
      <c r="B474" s="125"/>
      <c r="C474" s="125"/>
      <c r="D474" s="125"/>
      <c r="E474" s="125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</row>
    <row r="475" spans="2:18">
      <c r="B475" s="125"/>
      <c r="C475" s="125"/>
      <c r="D475" s="125"/>
      <c r="E475" s="125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</row>
    <row r="476" spans="2:18">
      <c r="B476" s="125"/>
      <c r="C476" s="125"/>
      <c r="D476" s="125"/>
      <c r="E476" s="125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</row>
    <row r="477" spans="2:18">
      <c r="B477" s="125"/>
      <c r="C477" s="125"/>
      <c r="D477" s="125"/>
      <c r="E477" s="125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</row>
    <row r="478" spans="2:18">
      <c r="B478" s="125"/>
      <c r="C478" s="125"/>
      <c r="D478" s="125"/>
      <c r="E478" s="125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</row>
    <row r="479" spans="2:18">
      <c r="B479" s="125"/>
      <c r="C479" s="125"/>
      <c r="D479" s="125"/>
      <c r="E479" s="125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</row>
    <row r="480" spans="2:18">
      <c r="B480" s="125"/>
      <c r="C480" s="125"/>
      <c r="D480" s="125"/>
      <c r="E480" s="125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</row>
    <row r="481" spans="2:18">
      <c r="B481" s="125"/>
      <c r="C481" s="125"/>
      <c r="D481" s="125"/>
      <c r="E481" s="125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</row>
    <row r="482" spans="2:18">
      <c r="B482" s="125"/>
      <c r="C482" s="125"/>
      <c r="D482" s="125"/>
      <c r="E482" s="125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</row>
    <row r="483" spans="2:18">
      <c r="B483" s="125"/>
      <c r="C483" s="125"/>
      <c r="D483" s="125"/>
      <c r="E483" s="125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</row>
    <row r="484" spans="2:18">
      <c r="B484" s="125"/>
      <c r="C484" s="125"/>
      <c r="D484" s="125"/>
      <c r="E484" s="125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</row>
    <row r="485" spans="2:18">
      <c r="B485" s="125"/>
      <c r="C485" s="125"/>
      <c r="D485" s="125"/>
      <c r="E485" s="125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</row>
    <row r="486" spans="2:18">
      <c r="B486" s="125"/>
      <c r="C486" s="125"/>
      <c r="D486" s="125"/>
      <c r="E486" s="125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</row>
    <row r="487" spans="2:18">
      <c r="B487" s="125"/>
      <c r="C487" s="125"/>
      <c r="D487" s="125"/>
      <c r="E487" s="125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</row>
    <row r="488" spans="2:18">
      <c r="B488" s="125"/>
      <c r="C488" s="125"/>
      <c r="D488" s="125"/>
      <c r="E488" s="125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</row>
    <row r="489" spans="2:18">
      <c r="B489" s="125"/>
      <c r="C489" s="125"/>
      <c r="D489" s="125"/>
      <c r="E489" s="125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</row>
    <row r="490" spans="2:18">
      <c r="B490" s="125"/>
      <c r="C490" s="125"/>
      <c r="D490" s="125"/>
      <c r="E490" s="125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</row>
    <row r="491" spans="2:18">
      <c r="B491" s="125"/>
      <c r="C491" s="125"/>
      <c r="D491" s="125"/>
      <c r="E491" s="125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</row>
    <row r="492" spans="2:18">
      <c r="B492" s="125"/>
      <c r="C492" s="125"/>
      <c r="D492" s="125"/>
      <c r="E492" s="125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</row>
    <row r="493" spans="2:18">
      <c r="B493" s="125"/>
      <c r="C493" s="125"/>
      <c r="D493" s="125"/>
      <c r="E493" s="125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</row>
    <row r="494" spans="2:18">
      <c r="B494" s="125"/>
      <c r="C494" s="125"/>
      <c r="D494" s="125"/>
      <c r="E494" s="125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</row>
    <row r="495" spans="2:18">
      <c r="B495" s="125"/>
      <c r="C495" s="125"/>
      <c r="D495" s="125"/>
      <c r="E495" s="125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</row>
    <row r="496" spans="2:18">
      <c r="B496" s="125"/>
      <c r="C496" s="125"/>
      <c r="D496" s="125"/>
      <c r="E496" s="125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</row>
    <row r="497" spans="2:18">
      <c r="B497" s="125"/>
      <c r="C497" s="125"/>
      <c r="D497" s="125"/>
      <c r="E497" s="125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</row>
    <row r="498" spans="2:18">
      <c r="B498" s="125"/>
      <c r="C498" s="125"/>
      <c r="D498" s="125"/>
      <c r="E498" s="125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</row>
    <row r="499" spans="2:18">
      <c r="B499" s="125"/>
      <c r="C499" s="125"/>
      <c r="D499" s="125"/>
      <c r="E499" s="125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</row>
    <row r="500" spans="2:18">
      <c r="B500" s="125"/>
      <c r="C500" s="125"/>
      <c r="D500" s="125"/>
      <c r="E500" s="125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</row>
    <row r="501" spans="2:18">
      <c r="B501" s="125"/>
      <c r="C501" s="125"/>
      <c r="D501" s="125"/>
      <c r="E501" s="125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</row>
    <row r="502" spans="2:18">
      <c r="B502" s="125"/>
      <c r="C502" s="125"/>
      <c r="D502" s="125"/>
      <c r="E502" s="125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</row>
    <row r="503" spans="2:18">
      <c r="B503" s="125"/>
      <c r="C503" s="125"/>
      <c r="D503" s="125"/>
      <c r="E503" s="125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</row>
    <row r="504" spans="2:18">
      <c r="B504" s="125"/>
      <c r="C504" s="125"/>
      <c r="D504" s="125"/>
      <c r="E504" s="125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</row>
    <row r="505" spans="2:18">
      <c r="B505" s="125"/>
      <c r="C505" s="125"/>
      <c r="D505" s="125"/>
      <c r="E505" s="125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</row>
    <row r="506" spans="2:18">
      <c r="B506" s="125"/>
      <c r="C506" s="125"/>
      <c r="D506" s="125"/>
      <c r="E506" s="125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</row>
    <row r="507" spans="2:18">
      <c r="B507" s="125"/>
      <c r="C507" s="125"/>
      <c r="D507" s="125"/>
      <c r="E507" s="125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</row>
    <row r="508" spans="2:18">
      <c r="B508" s="125"/>
      <c r="C508" s="125"/>
      <c r="D508" s="125"/>
      <c r="E508" s="125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</row>
    <row r="509" spans="2:18">
      <c r="B509" s="125"/>
      <c r="C509" s="125"/>
      <c r="D509" s="125"/>
      <c r="E509" s="125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</row>
    <row r="510" spans="2:18">
      <c r="B510" s="125"/>
      <c r="C510" s="125"/>
      <c r="D510" s="125"/>
      <c r="E510" s="125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</row>
    <row r="511" spans="2:18">
      <c r="B511" s="125"/>
      <c r="C511" s="125"/>
      <c r="D511" s="125"/>
      <c r="E511" s="125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</row>
    <row r="512" spans="2:18">
      <c r="B512" s="125"/>
      <c r="C512" s="125"/>
      <c r="D512" s="125"/>
      <c r="E512" s="125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</row>
    <row r="513" spans="2:18">
      <c r="B513" s="125"/>
      <c r="C513" s="125"/>
      <c r="D513" s="125"/>
      <c r="E513" s="125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</row>
    <row r="514" spans="2:18">
      <c r="B514" s="125"/>
      <c r="C514" s="125"/>
      <c r="D514" s="125"/>
      <c r="E514" s="125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</row>
    <row r="515" spans="2:18">
      <c r="B515" s="125"/>
      <c r="C515" s="125"/>
      <c r="D515" s="125"/>
      <c r="E515" s="125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</row>
    <row r="516" spans="2:18">
      <c r="B516" s="125"/>
      <c r="C516" s="125"/>
      <c r="D516" s="125"/>
      <c r="E516" s="125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</row>
    <row r="517" spans="2:18">
      <c r="B517" s="125"/>
      <c r="C517" s="125"/>
      <c r="D517" s="125"/>
      <c r="E517" s="125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</row>
    <row r="518" spans="2:18">
      <c r="B518" s="125"/>
      <c r="C518" s="125"/>
      <c r="D518" s="125"/>
      <c r="E518" s="125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</row>
    <row r="519" spans="2:18">
      <c r="B519" s="125"/>
      <c r="C519" s="125"/>
      <c r="D519" s="125"/>
      <c r="E519" s="125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</row>
    <row r="520" spans="2:18">
      <c r="B520" s="125"/>
      <c r="C520" s="125"/>
      <c r="D520" s="125"/>
      <c r="E520" s="125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</row>
    <row r="521" spans="2:18">
      <c r="B521" s="125"/>
      <c r="C521" s="125"/>
      <c r="D521" s="125"/>
      <c r="E521" s="125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</row>
    <row r="522" spans="2:18">
      <c r="B522" s="125"/>
      <c r="C522" s="125"/>
      <c r="D522" s="125"/>
      <c r="E522" s="125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</row>
    <row r="523" spans="2:18">
      <c r="B523" s="125"/>
      <c r="C523" s="125"/>
      <c r="D523" s="125"/>
      <c r="E523" s="125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</row>
    <row r="524" spans="2:18">
      <c r="B524" s="125"/>
      <c r="C524" s="125"/>
      <c r="D524" s="125"/>
      <c r="E524" s="125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</row>
    <row r="525" spans="2:18">
      <c r="B525" s="125"/>
      <c r="C525" s="125"/>
      <c r="D525" s="125"/>
      <c r="E525" s="125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</row>
    <row r="526" spans="2:18">
      <c r="B526" s="125"/>
      <c r="C526" s="125"/>
      <c r="D526" s="125"/>
      <c r="E526" s="125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</row>
    <row r="527" spans="2:18">
      <c r="B527" s="125"/>
      <c r="C527" s="125"/>
      <c r="D527" s="125"/>
      <c r="E527" s="125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</row>
    <row r="528" spans="2:18">
      <c r="B528" s="125"/>
      <c r="C528" s="125"/>
      <c r="D528" s="125"/>
      <c r="E528" s="125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</row>
    <row r="529" spans="2:18">
      <c r="B529" s="125"/>
      <c r="C529" s="125"/>
      <c r="D529" s="125"/>
      <c r="E529" s="125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</row>
    <row r="530" spans="2:18">
      <c r="B530" s="125"/>
      <c r="C530" s="125"/>
      <c r="D530" s="125"/>
      <c r="E530" s="125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</row>
    <row r="531" spans="2:18">
      <c r="B531" s="125"/>
      <c r="C531" s="125"/>
      <c r="D531" s="125"/>
      <c r="E531" s="125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</row>
    <row r="532" spans="2:18">
      <c r="B532" s="125"/>
      <c r="C532" s="125"/>
      <c r="D532" s="125"/>
      <c r="E532" s="125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</row>
    <row r="533" spans="2:18">
      <c r="B533" s="125"/>
      <c r="C533" s="125"/>
      <c r="D533" s="125"/>
      <c r="E533" s="125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</row>
    <row r="534" spans="2:18">
      <c r="B534" s="125"/>
      <c r="C534" s="125"/>
      <c r="D534" s="125"/>
      <c r="E534" s="125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</row>
    <row r="535" spans="2:18">
      <c r="B535" s="125"/>
      <c r="C535" s="125"/>
      <c r="D535" s="125"/>
      <c r="E535" s="125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</row>
    <row r="536" spans="2:18">
      <c r="B536" s="125"/>
      <c r="C536" s="125"/>
      <c r="D536" s="125"/>
      <c r="E536" s="125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</row>
    <row r="537" spans="2:18">
      <c r="B537" s="125"/>
      <c r="C537" s="125"/>
      <c r="D537" s="125"/>
      <c r="E537" s="125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</row>
    <row r="538" spans="2:18">
      <c r="B538" s="125"/>
      <c r="C538" s="125"/>
      <c r="D538" s="125"/>
      <c r="E538" s="125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</row>
    <row r="539" spans="2:18">
      <c r="B539" s="125"/>
      <c r="C539" s="125"/>
      <c r="D539" s="125"/>
      <c r="E539" s="125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</row>
    <row r="540" spans="2:18">
      <c r="B540" s="125"/>
      <c r="C540" s="125"/>
      <c r="D540" s="125"/>
      <c r="E540" s="125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</row>
    <row r="541" spans="2:18">
      <c r="B541" s="125"/>
      <c r="C541" s="125"/>
      <c r="D541" s="125"/>
      <c r="E541" s="125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</row>
    <row r="542" spans="2:18">
      <c r="B542" s="125"/>
      <c r="C542" s="125"/>
      <c r="D542" s="125"/>
      <c r="E542" s="125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</row>
    <row r="543" spans="2:18">
      <c r="B543" s="125"/>
      <c r="C543" s="125"/>
      <c r="D543" s="125"/>
      <c r="E543" s="125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</row>
    <row r="544" spans="2:18">
      <c r="B544" s="125"/>
      <c r="C544" s="125"/>
      <c r="D544" s="125"/>
      <c r="E544" s="125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</row>
    <row r="545" spans="2:18">
      <c r="B545" s="125"/>
      <c r="C545" s="125"/>
      <c r="D545" s="125"/>
      <c r="E545" s="125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</row>
    <row r="546" spans="2:18">
      <c r="B546" s="125"/>
      <c r="C546" s="125"/>
      <c r="D546" s="125"/>
      <c r="E546" s="125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</row>
    <row r="547" spans="2:18">
      <c r="B547" s="125"/>
      <c r="C547" s="125"/>
      <c r="D547" s="125"/>
      <c r="E547" s="125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</row>
    <row r="548" spans="2:18">
      <c r="B548" s="125"/>
      <c r="C548" s="125"/>
      <c r="D548" s="125"/>
      <c r="E548" s="125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</row>
    <row r="549" spans="2:18">
      <c r="B549" s="125"/>
      <c r="C549" s="125"/>
      <c r="D549" s="125"/>
      <c r="E549" s="125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</row>
    <row r="550" spans="2:18">
      <c r="B550" s="125"/>
      <c r="C550" s="125"/>
      <c r="D550" s="125"/>
      <c r="E550" s="125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</row>
    <row r="551" spans="2:18">
      <c r="B551" s="125"/>
      <c r="C551" s="125"/>
      <c r="D551" s="125"/>
      <c r="E551" s="125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</row>
    <row r="552" spans="2:18">
      <c r="B552" s="125"/>
      <c r="C552" s="125"/>
      <c r="D552" s="125"/>
      <c r="E552" s="125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</row>
    <row r="553" spans="2:18">
      <c r="B553" s="125"/>
      <c r="C553" s="125"/>
      <c r="D553" s="125"/>
      <c r="E553" s="125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</row>
    <row r="554" spans="2:18">
      <c r="B554" s="125"/>
      <c r="C554" s="125"/>
      <c r="D554" s="125"/>
      <c r="E554" s="125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</row>
    <row r="555" spans="2:18">
      <c r="B555" s="125"/>
      <c r="C555" s="125"/>
      <c r="D555" s="125"/>
      <c r="E555" s="125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</row>
    <row r="556" spans="2:18">
      <c r="B556" s="125"/>
      <c r="C556" s="125"/>
      <c r="D556" s="125"/>
      <c r="E556" s="125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</row>
    <row r="557" spans="2:18">
      <c r="B557" s="125"/>
      <c r="C557" s="125"/>
      <c r="D557" s="125"/>
      <c r="E557" s="125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</row>
    <row r="558" spans="2:18">
      <c r="B558" s="125"/>
      <c r="C558" s="125"/>
      <c r="D558" s="125"/>
      <c r="E558" s="125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</row>
    <row r="559" spans="2:18">
      <c r="B559" s="125"/>
      <c r="C559" s="125"/>
      <c r="D559" s="125"/>
      <c r="E559" s="125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</row>
    <row r="560" spans="2:18">
      <c r="B560" s="125"/>
      <c r="C560" s="125"/>
      <c r="D560" s="125"/>
      <c r="E560" s="125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</row>
    <row r="561" spans="2:18">
      <c r="B561" s="125"/>
      <c r="C561" s="125"/>
      <c r="D561" s="125"/>
      <c r="E561" s="125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</row>
    <row r="562" spans="2:18">
      <c r="B562" s="125"/>
      <c r="C562" s="125"/>
      <c r="D562" s="125"/>
      <c r="E562" s="125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</row>
    <row r="563" spans="2:18">
      <c r="B563" s="125"/>
      <c r="C563" s="125"/>
      <c r="D563" s="125"/>
      <c r="E563" s="125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</row>
    <row r="564" spans="2:18">
      <c r="B564" s="125"/>
      <c r="C564" s="125"/>
      <c r="D564" s="125"/>
      <c r="E564" s="125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</row>
    <row r="565" spans="2:18">
      <c r="B565" s="125"/>
      <c r="C565" s="125"/>
      <c r="D565" s="125"/>
      <c r="E565" s="125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</row>
    <row r="566" spans="2:18">
      <c r="B566" s="125"/>
      <c r="C566" s="125"/>
      <c r="D566" s="125"/>
      <c r="E566" s="125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</row>
    <row r="567" spans="2:18">
      <c r="B567" s="125"/>
      <c r="C567" s="125"/>
      <c r="D567" s="125"/>
      <c r="E567" s="125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</row>
    <row r="568" spans="2:18">
      <c r="B568" s="125"/>
      <c r="C568" s="125"/>
      <c r="D568" s="125"/>
      <c r="E568" s="125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</row>
    <row r="569" spans="2:18">
      <c r="B569" s="125"/>
      <c r="C569" s="125"/>
      <c r="D569" s="125"/>
      <c r="E569" s="125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</row>
    <row r="570" spans="2:18">
      <c r="B570" s="125"/>
      <c r="C570" s="125"/>
      <c r="D570" s="125"/>
      <c r="E570" s="125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</row>
    <row r="571" spans="2:18">
      <c r="B571" s="125"/>
      <c r="C571" s="125"/>
      <c r="D571" s="125"/>
      <c r="E571" s="125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</row>
    <row r="572" spans="2:18">
      <c r="B572" s="125"/>
      <c r="C572" s="125"/>
      <c r="D572" s="125"/>
      <c r="E572" s="125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</row>
    <row r="573" spans="2:18">
      <c r="B573" s="125"/>
      <c r="C573" s="125"/>
      <c r="D573" s="125"/>
      <c r="E573" s="125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</row>
    <row r="574" spans="2:18">
      <c r="B574" s="125"/>
      <c r="C574" s="125"/>
      <c r="D574" s="125"/>
      <c r="E574" s="125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</row>
    <row r="575" spans="2:18">
      <c r="B575" s="125"/>
      <c r="C575" s="125"/>
      <c r="D575" s="125"/>
      <c r="E575" s="125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</row>
    <row r="576" spans="2:18">
      <c r="B576" s="125"/>
      <c r="C576" s="125"/>
      <c r="D576" s="125"/>
      <c r="E576" s="125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</row>
    <row r="577" spans="2:18">
      <c r="B577" s="125"/>
      <c r="C577" s="125"/>
      <c r="D577" s="125"/>
      <c r="E577" s="125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</row>
    <row r="578" spans="2:18">
      <c r="B578" s="125"/>
      <c r="C578" s="125"/>
      <c r="D578" s="125"/>
      <c r="E578" s="125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</row>
    <row r="579" spans="2:18">
      <c r="B579" s="125"/>
      <c r="C579" s="125"/>
      <c r="D579" s="125"/>
      <c r="E579" s="125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</row>
    <row r="580" spans="2:18">
      <c r="B580" s="125"/>
      <c r="C580" s="125"/>
      <c r="D580" s="125"/>
      <c r="E580" s="125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</row>
    <row r="581" spans="2:18">
      <c r="B581" s="125"/>
      <c r="C581" s="125"/>
      <c r="D581" s="125"/>
      <c r="E581" s="125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</row>
    <row r="582" spans="2:18">
      <c r="B582" s="125"/>
      <c r="C582" s="125"/>
      <c r="D582" s="125"/>
      <c r="E582" s="125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</row>
    <row r="583" spans="2:18">
      <c r="B583" s="125"/>
      <c r="C583" s="125"/>
      <c r="D583" s="125"/>
      <c r="E583" s="125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</row>
    <row r="584" spans="2:18">
      <c r="B584" s="125"/>
      <c r="C584" s="125"/>
      <c r="D584" s="125"/>
      <c r="E584" s="125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</row>
    <row r="585" spans="2:18">
      <c r="B585" s="125"/>
      <c r="C585" s="125"/>
      <c r="D585" s="125"/>
      <c r="E585" s="125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</row>
    <row r="586" spans="2:18">
      <c r="B586" s="125"/>
      <c r="C586" s="125"/>
      <c r="D586" s="125"/>
      <c r="E586" s="125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</row>
    <row r="587" spans="2:18">
      <c r="B587" s="125"/>
      <c r="C587" s="125"/>
      <c r="D587" s="125"/>
      <c r="E587" s="125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</row>
    <row r="588" spans="2:18">
      <c r="B588" s="125"/>
      <c r="C588" s="125"/>
      <c r="D588" s="125"/>
      <c r="E588" s="125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</row>
    <row r="589" spans="2:18">
      <c r="B589" s="125"/>
      <c r="C589" s="125"/>
      <c r="D589" s="125"/>
      <c r="E589" s="125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</row>
    <row r="590" spans="2:18">
      <c r="B590" s="125"/>
      <c r="C590" s="125"/>
      <c r="D590" s="125"/>
      <c r="E590" s="125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</row>
    <row r="591" spans="2:18">
      <c r="B591" s="125"/>
      <c r="C591" s="125"/>
      <c r="D591" s="125"/>
      <c r="E591" s="125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</row>
    <row r="592" spans="2:18">
      <c r="B592" s="125"/>
      <c r="C592" s="125"/>
      <c r="D592" s="125"/>
      <c r="E592" s="125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</row>
    <row r="593" spans="2:18">
      <c r="B593" s="125"/>
      <c r="C593" s="125"/>
      <c r="D593" s="125"/>
      <c r="E593" s="125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</row>
    <row r="594" spans="2:18">
      <c r="B594" s="125"/>
      <c r="C594" s="125"/>
      <c r="D594" s="125"/>
      <c r="E594" s="125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</row>
    <row r="595" spans="2:18">
      <c r="B595" s="125"/>
      <c r="C595" s="125"/>
      <c r="D595" s="125"/>
      <c r="E595" s="125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</row>
    <row r="596" spans="2:18">
      <c r="B596" s="125"/>
      <c r="C596" s="125"/>
      <c r="D596" s="125"/>
      <c r="E596" s="125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</row>
    <row r="597" spans="2:18">
      <c r="B597" s="125"/>
      <c r="C597" s="125"/>
      <c r="D597" s="125"/>
      <c r="E597" s="125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</row>
    <row r="598" spans="2:18">
      <c r="B598" s="125"/>
      <c r="C598" s="125"/>
      <c r="D598" s="125"/>
      <c r="E598" s="125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</row>
    <row r="599" spans="2:18">
      <c r="B599" s="125"/>
      <c r="C599" s="125"/>
      <c r="D599" s="125"/>
      <c r="E599" s="125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</row>
    <row r="600" spans="2:18">
      <c r="B600" s="125"/>
      <c r="C600" s="125"/>
      <c r="D600" s="125"/>
      <c r="E600" s="125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</row>
    <row r="601" spans="2:18">
      <c r="B601" s="125"/>
      <c r="C601" s="125"/>
      <c r="D601" s="125"/>
      <c r="E601" s="125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</row>
    <row r="602" spans="2:18">
      <c r="B602" s="125"/>
      <c r="C602" s="125"/>
      <c r="D602" s="125"/>
      <c r="E602" s="125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</row>
    <row r="603" spans="2:18">
      <c r="B603" s="125"/>
      <c r="C603" s="125"/>
      <c r="D603" s="125"/>
      <c r="E603" s="125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</row>
    <row r="604" spans="2:18">
      <c r="B604" s="125"/>
      <c r="C604" s="125"/>
      <c r="D604" s="125"/>
      <c r="E604" s="125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</row>
    <row r="605" spans="2:18">
      <c r="B605" s="125"/>
      <c r="C605" s="125"/>
      <c r="D605" s="125"/>
      <c r="E605" s="125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</row>
    <row r="606" spans="2:18">
      <c r="B606" s="125"/>
      <c r="C606" s="125"/>
      <c r="D606" s="125"/>
      <c r="E606" s="125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</row>
    <row r="607" spans="2:18">
      <c r="B607" s="125"/>
      <c r="C607" s="125"/>
      <c r="D607" s="125"/>
      <c r="E607" s="125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</row>
    <row r="608" spans="2:18">
      <c r="B608" s="125"/>
      <c r="C608" s="125"/>
      <c r="D608" s="125"/>
      <c r="E608" s="125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</row>
    <row r="609" spans="2:18">
      <c r="B609" s="125"/>
      <c r="C609" s="125"/>
      <c r="D609" s="125"/>
      <c r="E609" s="125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</row>
    <row r="610" spans="2:18">
      <c r="B610" s="125"/>
      <c r="C610" s="125"/>
      <c r="D610" s="125"/>
      <c r="E610" s="125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</row>
    <row r="611" spans="2:18">
      <c r="B611" s="125"/>
      <c r="C611" s="125"/>
      <c r="D611" s="125"/>
      <c r="E611" s="125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</row>
    <row r="612" spans="2:18">
      <c r="B612" s="125"/>
      <c r="C612" s="125"/>
      <c r="D612" s="125"/>
      <c r="E612" s="125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</row>
    <row r="613" spans="2:18">
      <c r="B613" s="125"/>
      <c r="C613" s="125"/>
      <c r="D613" s="125"/>
      <c r="E613" s="125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</row>
    <row r="614" spans="2:18">
      <c r="B614" s="125"/>
      <c r="C614" s="125"/>
      <c r="D614" s="125"/>
      <c r="E614" s="125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</row>
    <row r="615" spans="2:18">
      <c r="B615" s="125"/>
      <c r="C615" s="125"/>
      <c r="D615" s="125"/>
      <c r="E615" s="125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</row>
    <row r="616" spans="2:18">
      <c r="B616" s="125"/>
      <c r="C616" s="125"/>
      <c r="D616" s="125"/>
      <c r="E616" s="125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</row>
    <row r="617" spans="2:18">
      <c r="B617" s="125"/>
      <c r="C617" s="125"/>
      <c r="D617" s="125"/>
      <c r="E617" s="125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</row>
    <row r="618" spans="2:18">
      <c r="B618" s="125"/>
      <c r="C618" s="125"/>
      <c r="D618" s="125"/>
      <c r="E618" s="125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</row>
    <row r="619" spans="2:18">
      <c r="B619" s="125"/>
      <c r="C619" s="125"/>
      <c r="D619" s="125"/>
      <c r="E619" s="125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</row>
    <row r="620" spans="2:18">
      <c r="B620" s="125"/>
      <c r="C620" s="125"/>
      <c r="D620" s="125"/>
      <c r="E620" s="125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</row>
    <row r="621" spans="2:18">
      <c r="B621" s="125"/>
      <c r="C621" s="125"/>
      <c r="D621" s="125"/>
      <c r="E621" s="125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</row>
    <row r="622" spans="2:18">
      <c r="B622" s="125"/>
      <c r="C622" s="125"/>
      <c r="D622" s="125"/>
      <c r="E622" s="125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</row>
    <row r="623" spans="2:18">
      <c r="B623" s="125"/>
      <c r="C623" s="125"/>
      <c r="D623" s="125"/>
      <c r="E623" s="125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</row>
    <row r="624" spans="2:18">
      <c r="B624" s="125"/>
      <c r="C624" s="125"/>
      <c r="D624" s="125"/>
      <c r="E624" s="125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</row>
    <row r="625" spans="2:18">
      <c r="B625" s="125"/>
      <c r="C625" s="125"/>
      <c r="D625" s="125"/>
      <c r="E625" s="125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</row>
    <row r="626" spans="2:18">
      <c r="B626" s="125"/>
      <c r="C626" s="125"/>
      <c r="D626" s="125"/>
      <c r="E626" s="125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</row>
    <row r="627" spans="2:18">
      <c r="B627" s="125"/>
      <c r="C627" s="125"/>
      <c r="D627" s="125"/>
      <c r="E627" s="125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</row>
    <row r="628" spans="2:18">
      <c r="B628" s="125"/>
      <c r="C628" s="125"/>
      <c r="D628" s="125"/>
      <c r="E628" s="125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</row>
    <row r="629" spans="2:18">
      <c r="B629" s="125"/>
      <c r="C629" s="125"/>
      <c r="D629" s="125"/>
      <c r="E629" s="125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</row>
    <row r="630" spans="2:18">
      <c r="B630" s="125"/>
      <c r="C630" s="125"/>
      <c r="D630" s="125"/>
      <c r="E630" s="125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</row>
    <row r="631" spans="2:18">
      <c r="B631" s="125"/>
      <c r="C631" s="125"/>
      <c r="D631" s="125"/>
      <c r="E631" s="125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</row>
    <row r="632" spans="2:18">
      <c r="B632" s="125"/>
      <c r="C632" s="125"/>
      <c r="D632" s="125"/>
      <c r="E632" s="125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</row>
    <row r="633" spans="2:18">
      <c r="B633" s="125"/>
      <c r="C633" s="125"/>
      <c r="D633" s="125"/>
      <c r="E633" s="125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</row>
    <row r="634" spans="2:18">
      <c r="B634" s="125"/>
      <c r="C634" s="125"/>
      <c r="D634" s="125"/>
      <c r="E634" s="125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</row>
    <row r="635" spans="2:18">
      <c r="B635" s="125"/>
      <c r="C635" s="125"/>
      <c r="D635" s="125"/>
      <c r="E635" s="125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</row>
    <row r="636" spans="2:18">
      <c r="B636" s="125"/>
      <c r="C636" s="125"/>
      <c r="D636" s="125"/>
      <c r="E636" s="125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</row>
    <row r="637" spans="2:18">
      <c r="B637" s="125"/>
      <c r="C637" s="125"/>
      <c r="D637" s="125"/>
      <c r="E637" s="125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</row>
    <row r="638" spans="2:18">
      <c r="B638" s="125"/>
      <c r="C638" s="125"/>
      <c r="D638" s="125"/>
      <c r="E638" s="125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</row>
    <row r="639" spans="2:18">
      <c r="B639" s="125"/>
      <c r="C639" s="125"/>
      <c r="D639" s="125"/>
      <c r="E639" s="125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</row>
    <row r="640" spans="2:18">
      <c r="B640" s="125"/>
      <c r="C640" s="125"/>
      <c r="D640" s="125"/>
      <c r="E640" s="125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</row>
    <row r="641" spans="2:18">
      <c r="B641" s="125"/>
      <c r="C641" s="125"/>
      <c r="D641" s="125"/>
      <c r="E641" s="125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</row>
    <row r="642" spans="2:18">
      <c r="B642" s="125"/>
      <c r="C642" s="125"/>
      <c r="D642" s="125"/>
      <c r="E642" s="125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</row>
    <row r="643" spans="2:18">
      <c r="B643" s="125"/>
      <c r="C643" s="125"/>
      <c r="D643" s="125"/>
      <c r="E643" s="125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</row>
    <row r="644" spans="2:18">
      <c r="B644" s="125"/>
      <c r="C644" s="125"/>
      <c r="D644" s="125"/>
      <c r="E644" s="125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</row>
    <row r="645" spans="2:18">
      <c r="B645" s="125"/>
      <c r="C645" s="125"/>
      <c r="D645" s="125"/>
      <c r="E645" s="125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</row>
    <row r="646" spans="2:18">
      <c r="B646" s="125"/>
      <c r="C646" s="125"/>
      <c r="D646" s="125"/>
      <c r="E646" s="125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</row>
    <row r="647" spans="2:18">
      <c r="B647" s="125"/>
      <c r="C647" s="125"/>
      <c r="D647" s="125"/>
      <c r="E647" s="125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</row>
    <row r="648" spans="2:18">
      <c r="B648" s="125"/>
      <c r="C648" s="125"/>
      <c r="D648" s="125"/>
      <c r="E648" s="125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</row>
    <row r="649" spans="2:18">
      <c r="B649" s="125"/>
      <c r="C649" s="125"/>
      <c r="D649" s="125"/>
      <c r="E649" s="125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</row>
    <row r="650" spans="2:18">
      <c r="B650" s="125"/>
      <c r="C650" s="125"/>
      <c r="D650" s="125"/>
      <c r="E650" s="125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</row>
    <row r="651" spans="2:18">
      <c r="B651" s="125"/>
      <c r="C651" s="125"/>
      <c r="D651" s="125"/>
      <c r="E651" s="125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</row>
    <row r="652" spans="2:18">
      <c r="B652" s="125"/>
      <c r="C652" s="125"/>
      <c r="D652" s="125"/>
      <c r="E652" s="125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</row>
    <row r="653" spans="2:18">
      <c r="B653" s="125"/>
      <c r="C653" s="125"/>
      <c r="D653" s="125"/>
      <c r="E653" s="125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</row>
    <row r="654" spans="2:18">
      <c r="B654" s="125"/>
      <c r="C654" s="125"/>
      <c r="D654" s="125"/>
      <c r="E654" s="125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</row>
    <row r="655" spans="2:18">
      <c r="B655" s="125"/>
      <c r="C655" s="125"/>
      <c r="D655" s="125"/>
      <c r="E655" s="125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</row>
    <row r="656" spans="2:18">
      <c r="B656" s="125"/>
      <c r="C656" s="125"/>
      <c r="D656" s="125"/>
      <c r="E656" s="125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</row>
    <row r="657" spans="2:18">
      <c r="B657" s="125"/>
      <c r="C657" s="125"/>
      <c r="D657" s="125"/>
      <c r="E657" s="125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</row>
    <row r="658" spans="2:18">
      <c r="B658" s="125"/>
      <c r="C658" s="125"/>
      <c r="D658" s="125"/>
      <c r="E658" s="125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</row>
    <row r="659" spans="2:18">
      <c r="B659" s="125"/>
      <c r="C659" s="125"/>
      <c r="D659" s="125"/>
      <c r="E659" s="125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</row>
    <row r="660" spans="2:18">
      <c r="B660" s="125"/>
      <c r="C660" s="125"/>
      <c r="D660" s="125"/>
      <c r="E660" s="125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</row>
    <row r="661" spans="2:18">
      <c r="B661" s="125"/>
      <c r="C661" s="125"/>
      <c r="D661" s="125"/>
      <c r="E661" s="125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</row>
    <row r="662" spans="2:18">
      <c r="B662" s="125"/>
      <c r="C662" s="125"/>
      <c r="D662" s="125"/>
      <c r="E662" s="125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</row>
    <row r="663" spans="2:18">
      <c r="B663" s="125"/>
      <c r="C663" s="125"/>
      <c r="D663" s="125"/>
      <c r="E663" s="125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</row>
    <row r="664" spans="2:18">
      <c r="B664" s="125"/>
      <c r="C664" s="125"/>
      <c r="D664" s="125"/>
      <c r="E664" s="125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</row>
    <row r="665" spans="2:18">
      <c r="B665" s="125"/>
      <c r="C665" s="125"/>
      <c r="D665" s="125"/>
      <c r="E665" s="125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</row>
    <row r="666" spans="2:18">
      <c r="B666" s="125"/>
      <c r="C666" s="125"/>
      <c r="D666" s="125"/>
      <c r="E666" s="125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</row>
    <row r="667" spans="2:18">
      <c r="B667" s="125"/>
      <c r="C667" s="125"/>
      <c r="D667" s="125"/>
      <c r="E667" s="125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</row>
    <row r="668" spans="2:18">
      <c r="B668" s="125"/>
      <c r="C668" s="125"/>
      <c r="D668" s="125"/>
      <c r="E668" s="125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</row>
    <row r="669" spans="2:18">
      <c r="B669" s="125"/>
      <c r="C669" s="125"/>
      <c r="D669" s="125"/>
      <c r="E669" s="125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</row>
    <row r="670" spans="2:18">
      <c r="B670" s="125"/>
      <c r="C670" s="125"/>
      <c r="D670" s="125"/>
      <c r="E670" s="125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</row>
    <row r="671" spans="2:18">
      <c r="B671" s="125"/>
      <c r="C671" s="125"/>
      <c r="D671" s="125"/>
      <c r="E671" s="125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</row>
    <row r="672" spans="2:18">
      <c r="B672" s="125"/>
      <c r="C672" s="125"/>
      <c r="D672" s="125"/>
      <c r="E672" s="125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</row>
    <row r="673" spans="2:18">
      <c r="B673" s="125"/>
      <c r="C673" s="125"/>
      <c r="D673" s="125"/>
      <c r="E673" s="125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</row>
    <row r="674" spans="2:18">
      <c r="B674" s="125"/>
      <c r="C674" s="125"/>
      <c r="D674" s="125"/>
      <c r="E674" s="125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</row>
    <row r="675" spans="2:18">
      <c r="B675" s="125"/>
      <c r="C675" s="125"/>
      <c r="D675" s="125"/>
      <c r="E675" s="125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</row>
    <row r="676" spans="2:18">
      <c r="B676" s="125"/>
      <c r="C676" s="125"/>
      <c r="D676" s="125"/>
      <c r="E676" s="125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</row>
    <row r="677" spans="2:18">
      <c r="B677" s="125"/>
      <c r="C677" s="125"/>
      <c r="D677" s="125"/>
      <c r="E677" s="125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</row>
    <row r="678" spans="2:18">
      <c r="B678" s="125"/>
      <c r="C678" s="125"/>
      <c r="D678" s="125"/>
      <c r="E678" s="125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</row>
    <row r="679" spans="2:18">
      <c r="B679" s="125"/>
      <c r="C679" s="125"/>
      <c r="D679" s="125"/>
      <c r="E679" s="125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</row>
    <row r="680" spans="2:18">
      <c r="B680" s="125"/>
      <c r="C680" s="125"/>
      <c r="D680" s="125"/>
      <c r="E680" s="125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</row>
    <row r="681" spans="2:18">
      <c r="B681" s="125"/>
      <c r="C681" s="125"/>
      <c r="D681" s="125"/>
      <c r="E681" s="125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</row>
    <row r="682" spans="2:18">
      <c r="B682" s="125"/>
      <c r="C682" s="125"/>
      <c r="D682" s="125"/>
      <c r="E682" s="125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</row>
    <row r="683" spans="2:18">
      <c r="B683" s="125"/>
      <c r="C683" s="125"/>
      <c r="D683" s="125"/>
      <c r="E683" s="125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</row>
    <row r="684" spans="2:18">
      <c r="B684" s="125"/>
      <c r="C684" s="125"/>
      <c r="D684" s="125"/>
      <c r="E684" s="125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</row>
    <row r="685" spans="2:18">
      <c r="B685" s="125"/>
      <c r="C685" s="125"/>
      <c r="D685" s="125"/>
      <c r="E685" s="125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</row>
    <row r="686" spans="2:18">
      <c r="B686" s="125"/>
      <c r="C686" s="125"/>
      <c r="D686" s="125"/>
      <c r="E686" s="125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</row>
    <row r="687" spans="2:18">
      <c r="B687" s="125"/>
      <c r="C687" s="125"/>
      <c r="D687" s="125"/>
      <c r="E687" s="125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</row>
    <row r="688" spans="2:18">
      <c r="B688" s="125"/>
      <c r="C688" s="125"/>
      <c r="D688" s="125"/>
      <c r="E688" s="125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</row>
    <row r="689" spans="2:18">
      <c r="B689" s="125"/>
      <c r="C689" s="125"/>
      <c r="D689" s="125"/>
      <c r="E689" s="125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</row>
    <row r="690" spans="2:18">
      <c r="B690" s="125"/>
      <c r="C690" s="125"/>
      <c r="D690" s="125"/>
      <c r="E690" s="125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</row>
    <row r="691" spans="2:18">
      <c r="B691" s="125"/>
      <c r="C691" s="125"/>
      <c r="D691" s="125"/>
      <c r="E691" s="125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</row>
    <row r="692" spans="2:18">
      <c r="B692" s="125"/>
      <c r="C692" s="125"/>
      <c r="D692" s="125"/>
      <c r="E692" s="125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</row>
    <row r="693" spans="2:18">
      <c r="B693" s="125"/>
      <c r="C693" s="125"/>
      <c r="D693" s="125"/>
      <c r="E693" s="125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</row>
    <row r="694" spans="2:18">
      <c r="B694" s="125"/>
      <c r="C694" s="125"/>
      <c r="D694" s="125"/>
      <c r="E694" s="125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</row>
    <row r="695" spans="2:18">
      <c r="B695" s="125"/>
      <c r="C695" s="125"/>
      <c r="D695" s="125"/>
      <c r="E695" s="125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</row>
    <row r="696" spans="2:18">
      <c r="B696" s="125"/>
      <c r="C696" s="125"/>
      <c r="D696" s="125"/>
      <c r="E696" s="125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</row>
    <row r="697" spans="2:18">
      <c r="B697" s="125"/>
      <c r="C697" s="125"/>
      <c r="D697" s="125"/>
      <c r="E697" s="125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</row>
    <row r="698" spans="2:18">
      <c r="B698" s="125"/>
      <c r="C698" s="125"/>
      <c r="D698" s="125"/>
      <c r="E698" s="125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</row>
    <row r="699" spans="2:18">
      <c r="B699" s="125"/>
      <c r="C699" s="125"/>
      <c r="D699" s="125"/>
      <c r="E699" s="125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</row>
    <row r="700" spans="2:18">
      <c r="B700" s="125"/>
      <c r="C700" s="125"/>
      <c r="D700" s="125"/>
      <c r="E700" s="125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</row>
    <row r="701" spans="2:18">
      <c r="B701" s="125"/>
      <c r="C701" s="125"/>
      <c r="D701" s="125"/>
      <c r="E701" s="125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</row>
    <row r="702" spans="2:18">
      <c r="B702" s="125"/>
      <c r="C702" s="125"/>
      <c r="D702" s="125"/>
      <c r="E702" s="125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</row>
    <row r="703" spans="2:18">
      <c r="B703" s="125"/>
      <c r="C703" s="125"/>
      <c r="D703" s="125"/>
      <c r="E703" s="125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</row>
    <row r="704" spans="2:18">
      <c r="B704" s="125"/>
      <c r="C704" s="125"/>
      <c r="D704" s="125"/>
      <c r="E704" s="125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</row>
    <row r="705" spans="2:18">
      <c r="B705" s="125"/>
      <c r="C705" s="125"/>
      <c r="D705" s="125"/>
      <c r="E705" s="125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</row>
    <row r="706" spans="2:18">
      <c r="B706" s="125"/>
      <c r="C706" s="125"/>
      <c r="D706" s="125"/>
      <c r="E706" s="125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</row>
    <row r="707" spans="2:18">
      <c r="B707" s="125"/>
      <c r="C707" s="125"/>
      <c r="D707" s="125"/>
      <c r="E707" s="125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</row>
    <row r="708" spans="2:18">
      <c r="B708" s="125"/>
      <c r="C708" s="125"/>
      <c r="D708" s="125"/>
      <c r="E708" s="125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</row>
    <row r="709" spans="2:18">
      <c r="B709" s="125"/>
      <c r="C709" s="125"/>
      <c r="D709" s="125"/>
      <c r="E709" s="125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</row>
    <row r="710" spans="2:18">
      <c r="B710" s="125"/>
      <c r="C710" s="125"/>
      <c r="D710" s="125"/>
      <c r="E710" s="125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</row>
    <row r="711" spans="2:18">
      <c r="B711" s="125"/>
      <c r="C711" s="125"/>
      <c r="D711" s="125"/>
      <c r="E711" s="125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</row>
    <row r="712" spans="2:18">
      <c r="B712" s="125"/>
      <c r="C712" s="125"/>
      <c r="D712" s="125"/>
      <c r="E712" s="125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</row>
    <row r="713" spans="2:18">
      <c r="B713" s="125"/>
      <c r="C713" s="125"/>
      <c r="D713" s="125"/>
      <c r="E713" s="125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</row>
    <row r="714" spans="2:18">
      <c r="B714" s="125"/>
      <c r="C714" s="125"/>
      <c r="D714" s="125"/>
      <c r="E714" s="125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</row>
    <row r="715" spans="2:18">
      <c r="B715" s="125"/>
      <c r="C715" s="125"/>
      <c r="D715" s="125"/>
      <c r="E715" s="125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</row>
    <row r="716" spans="2:18">
      <c r="B716" s="125"/>
      <c r="C716" s="125"/>
      <c r="D716" s="125"/>
      <c r="E716" s="125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</row>
    <row r="717" spans="2:18">
      <c r="B717" s="125"/>
      <c r="C717" s="125"/>
      <c r="D717" s="125"/>
      <c r="E717" s="125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</row>
    <row r="718" spans="2:18">
      <c r="B718" s="125"/>
      <c r="C718" s="125"/>
      <c r="D718" s="125"/>
      <c r="E718" s="125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</row>
    <row r="719" spans="2:18">
      <c r="B719" s="125"/>
      <c r="C719" s="125"/>
      <c r="D719" s="125"/>
      <c r="E719" s="125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</row>
    <row r="720" spans="2:18">
      <c r="B720" s="125"/>
      <c r="C720" s="125"/>
      <c r="D720" s="125"/>
      <c r="E720" s="125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</row>
    <row r="721" spans="2:18">
      <c r="B721" s="125"/>
      <c r="C721" s="125"/>
      <c r="D721" s="125"/>
      <c r="E721" s="125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</row>
    <row r="722" spans="2:18">
      <c r="B722" s="125"/>
      <c r="C722" s="125"/>
      <c r="D722" s="125"/>
      <c r="E722" s="125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</row>
    <row r="723" spans="2:18">
      <c r="B723" s="125"/>
      <c r="C723" s="125"/>
      <c r="D723" s="125"/>
      <c r="E723" s="125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</row>
    <row r="724" spans="2:18">
      <c r="B724" s="125"/>
      <c r="C724" s="125"/>
      <c r="D724" s="125"/>
      <c r="E724" s="125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</row>
    <row r="725" spans="2:18">
      <c r="B725" s="125"/>
      <c r="C725" s="125"/>
      <c r="D725" s="125"/>
      <c r="E725" s="125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</row>
    <row r="726" spans="2:18">
      <c r="B726" s="125"/>
      <c r="C726" s="125"/>
      <c r="D726" s="125"/>
      <c r="E726" s="125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</row>
    <row r="727" spans="2:18">
      <c r="B727" s="125"/>
      <c r="C727" s="125"/>
      <c r="D727" s="125"/>
      <c r="E727" s="125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</row>
    <row r="728" spans="2:18">
      <c r="B728" s="125"/>
      <c r="C728" s="125"/>
      <c r="D728" s="125"/>
      <c r="E728" s="125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</row>
    <row r="729" spans="2:18">
      <c r="B729" s="125"/>
      <c r="C729" s="125"/>
      <c r="D729" s="125"/>
      <c r="E729" s="125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</row>
    <row r="730" spans="2:18">
      <c r="B730" s="125"/>
      <c r="C730" s="125"/>
      <c r="D730" s="125"/>
      <c r="E730" s="125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</row>
    <row r="731" spans="2:18">
      <c r="B731" s="125"/>
      <c r="C731" s="125"/>
      <c r="D731" s="125"/>
      <c r="E731" s="125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</row>
    <row r="732" spans="2:18">
      <c r="B732" s="125"/>
      <c r="C732" s="125"/>
      <c r="D732" s="125"/>
      <c r="E732" s="125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</row>
    <row r="733" spans="2:18">
      <c r="B733" s="125"/>
      <c r="C733" s="125"/>
      <c r="D733" s="125"/>
      <c r="E733" s="125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</row>
    <row r="734" spans="2:18">
      <c r="B734" s="125"/>
      <c r="C734" s="125"/>
      <c r="D734" s="125"/>
      <c r="E734" s="125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</row>
    <row r="735" spans="2:18">
      <c r="B735" s="125"/>
      <c r="C735" s="125"/>
      <c r="D735" s="125"/>
      <c r="E735" s="125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</row>
    <row r="736" spans="2:18">
      <c r="B736" s="125"/>
      <c r="C736" s="125"/>
      <c r="D736" s="125"/>
      <c r="E736" s="125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</row>
    <row r="737" spans="2:18">
      <c r="B737" s="125"/>
      <c r="C737" s="125"/>
      <c r="D737" s="125"/>
      <c r="E737" s="125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</row>
    <row r="738" spans="2:18">
      <c r="B738" s="125"/>
      <c r="C738" s="125"/>
      <c r="D738" s="125"/>
      <c r="E738" s="125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</row>
    <row r="739" spans="2:18">
      <c r="B739" s="125"/>
      <c r="C739" s="125"/>
      <c r="D739" s="125"/>
      <c r="E739" s="125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</row>
    <row r="740" spans="2:18">
      <c r="B740" s="125"/>
      <c r="C740" s="125"/>
      <c r="D740" s="125"/>
      <c r="E740" s="125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</row>
    <row r="741" spans="2:18">
      <c r="B741" s="125"/>
      <c r="C741" s="125"/>
      <c r="D741" s="125"/>
      <c r="E741" s="125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</row>
    <row r="742" spans="2:18">
      <c r="B742" s="125"/>
      <c r="C742" s="125"/>
      <c r="D742" s="125"/>
      <c r="E742" s="125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</row>
    <row r="743" spans="2:18">
      <c r="B743" s="125"/>
      <c r="C743" s="125"/>
      <c r="D743" s="125"/>
      <c r="E743" s="125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</row>
    <row r="744" spans="2:18">
      <c r="B744" s="125"/>
      <c r="C744" s="125"/>
      <c r="D744" s="125"/>
      <c r="E744" s="125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</row>
    <row r="745" spans="2:18">
      <c r="B745" s="125"/>
      <c r="C745" s="125"/>
      <c r="D745" s="125"/>
      <c r="E745" s="125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</row>
    <row r="746" spans="2:18">
      <c r="B746" s="125"/>
      <c r="C746" s="125"/>
      <c r="D746" s="125"/>
      <c r="E746" s="125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</row>
    <row r="747" spans="2:18">
      <c r="B747" s="125"/>
      <c r="C747" s="125"/>
      <c r="D747" s="125"/>
      <c r="E747" s="125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</row>
    <row r="748" spans="2:18">
      <c r="B748" s="125"/>
      <c r="C748" s="125"/>
      <c r="D748" s="125"/>
      <c r="E748" s="125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</row>
    <row r="749" spans="2:18">
      <c r="B749" s="125"/>
      <c r="C749" s="125"/>
      <c r="D749" s="125"/>
      <c r="E749" s="125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</row>
    <row r="750" spans="2:18">
      <c r="B750" s="125"/>
      <c r="C750" s="125"/>
      <c r="D750" s="125"/>
      <c r="E750" s="125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</row>
    <row r="751" spans="2:18">
      <c r="B751" s="125"/>
      <c r="C751" s="125"/>
      <c r="D751" s="125"/>
      <c r="E751" s="125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</row>
    <row r="752" spans="2:18">
      <c r="B752" s="125"/>
      <c r="C752" s="125"/>
      <c r="D752" s="125"/>
      <c r="E752" s="125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</row>
    <row r="753" spans="2:18">
      <c r="B753" s="125"/>
      <c r="C753" s="125"/>
      <c r="D753" s="125"/>
      <c r="E753" s="125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</row>
    <row r="754" spans="2:18">
      <c r="B754" s="125"/>
      <c r="C754" s="125"/>
      <c r="D754" s="125"/>
      <c r="E754" s="125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</row>
    <row r="755" spans="2:18">
      <c r="B755" s="125"/>
      <c r="C755" s="125"/>
      <c r="D755" s="125"/>
      <c r="E755" s="125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</row>
    <row r="756" spans="2:18">
      <c r="B756" s="125"/>
      <c r="C756" s="125"/>
      <c r="D756" s="125"/>
      <c r="E756" s="125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</row>
    <row r="757" spans="2:18">
      <c r="B757" s="125"/>
      <c r="C757" s="125"/>
      <c r="D757" s="125"/>
      <c r="E757" s="125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</row>
    <row r="758" spans="2:18">
      <c r="B758" s="125"/>
      <c r="C758" s="125"/>
      <c r="D758" s="125"/>
      <c r="E758" s="125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</row>
    <row r="759" spans="2:18">
      <c r="B759" s="125"/>
      <c r="C759" s="125"/>
      <c r="D759" s="125"/>
      <c r="E759" s="125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</row>
    <row r="760" spans="2:18">
      <c r="B760" s="125"/>
      <c r="C760" s="125"/>
      <c r="D760" s="125"/>
      <c r="E760" s="125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</row>
    <row r="761" spans="2:18">
      <c r="B761" s="125"/>
      <c r="C761" s="125"/>
      <c r="D761" s="125"/>
      <c r="E761" s="125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</row>
    <row r="762" spans="2:18">
      <c r="B762" s="125"/>
      <c r="C762" s="125"/>
      <c r="D762" s="125"/>
      <c r="E762" s="125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</row>
    <row r="763" spans="2:18">
      <c r="B763" s="125"/>
      <c r="C763" s="125"/>
      <c r="D763" s="125"/>
      <c r="E763" s="125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</row>
    <row r="764" spans="2:18">
      <c r="B764" s="125"/>
      <c r="C764" s="125"/>
      <c r="D764" s="125"/>
      <c r="E764" s="125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</row>
    <row r="765" spans="2:18">
      <c r="B765" s="125"/>
      <c r="C765" s="125"/>
      <c r="D765" s="125"/>
      <c r="E765" s="125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</row>
    <row r="766" spans="2:18">
      <c r="B766" s="125"/>
      <c r="C766" s="125"/>
      <c r="D766" s="125"/>
      <c r="E766" s="125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</row>
    <row r="767" spans="2:18">
      <c r="B767" s="125"/>
      <c r="C767" s="125"/>
      <c r="D767" s="125"/>
      <c r="E767" s="125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</row>
    <row r="768" spans="2:18">
      <c r="B768" s="125"/>
      <c r="C768" s="125"/>
      <c r="D768" s="125"/>
      <c r="E768" s="125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</row>
    <row r="769" spans="2:18">
      <c r="B769" s="125"/>
      <c r="C769" s="125"/>
      <c r="D769" s="125"/>
      <c r="E769" s="125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</row>
    <row r="770" spans="2:18">
      <c r="B770" s="125"/>
      <c r="C770" s="125"/>
      <c r="D770" s="125"/>
      <c r="E770" s="125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</row>
    <row r="771" spans="2:18">
      <c r="B771" s="125"/>
      <c r="C771" s="125"/>
      <c r="D771" s="125"/>
      <c r="E771" s="125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</row>
    <row r="772" spans="2:18">
      <c r="B772" s="125"/>
      <c r="C772" s="125"/>
      <c r="D772" s="125"/>
      <c r="E772" s="125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</row>
    <row r="773" spans="2:18">
      <c r="B773" s="125"/>
      <c r="C773" s="125"/>
      <c r="D773" s="125"/>
      <c r="E773" s="125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</row>
    <row r="774" spans="2:18">
      <c r="B774" s="125"/>
      <c r="C774" s="125"/>
      <c r="D774" s="125"/>
      <c r="E774" s="125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</row>
    <row r="775" spans="2:18">
      <c r="B775" s="125"/>
      <c r="C775" s="125"/>
      <c r="D775" s="125"/>
      <c r="E775" s="125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</row>
    <row r="776" spans="2:18">
      <c r="B776" s="125"/>
      <c r="C776" s="125"/>
      <c r="D776" s="125"/>
      <c r="E776" s="125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</row>
    <row r="777" spans="2:18">
      <c r="B777" s="125"/>
      <c r="C777" s="125"/>
      <c r="D777" s="125"/>
      <c r="E777" s="125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</row>
    <row r="778" spans="2:18">
      <c r="B778" s="125"/>
      <c r="C778" s="125"/>
      <c r="D778" s="125"/>
      <c r="E778" s="125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</row>
    <row r="779" spans="2:18">
      <c r="B779" s="125"/>
      <c r="C779" s="125"/>
      <c r="D779" s="125"/>
      <c r="E779" s="125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</row>
    <row r="780" spans="2:18">
      <c r="B780" s="125"/>
      <c r="C780" s="125"/>
      <c r="D780" s="125"/>
      <c r="E780" s="125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</row>
    <row r="781" spans="2:18">
      <c r="B781" s="125"/>
      <c r="C781" s="125"/>
      <c r="D781" s="125"/>
      <c r="E781" s="125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</row>
    <row r="782" spans="2:18">
      <c r="B782" s="125"/>
      <c r="C782" s="125"/>
      <c r="D782" s="125"/>
      <c r="E782" s="125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</row>
    <row r="783" spans="2:18">
      <c r="B783" s="125"/>
      <c r="C783" s="125"/>
      <c r="D783" s="125"/>
      <c r="E783" s="125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</row>
    <row r="784" spans="2:18">
      <c r="B784" s="125"/>
      <c r="C784" s="125"/>
      <c r="D784" s="125"/>
      <c r="E784" s="125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</row>
    <row r="785" spans="2:18">
      <c r="B785" s="125"/>
      <c r="C785" s="125"/>
      <c r="D785" s="125"/>
      <c r="E785" s="125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</row>
    <row r="786" spans="2:18">
      <c r="B786" s="125"/>
      <c r="C786" s="125"/>
      <c r="D786" s="125"/>
      <c r="E786" s="125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</row>
    <row r="787" spans="2:18">
      <c r="B787" s="125"/>
      <c r="C787" s="125"/>
      <c r="D787" s="125"/>
      <c r="E787" s="125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</row>
    <row r="788" spans="2:18">
      <c r="B788" s="125"/>
      <c r="C788" s="125"/>
      <c r="D788" s="125"/>
      <c r="E788" s="125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</row>
    <row r="789" spans="2:18">
      <c r="B789" s="125"/>
      <c r="C789" s="125"/>
      <c r="D789" s="125"/>
      <c r="E789" s="125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</row>
    <row r="790" spans="2:18">
      <c r="B790" s="125"/>
      <c r="C790" s="125"/>
      <c r="D790" s="125"/>
      <c r="E790" s="125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</row>
    <row r="791" spans="2:18">
      <c r="B791" s="125"/>
      <c r="C791" s="125"/>
      <c r="D791" s="125"/>
      <c r="E791" s="125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</row>
    <row r="792" spans="2:18">
      <c r="B792" s="125"/>
      <c r="C792" s="125"/>
      <c r="D792" s="125"/>
      <c r="E792" s="125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</row>
    <row r="793" spans="2:18">
      <c r="B793" s="125"/>
      <c r="C793" s="125"/>
      <c r="D793" s="125"/>
      <c r="E793" s="125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</row>
    <row r="794" spans="2:18">
      <c r="B794" s="125"/>
      <c r="C794" s="125"/>
      <c r="D794" s="125"/>
      <c r="E794" s="125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</row>
    <row r="795" spans="2:18">
      <c r="B795" s="125"/>
      <c r="C795" s="125"/>
      <c r="D795" s="125"/>
      <c r="E795" s="125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</row>
    <row r="796" spans="2:18">
      <c r="B796" s="125"/>
      <c r="C796" s="125"/>
      <c r="D796" s="125"/>
      <c r="E796" s="125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</row>
    <row r="797" spans="2:18">
      <c r="B797" s="125"/>
      <c r="C797" s="125"/>
      <c r="D797" s="125"/>
      <c r="E797" s="125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</row>
    <row r="798" spans="2:18">
      <c r="B798" s="125"/>
      <c r="C798" s="125"/>
      <c r="D798" s="125"/>
      <c r="E798" s="125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</row>
    <row r="799" spans="2:18">
      <c r="B799" s="125"/>
      <c r="C799" s="125"/>
      <c r="D799" s="125"/>
      <c r="E799" s="125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</row>
    <row r="800" spans="2:18">
      <c r="B800" s="125"/>
      <c r="C800" s="125"/>
      <c r="D800" s="125"/>
      <c r="E800" s="125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</row>
    <row r="801" spans="2:18">
      <c r="B801" s="125"/>
      <c r="C801" s="125"/>
      <c r="D801" s="125"/>
      <c r="E801" s="125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</row>
    <row r="802" spans="2:18">
      <c r="B802" s="125"/>
      <c r="C802" s="125"/>
      <c r="D802" s="125"/>
      <c r="E802" s="125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</row>
    <row r="803" spans="2:18">
      <c r="B803" s="125"/>
      <c r="C803" s="125"/>
      <c r="D803" s="125"/>
      <c r="E803" s="125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</row>
    <row r="804" spans="2:18">
      <c r="B804" s="125"/>
      <c r="C804" s="125"/>
      <c r="D804" s="125"/>
      <c r="E804" s="125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</row>
    <row r="805" spans="2:18">
      <c r="B805" s="125"/>
      <c r="C805" s="125"/>
      <c r="D805" s="125"/>
      <c r="E805" s="125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</row>
    <row r="806" spans="2:18">
      <c r="B806" s="125"/>
      <c r="C806" s="125"/>
      <c r="D806" s="125"/>
      <c r="E806" s="125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</row>
    <row r="807" spans="2:18">
      <c r="B807" s="125"/>
      <c r="C807" s="125"/>
      <c r="D807" s="125"/>
      <c r="E807" s="125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</row>
    <row r="808" spans="2:18">
      <c r="B808" s="125"/>
      <c r="C808" s="125"/>
      <c r="D808" s="125"/>
      <c r="E808" s="125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</row>
    <row r="809" spans="2:18">
      <c r="B809" s="125"/>
      <c r="C809" s="125"/>
      <c r="D809" s="125"/>
      <c r="E809" s="125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</row>
    <row r="810" spans="2:18">
      <c r="B810" s="125"/>
      <c r="C810" s="125"/>
      <c r="D810" s="125"/>
      <c r="E810" s="125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</row>
    <row r="811" spans="2:18">
      <c r="B811" s="125"/>
      <c r="C811" s="125"/>
      <c r="D811" s="125"/>
      <c r="E811" s="125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</row>
    <row r="812" spans="2:18">
      <c r="B812" s="125"/>
      <c r="C812" s="125"/>
      <c r="D812" s="125"/>
      <c r="E812" s="125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</row>
    <row r="813" spans="2:18">
      <c r="B813" s="125"/>
      <c r="C813" s="125"/>
      <c r="D813" s="125"/>
      <c r="E813" s="125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</row>
    <row r="814" spans="2:18">
      <c r="B814" s="125"/>
      <c r="C814" s="125"/>
      <c r="D814" s="125"/>
      <c r="E814" s="125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</row>
    <row r="815" spans="2:18">
      <c r="B815" s="125"/>
      <c r="C815" s="125"/>
      <c r="D815" s="125"/>
      <c r="E815" s="125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</row>
    <row r="816" spans="2:18">
      <c r="B816" s="125"/>
      <c r="C816" s="125"/>
      <c r="D816" s="125"/>
      <c r="E816" s="125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</row>
    <row r="817" spans="2:18">
      <c r="B817" s="125"/>
      <c r="C817" s="125"/>
      <c r="D817" s="125"/>
      <c r="E817" s="125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</row>
    <row r="818" spans="2:18">
      <c r="B818" s="125"/>
      <c r="C818" s="125"/>
      <c r="D818" s="125"/>
      <c r="E818" s="125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</row>
    <row r="819" spans="2:18">
      <c r="B819" s="125"/>
      <c r="C819" s="125"/>
      <c r="D819" s="125"/>
      <c r="E819" s="125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</row>
    <row r="820" spans="2:18">
      <c r="B820" s="125"/>
      <c r="C820" s="125"/>
      <c r="D820" s="125"/>
      <c r="E820" s="125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</row>
    <row r="821" spans="2:18">
      <c r="B821" s="125"/>
      <c r="C821" s="125"/>
      <c r="D821" s="125"/>
      <c r="E821" s="125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</row>
    <row r="822" spans="2:18">
      <c r="B822" s="125"/>
      <c r="C822" s="125"/>
      <c r="D822" s="125"/>
      <c r="E822" s="125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</row>
    <row r="823" spans="2:18">
      <c r="B823" s="125"/>
      <c r="C823" s="125"/>
      <c r="D823" s="125"/>
      <c r="E823" s="125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</row>
    <row r="824" spans="2:18">
      <c r="B824" s="125"/>
      <c r="C824" s="125"/>
      <c r="D824" s="125"/>
      <c r="E824" s="125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</row>
    <row r="825" spans="2:18">
      <c r="B825" s="125"/>
      <c r="C825" s="125"/>
      <c r="D825" s="125"/>
      <c r="E825" s="125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</row>
    <row r="826" spans="2:18">
      <c r="B826" s="125"/>
      <c r="C826" s="125"/>
      <c r="D826" s="125"/>
      <c r="E826" s="125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</row>
    <row r="827" spans="2:18">
      <c r="B827" s="125"/>
      <c r="C827" s="125"/>
      <c r="D827" s="125"/>
      <c r="E827" s="125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</row>
    <row r="828" spans="2:18">
      <c r="B828" s="125"/>
      <c r="C828" s="125"/>
      <c r="D828" s="125"/>
      <c r="E828" s="125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</row>
    <row r="829" spans="2:18">
      <c r="B829" s="125"/>
      <c r="C829" s="125"/>
      <c r="D829" s="125"/>
      <c r="E829" s="125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</row>
    <row r="830" spans="2:18">
      <c r="B830" s="125"/>
      <c r="C830" s="125"/>
      <c r="D830" s="125"/>
      <c r="E830" s="125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</row>
    <row r="831" spans="2:18">
      <c r="B831" s="125"/>
      <c r="C831" s="125"/>
      <c r="D831" s="125"/>
      <c r="E831" s="125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</row>
    <row r="832" spans="2:18">
      <c r="B832" s="125"/>
      <c r="C832" s="125"/>
      <c r="D832" s="125"/>
      <c r="E832" s="125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</row>
    <row r="833" spans="2:18">
      <c r="B833" s="125"/>
      <c r="C833" s="125"/>
      <c r="D833" s="125"/>
      <c r="E833" s="125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</row>
    <row r="834" spans="2:18">
      <c r="B834" s="125"/>
      <c r="C834" s="125"/>
      <c r="D834" s="125"/>
      <c r="E834" s="125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</row>
    <row r="835" spans="2:18">
      <c r="B835" s="125"/>
      <c r="C835" s="125"/>
      <c r="D835" s="125"/>
      <c r="E835" s="125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</row>
    <row r="836" spans="2:18">
      <c r="B836" s="125"/>
      <c r="C836" s="125"/>
      <c r="D836" s="125"/>
      <c r="E836" s="125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</row>
    <row r="837" spans="2:18">
      <c r="B837" s="125"/>
      <c r="C837" s="125"/>
      <c r="D837" s="125"/>
      <c r="E837" s="125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</row>
    <row r="838" spans="2:18">
      <c r="B838" s="125"/>
      <c r="C838" s="125"/>
      <c r="D838" s="125"/>
      <c r="E838" s="125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</row>
    <row r="839" spans="2:18">
      <c r="B839" s="125"/>
      <c r="C839" s="125"/>
      <c r="D839" s="125"/>
      <c r="E839" s="125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</row>
    <row r="840" spans="2:18">
      <c r="B840" s="125"/>
      <c r="C840" s="125"/>
      <c r="D840" s="125"/>
      <c r="E840" s="125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</row>
    <row r="841" spans="2:18">
      <c r="B841" s="125"/>
      <c r="C841" s="125"/>
      <c r="D841" s="125"/>
      <c r="E841" s="125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</row>
    <row r="842" spans="2:18">
      <c r="B842" s="125"/>
      <c r="C842" s="125"/>
      <c r="D842" s="125"/>
      <c r="E842" s="125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</row>
    <row r="843" spans="2:18">
      <c r="B843" s="125"/>
      <c r="C843" s="125"/>
      <c r="D843" s="125"/>
      <c r="E843" s="125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</row>
    <row r="844" spans="2:18">
      <c r="B844" s="125"/>
      <c r="C844" s="125"/>
      <c r="D844" s="125"/>
      <c r="E844" s="125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</row>
    <row r="845" spans="2:18">
      <c r="B845" s="125"/>
      <c r="C845" s="125"/>
      <c r="D845" s="125"/>
      <c r="E845" s="125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</row>
    <row r="846" spans="2:18">
      <c r="B846" s="125"/>
      <c r="C846" s="125"/>
      <c r="D846" s="125"/>
      <c r="E846" s="125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</row>
    <row r="847" spans="2:18">
      <c r="B847" s="125"/>
      <c r="C847" s="125"/>
      <c r="D847" s="125"/>
      <c r="E847" s="125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</row>
    <row r="848" spans="2:18">
      <c r="B848" s="125"/>
      <c r="C848" s="125"/>
      <c r="D848" s="125"/>
      <c r="E848" s="125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</row>
    <row r="849" spans="2:18">
      <c r="B849" s="125"/>
      <c r="C849" s="125"/>
      <c r="D849" s="125"/>
      <c r="E849" s="125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</row>
    <row r="850" spans="2:18">
      <c r="B850" s="125"/>
      <c r="C850" s="125"/>
      <c r="D850" s="125"/>
      <c r="E850" s="125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</row>
    <row r="851" spans="2:18">
      <c r="B851" s="125"/>
      <c r="C851" s="125"/>
      <c r="D851" s="125"/>
      <c r="E851" s="125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</row>
    <row r="852" spans="2:18">
      <c r="B852" s="125"/>
      <c r="C852" s="125"/>
      <c r="D852" s="125"/>
      <c r="E852" s="125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</row>
    <row r="853" spans="2:18">
      <c r="B853" s="125"/>
      <c r="C853" s="125"/>
      <c r="D853" s="125"/>
      <c r="E853" s="125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</row>
    <row r="854" spans="2:18">
      <c r="B854" s="125"/>
      <c r="C854" s="125"/>
      <c r="D854" s="125"/>
      <c r="E854" s="125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</row>
    <row r="855" spans="2:18">
      <c r="B855" s="125"/>
      <c r="C855" s="125"/>
      <c r="D855" s="125"/>
      <c r="E855" s="125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</row>
    <row r="856" spans="2:18">
      <c r="B856" s="125"/>
      <c r="C856" s="125"/>
      <c r="D856" s="125"/>
      <c r="E856" s="125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</row>
    <row r="857" spans="2:18">
      <c r="B857" s="125"/>
      <c r="C857" s="125"/>
      <c r="D857" s="125"/>
      <c r="E857" s="125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</row>
    <row r="858" spans="2:18">
      <c r="B858" s="125"/>
      <c r="C858" s="125"/>
      <c r="D858" s="125"/>
      <c r="E858" s="125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</row>
    <row r="859" spans="2:18">
      <c r="B859" s="125"/>
      <c r="C859" s="125"/>
      <c r="D859" s="125"/>
      <c r="E859" s="125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</row>
    <row r="860" spans="2:18">
      <c r="B860" s="125"/>
      <c r="C860" s="125"/>
      <c r="D860" s="125"/>
      <c r="E860" s="125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</row>
    <row r="861" spans="2:18">
      <c r="B861" s="125"/>
      <c r="C861" s="125"/>
      <c r="D861" s="125"/>
      <c r="E861" s="125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</row>
    <row r="862" spans="2:18">
      <c r="B862" s="125"/>
      <c r="C862" s="125"/>
      <c r="D862" s="125"/>
      <c r="E862" s="125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</row>
    <row r="863" spans="2:18">
      <c r="B863" s="125"/>
      <c r="C863" s="125"/>
      <c r="D863" s="125"/>
      <c r="E863" s="125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</row>
    <row r="864" spans="2:18">
      <c r="B864" s="125"/>
      <c r="C864" s="125"/>
      <c r="D864" s="125"/>
      <c r="E864" s="125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</row>
    <row r="865" spans="2:18">
      <c r="B865" s="125"/>
      <c r="C865" s="125"/>
      <c r="D865" s="125"/>
      <c r="E865" s="125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</row>
    <row r="866" spans="2:18">
      <c r="B866" s="125"/>
      <c r="C866" s="125"/>
      <c r="D866" s="125"/>
      <c r="E866" s="125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</row>
    <row r="867" spans="2:18">
      <c r="B867" s="125"/>
      <c r="C867" s="125"/>
      <c r="D867" s="125"/>
      <c r="E867" s="125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</row>
    <row r="868" spans="2:18">
      <c r="B868" s="125"/>
      <c r="C868" s="125"/>
      <c r="D868" s="125"/>
      <c r="E868" s="125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</row>
    <row r="869" spans="2:18">
      <c r="B869" s="125"/>
      <c r="C869" s="125"/>
      <c r="D869" s="125"/>
      <c r="E869" s="125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</row>
    <row r="870" spans="2:18">
      <c r="B870" s="125"/>
      <c r="C870" s="125"/>
      <c r="D870" s="125"/>
      <c r="E870" s="125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</row>
    <row r="871" spans="2:18">
      <c r="B871" s="125"/>
      <c r="C871" s="125"/>
      <c r="D871" s="125"/>
      <c r="E871" s="125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</row>
    <row r="872" spans="2:18">
      <c r="B872" s="125"/>
      <c r="C872" s="125"/>
      <c r="D872" s="125"/>
      <c r="E872" s="125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</row>
    <row r="873" spans="2:18">
      <c r="B873" s="125"/>
      <c r="C873" s="125"/>
      <c r="D873" s="125"/>
      <c r="E873" s="125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</row>
    <row r="874" spans="2:18">
      <c r="B874" s="125"/>
      <c r="C874" s="125"/>
      <c r="D874" s="125"/>
      <c r="E874" s="125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</row>
    <row r="875" spans="2:18">
      <c r="B875" s="125"/>
      <c r="C875" s="125"/>
      <c r="D875" s="125"/>
      <c r="E875" s="125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</row>
    <row r="876" spans="2:18">
      <c r="B876" s="125"/>
      <c r="C876" s="125"/>
      <c r="D876" s="125"/>
      <c r="E876" s="125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</row>
    <row r="877" spans="2:18">
      <c r="B877" s="125"/>
      <c r="C877" s="125"/>
      <c r="D877" s="125"/>
      <c r="E877" s="125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</row>
    <row r="878" spans="2:18">
      <c r="B878" s="125"/>
      <c r="C878" s="125"/>
      <c r="D878" s="125"/>
      <c r="E878" s="125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</row>
    <row r="879" spans="2:18">
      <c r="B879" s="125"/>
      <c r="C879" s="125"/>
      <c r="D879" s="125"/>
      <c r="E879" s="125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</row>
    <row r="880" spans="2:18">
      <c r="B880" s="125"/>
      <c r="C880" s="125"/>
      <c r="D880" s="125"/>
      <c r="E880" s="125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</row>
    <row r="881" spans="2:18">
      <c r="B881" s="125"/>
      <c r="C881" s="125"/>
      <c r="D881" s="125"/>
      <c r="E881" s="125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</row>
    <row r="882" spans="2:18">
      <c r="B882" s="125"/>
      <c r="C882" s="125"/>
      <c r="D882" s="125"/>
      <c r="E882" s="125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</row>
    <row r="883" spans="2:18">
      <c r="B883" s="125"/>
      <c r="C883" s="125"/>
      <c r="D883" s="125"/>
      <c r="E883" s="125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</row>
    <row r="884" spans="2:18">
      <c r="B884" s="125"/>
      <c r="C884" s="125"/>
      <c r="D884" s="125"/>
      <c r="E884" s="125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</row>
    <row r="885" spans="2:18">
      <c r="B885" s="125"/>
      <c r="C885" s="125"/>
      <c r="D885" s="125"/>
      <c r="E885" s="125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</row>
    <row r="886" spans="2:18">
      <c r="B886" s="125"/>
      <c r="C886" s="125"/>
      <c r="D886" s="125"/>
      <c r="E886" s="125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</row>
    <row r="887" spans="2:18">
      <c r="B887" s="125"/>
      <c r="C887" s="125"/>
      <c r="D887" s="125"/>
      <c r="E887" s="125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</row>
    <row r="888" spans="2:18">
      <c r="B888" s="125"/>
      <c r="C888" s="125"/>
      <c r="D888" s="125"/>
      <c r="E888" s="125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</row>
    <row r="889" spans="2:18">
      <c r="B889" s="125"/>
      <c r="C889" s="125"/>
      <c r="D889" s="125"/>
      <c r="E889" s="125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</row>
    <row r="890" spans="2:18">
      <c r="B890" s="125"/>
      <c r="C890" s="125"/>
      <c r="D890" s="125"/>
      <c r="E890" s="125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</row>
    <row r="891" spans="2:18">
      <c r="B891" s="125"/>
      <c r="C891" s="125"/>
      <c r="D891" s="125"/>
      <c r="E891" s="125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</row>
    <row r="892" spans="2:18">
      <c r="B892" s="125"/>
      <c r="C892" s="125"/>
      <c r="D892" s="125"/>
      <c r="E892" s="125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</row>
    <row r="893" spans="2:18">
      <c r="B893" s="125"/>
      <c r="C893" s="125"/>
      <c r="D893" s="125"/>
      <c r="E893" s="125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</row>
    <row r="894" spans="2:18">
      <c r="B894" s="125"/>
      <c r="C894" s="125"/>
      <c r="D894" s="125"/>
      <c r="E894" s="125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</row>
    <row r="895" spans="2:18">
      <c r="B895" s="125"/>
      <c r="C895" s="125"/>
      <c r="D895" s="125"/>
      <c r="E895" s="125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</row>
    <row r="896" spans="2:18">
      <c r="B896" s="125"/>
      <c r="C896" s="125"/>
      <c r="D896" s="125"/>
      <c r="E896" s="125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</row>
    <row r="897" spans="2:18">
      <c r="B897" s="125"/>
      <c r="C897" s="125"/>
      <c r="D897" s="125"/>
      <c r="E897" s="125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</row>
    <row r="898" spans="2:18">
      <c r="B898" s="125"/>
      <c r="C898" s="125"/>
      <c r="D898" s="125"/>
      <c r="E898" s="125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</row>
    <row r="899" spans="2:18">
      <c r="B899" s="125"/>
      <c r="C899" s="125"/>
      <c r="D899" s="125"/>
      <c r="E899" s="125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</row>
    <row r="900" spans="2:18">
      <c r="B900" s="125"/>
      <c r="C900" s="125"/>
      <c r="D900" s="125"/>
      <c r="E900" s="125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</row>
    <row r="901" spans="2:18">
      <c r="B901" s="125"/>
      <c r="C901" s="125"/>
      <c r="D901" s="125"/>
      <c r="E901" s="125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</row>
    <row r="902" spans="2:18">
      <c r="B902" s="125"/>
      <c r="C902" s="125"/>
      <c r="D902" s="125"/>
      <c r="E902" s="125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</row>
    <row r="903" spans="2:18">
      <c r="B903" s="125"/>
      <c r="C903" s="125"/>
      <c r="D903" s="125"/>
      <c r="E903" s="125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</row>
    <row r="904" spans="2:18">
      <c r="B904" s="125"/>
      <c r="C904" s="125"/>
      <c r="D904" s="125"/>
      <c r="E904" s="125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</row>
    <row r="905" spans="2:18">
      <c r="B905" s="125"/>
      <c r="C905" s="125"/>
      <c r="D905" s="125"/>
      <c r="E905" s="125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</row>
    <row r="906" spans="2:18">
      <c r="B906" s="125"/>
      <c r="C906" s="125"/>
      <c r="D906" s="125"/>
      <c r="E906" s="125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</row>
    <row r="907" spans="2:18">
      <c r="B907" s="125"/>
      <c r="C907" s="125"/>
      <c r="D907" s="125"/>
      <c r="E907" s="125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</row>
    <row r="908" spans="2:18">
      <c r="B908" s="125"/>
      <c r="C908" s="125"/>
      <c r="D908" s="125"/>
      <c r="E908" s="125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</row>
    <row r="909" spans="2:18">
      <c r="B909" s="125"/>
      <c r="C909" s="125"/>
      <c r="D909" s="125"/>
      <c r="E909" s="125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</row>
    <row r="910" spans="2:18">
      <c r="B910" s="125"/>
      <c r="C910" s="125"/>
      <c r="D910" s="125"/>
      <c r="E910" s="125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</row>
    <row r="911" spans="2:18">
      <c r="B911" s="125"/>
      <c r="C911" s="125"/>
      <c r="D911" s="125"/>
      <c r="E911" s="125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</row>
    <row r="912" spans="2:18">
      <c r="B912" s="125"/>
      <c r="C912" s="125"/>
      <c r="D912" s="125"/>
      <c r="E912" s="125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</row>
    <row r="913" spans="2:18">
      <c r="B913" s="125"/>
      <c r="C913" s="125"/>
      <c r="D913" s="125"/>
      <c r="E913" s="125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</row>
    <row r="914" spans="2:18">
      <c r="B914" s="125"/>
      <c r="C914" s="125"/>
      <c r="D914" s="125"/>
      <c r="E914" s="125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</row>
    <row r="915" spans="2:18">
      <c r="B915" s="125"/>
      <c r="C915" s="125"/>
      <c r="D915" s="125"/>
      <c r="E915" s="125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</row>
    <row r="916" spans="2:18">
      <c r="B916" s="125"/>
      <c r="C916" s="125"/>
      <c r="D916" s="125"/>
      <c r="E916" s="125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</row>
    <row r="917" spans="2:18">
      <c r="B917" s="125"/>
      <c r="C917" s="125"/>
      <c r="D917" s="125"/>
      <c r="E917" s="125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</row>
    <row r="918" spans="2:18">
      <c r="B918" s="125"/>
      <c r="C918" s="125"/>
      <c r="D918" s="125"/>
      <c r="E918" s="125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</row>
    <row r="919" spans="2:18">
      <c r="B919" s="125"/>
      <c r="C919" s="125"/>
      <c r="D919" s="125"/>
      <c r="E919" s="125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</row>
    <row r="920" spans="2:18">
      <c r="B920" s="125"/>
      <c r="C920" s="125"/>
      <c r="D920" s="125"/>
      <c r="E920" s="125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</row>
    <row r="921" spans="2:18">
      <c r="B921" s="125"/>
      <c r="C921" s="125"/>
      <c r="D921" s="125"/>
      <c r="E921" s="125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</row>
    <row r="922" spans="2:18">
      <c r="B922" s="125"/>
      <c r="C922" s="125"/>
      <c r="D922" s="125"/>
      <c r="E922" s="125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</row>
    <row r="923" spans="2:18">
      <c r="B923" s="125"/>
      <c r="C923" s="125"/>
      <c r="D923" s="125"/>
      <c r="E923" s="125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</row>
    <row r="924" spans="2:18">
      <c r="B924" s="125"/>
      <c r="C924" s="125"/>
      <c r="D924" s="125"/>
      <c r="E924" s="125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</row>
    <row r="925" spans="2:18">
      <c r="B925" s="125"/>
      <c r="C925" s="125"/>
      <c r="D925" s="125"/>
      <c r="E925" s="125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</row>
    <row r="926" spans="2:18">
      <c r="B926" s="125"/>
      <c r="C926" s="125"/>
      <c r="D926" s="125"/>
      <c r="E926" s="125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</row>
    <row r="927" spans="2:18">
      <c r="B927" s="125"/>
      <c r="C927" s="125"/>
      <c r="D927" s="125"/>
      <c r="E927" s="125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</row>
    <row r="928" spans="2:18">
      <c r="B928" s="125"/>
      <c r="C928" s="125"/>
      <c r="D928" s="125"/>
      <c r="E928" s="125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</row>
    <row r="929" spans="2:18">
      <c r="B929" s="125"/>
      <c r="C929" s="125"/>
      <c r="D929" s="125"/>
      <c r="E929" s="125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</row>
    <row r="930" spans="2:18">
      <c r="B930" s="125"/>
      <c r="C930" s="125"/>
      <c r="D930" s="125"/>
      <c r="E930" s="125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</row>
    <row r="931" spans="2:18">
      <c r="B931" s="125"/>
      <c r="C931" s="125"/>
      <c r="D931" s="125"/>
      <c r="E931" s="125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</row>
    <row r="932" spans="2:18">
      <c r="B932" s="125"/>
      <c r="C932" s="125"/>
      <c r="D932" s="125"/>
      <c r="E932" s="125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</row>
    <row r="933" spans="2:18">
      <c r="B933" s="125"/>
      <c r="C933" s="125"/>
      <c r="D933" s="125"/>
      <c r="E933" s="125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</row>
    <row r="934" spans="2:18">
      <c r="B934" s="125"/>
      <c r="C934" s="125"/>
      <c r="D934" s="125"/>
      <c r="E934" s="125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</row>
    <row r="935" spans="2:18">
      <c r="B935" s="125"/>
      <c r="C935" s="125"/>
      <c r="D935" s="125"/>
      <c r="E935" s="125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</row>
    <row r="936" spans="2:18">
      <c r="B936" s="125"/>
      <c r="C936" s="125"/>
      <c r="D936" s="125"/>
      <c r="E936" s="125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</row>
    <row r="937" spans="2:18">
      <c r="B937" s="125"/>
      <c r="C937" s="125"/>
      <c r="D937" s="125"/>
      <c r="E937" s="125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</row>
    <row r="938" spans="2:18">
      <c r="B938" s="125"/>
      <c r="C938" s="125"/>
      <c r="D938" s="125"/>
      <c r="E938" s="125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</row>
    <row r="939" spans="2:18">
      <c r="B939" s="125"/>
      <c r="C939" s="125"/>
      <c r="D939" s="125"/>
      <c r="E939" s="125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</row>
    <row r="940" spans="2:18">
      <c r="B940" s="125"/>
      <c r="C940" s="125"/>
      <c r="D940" s="125"/>
      <c r="E940" s="125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</row>
    <row r="941" spans="2:18">
      <c r="B941" s="125"/>
      <c r="C941" s="125"/>
      <c r="D941" s="125"/>
      <c r="E941" s="125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</row>
    <row r="942" spans="2:18">
      <c r="B942" s="125"/>
      <c r="C942" s="125"/>
      <c r="D942" s="125"/>
      <c r="E942" s="125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</row>
    <row r="943" spans="2:18">
      <c r="B943" s="125"/>
      <c r="C943" s="125"/>
      <c r="D943" s="125"/>
      <c r="E943" s="125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</row>
    <row r="944" spans="2:18">
      <c r="B944" s="125"/>
      <c r="C944" s="125"/>
      <c r="D944" s="125"/>
      <c r="E944" s="125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</row>
    <row r="945" spans="2:18">
      <c r="B945" s="125"/>
      <c r="C945" s="125"/>
      <c r="D945" s="125"/>
      <c r="E945" s="125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</row>
    <row r="946" spans="2:18">
      <c r="B946" s="125"/>
      <c r="C946" s="125"/>
      <c r="D946" s="125"/>
      <c r="E946" s="125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</row>
    <row r="947" spans="2:18">
      <c r="B947" s="125"/>
      <c r="C947" s="125"/>
      <c r="D947" s="125"/>
      <c r="E947" s="125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</row>
    <row r="948" spans="2:18">
      <c r="B948" s="125"/>
      <c r="C948" s="125"/>
      <c r="D948" s="125"/>
      <c r="E948" s="125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</row>
    <row r="949" spans="2:18">
      <c r="B949" s="125"/>
      <c r="C949" s="125"/>
      <c r="D949" s="125"/>
      <c r="E949" s="125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</row>
    <row r="950" spans="2:18">
      <c r="B950" s="125"/>
      <c r="C950" s="125"/>
      <c r="D950" s="125"/>
      <c r="E950" s="125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</row>
    <row r="951" spans="2:18">
      <c r="B951" s="125"/>
      <c r="C951" s="125"/>
      <c r="D951" s="125"/>
      <c r="E951" s="125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</row>
    <row r="952" spans="2:18">
      <c r="B952" s="125"/>
      <c r="C952" s="125"/>
      <c r="D952" s="125"/>
      <c r="E952" s="125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</row>
    <row r="953" spans="2:18">
      <c r="B953" s="125"/>
      <c r="C953" s="125"/>
      <c r="D953" s="125"/>
      <c r="E953" s="125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</row>
    <row r="954" spans="2:18">
      <c r="B954" s="125"/>
      <c r="C954" s="125"/>
      <c r="D954" s="125"/>
      <c r="E954" s="125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</row>
    <row r="955" spans="2:18">
      <c r="B955" s="125"/>
      <c r="C955" s="125"/>
      <c r="D955" s="125"/>
      <c r="E955" s="125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</row>
    <row r="956" spans="2:18">
      <c r="B956" s="125"/>
      <c r="C956" s="125"/>
      <c r="D956" s="125"/>
      <c r="E956" s="125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</row>
    <row r="957" spans="2:18">
      <c r="B957" s="125"/>
      <c r="C957" s="125"/>
      <c r="D957" s="125"/>
      <c r="E957" s="125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</row>
    <row r="958" spans="2:18">
      <c r="B958" s="125"/>
      <c r="C958" s="125"/>
      <c r="D958" s="125"/>
      <c r="E958" s="125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</row>
    <row r="959" spans="2:18">
      <c r="B959" s="125"/>
      <c r="C959" s="125"/>
      <c r="D959" s="125"/>
      <c r="E959" s="125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</row>
    <row r="960" spans="2:18">
      <c r="B960" s="125"/>
      <c r="C960" s="125"/>
      <c r="D960" s="125"/>
      <c r="E960" s="125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</row>
    <row r="961" spans="2:18">
      <c r="B961" s="125"/>
      <c r="C961" s="125"/>
      <c r="D961" s="125"/>
      <c r="E961" s="125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</row>
    <row r="962" spans="2:18">
      <c r="B962" s="125"/>
      <c r="C962" s="125"/>
      <c r="D962" s="125"/>
      <c r="E962" s="125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</row>
    <row r="963" spans="2:18">
      <c r="B963" s="125"/>
      <c r="C963" s="125"/>
      <c r="D963" s="125"/>
      <c r="E963" s="125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</row>
    <row r="964" spans="2:18">
      <c r="B964" s="125"/>
      <c r="C964" s="125"/>
      <c r="D964" s="125"/>
      <c r="E964" s="125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</row>
    <row r="965" spans="2:18">
      <c r="B965" s="125"/>
      <c r="C965" s="125"/>
      <c r="D965" s="125"/>
      <c r="E965" s="125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</row>
    <row r="966" spans="2:18">
      <c r="B966" s="125"/>
      <c r="C966" s="125"/>
      <c r="D966" s="125"/>
      <c r="E966" s="125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</row>
    <row r="967" spans="2:18">
      <c r="B967" s="125"/>
      <c r="C967" s="125"/>
      <c r="D967" s="125"/>
      <c r="E967" s="125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</row>
    <row r="968" spans="2:18">
      <c r="B968" s="125"/>
      <c r="C968" s="125"/>
      <c r="D968" s="125"/>
      <c r="E968" s="125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</row>
    <row r="969" spans="2:18">
      <c r="B969" s="125"/>
      <c r="C969" s="125"/>
      <c r="D969" s="125"/>
      <c r="E969" s="125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</row>
    <row r="970" spans="2:18">
      <c r="B970" s="125"/>
      <c r="C970" s="125"/>
      <c r="D970" s="125"/>
      <c r="E970" s="125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</row>
    <row r="971" spans="2:18">
      <c r="B971" s="125"/>
      <c r="C971" s="125"/>
      <c r="D971" s="125"/>
      <c r="E971" s="125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</row>
    <row r="972" spans="2:18">
      <c r="B972" s="125"/>
      <c r="C972" s="125"/>
      <c r="D972" s="125"/>
      <c r="E972" s="125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</row>
    <row r="973" spans="2:18">
      <c r="B973" s="125"/>
      <c r="C973" s="125"/>
      <c r="D973" s="125"/>
      <c r="E973" s="125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</row>
    <row r="974" spans="2:18">
      <c r="B974" s="125"/>
      <c r="C974" s="125"/>
      <c r="D974" s="125"/>
      <c r="E974" s="125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</row>
    <row r="975" spans="2:18">
      <c r="B975" s="125"/>
      <c r="C975" s="125"/>
      <c r="D975" s="125"/>
      <c r="E975" s="125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</row>
    <row r="976" spans="2:18">
      <c r="B976" s="125"/>
      <c r="C976" s="125"/>
      <c r="D976" s="125"/>
      <c r="E976" s="125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</row>
    <row r="977" spans="2:18">
      <c r="B977" s="125"/>
      <c r="C977" s="125"/>
      <c r="D977" s="125"/>
      <c r="E977" s="125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</row>
    <row r="978" spans="2:18">
      <c r="B978" s="125"/>
      <c r="C978" s="125"/>
      <c r="D978" s="125"/>
      <c r="E978" s="125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</row>
    <row r="979" spans="2:18">
      <c r="B979" s="125"/>
      <c r="C979" s="125"/>
      <c r="D979" s="125"/>
      <c r="E979" s="125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</row>
    <row r="980" spans="2:18">
      <c r="B980" s="125"/>
      <c r="C980" s="125"/>
      <c r="D980" s="125"/>
      <c r="E980" s="125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</row>
    <row r="981" spans="2:18">
      <c r="B981" s="125"/>
      <c r="C981" s="125"/>
      <c r="D981" s="125"/>
      <c r="E981" s="125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</row>
    <row r="982" spans="2:18">
      <c r="B982" s="125"/>
      <c r="C982" s="125"/>
      <c r="D982" s="125"/>
      <c r="E982" s="125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</row>
    <row r="983" spans="2:18">
      <c r="B983" s="125"/>
      <c r="C983" s="125"/>
      <c r="D983" s="125"/>
      <c r="E983" s="125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</row>
    <row r="984" spans="2:18">
      <c r="B984" s="125"/>
      <c r="C984" s="125"/>
      <c r="D984" s="125"/>
      <c r="E984" s="125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</row>
    <row r="985" spans="2:18">
      <c r="B985" s="125"/>
      <c r="C985" s="125"/>
      <c r="D985" s="125"/>
      <c r="E985" s="125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</row>
    <row r="986" spans="2:18">
      <c r="B986" s="125"/>
      <c r="C986" s="125"/>
      <c r="D986" s="125"/>
      <c r="E986" s="125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</row>
    <row r="987" spans="2:18">
      <c r="B987" s="125"/>
      <c r="C987" s="125"/>
      <c r="D987" s="125"/>
      <c r="E987" s="125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</row>
    <row r="988" spans="2:18">
      <c r="B988" s="125"/>
      <c r="C988" s="125"/>
      <c r="D988" s="125"/>
      <c r="E988" s="125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</row>
    <row r="989" spans="2:18">
      <c r="B989" s="125"/>
      <c r="C989" s="125"/>
      <c r="D989" s="125"/>
      <c r="E989" s="125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</row>
    <row r="990" spans="2:18">
      <c r="B990" s="125"/>
      <c r="C990" s="125"/>
      <c r="D990" s="125"/>
      <c r="E990" s="125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</row>
    <row r="991" spans="2:18">
      <c r="B991" s="125"/>
      <c r="C991" s="125"/>
      <c r="D991" s="125"/>
      <c r="E991" s="125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</row>
    <row r="992" spans="2:18">
      <c r="B992" s="125"/>
      <c r="C992" s="125"/>
      <c r="D992" s="125"/>
      <c r="E992" s="125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</row>
    <row r="993" spans="2:18">
      <c r="B993" s="125"/>
      <c r="C993" s="125"/>
      <c r="D993" s="125"/>
      <c r="E993" s="125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</row>
    <row r="994" spans="2:18">
      <c r="B994" s="125"/>
      <c r="C994" s="125"/>
      <c r="D994" s="125"/>
      <c r="E994" s="125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</row>
    <row r="995" spans="2:18">
      <c r="B995" s="125"/>
      <c r="C995" s="125"/>
      <c r="D995" s="125"/>
      <c r="E995" s="125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</row>
    <row r="996" spans="2:18">
      <c r="B996" s="125"/>
      <c r="C996" s="125"/>
      <c r="D996" s="125"/>
      <c r="E996" s="125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</row>
    <row r="997" spans="2:18">
      <c r="B997" s="125"/>
      <c r="C997" s="125"/>
      <c r="D997" s="125"/>
      <c r="E997" s="125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</row>
    <row r="998" spans="2:18">
      <c r="B998" s="125"/>
      <c r="C998" s="125"/>
      <c r="D998" s="125"/>
      <c r="E998" s="125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</row>
    <row r="999" spans="2:18">
      <c r="B999" s="125"/>
      <c r="C999" s="125"/>
      <c r="D999" s="125"/>
      <c r="E999" s="125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</row>
    <row r="1000" spans="2:18">
      <c r="B1000" s="125"/>
      <c r="C1000" s="125"/>
      <c r="D1000" s="125"/>
      <c r="E1000" s="125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</row>
    <row r="1001" spans="2:18">
      <c r="B1001" s="125"/>
      <c r="C1001" s="125"/>
      <c r="D1001" s="125"/>
      <c r="E1001" s="125"/>
      <c r="F1001" s="126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  <c r="R1001" s="126"/>
    </row>
    <row r="1002" spans="2:18">
      <c r="B1002" s="125"/>
      <c r="C1002" s="125"/>
      <c r="D1002" s="125"/>
      <c r="E1002" s="125"/>
      <c r="F1002" s="126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</row>
    <row r="1003" spans="2:18">
      <c r="B1003" s="125"/>
      <c r="C1003" s="125"/>
      <c r="D1003" s="125"/>
      <c r="E1003" s="125"/>
      <c r="F1003" s="126"/>
      <c r="G1003" s="126"/>
      <c r="H1003" s="126"/>
      <c r="I1003" s="126"/>
      <c r="J1003" s="126"/>
      <c r="K1003" s="126"/>
      <c r="L1003" s="126"/>
      <c r="M1003" s="126"/>
      <c r="N1003" s="126"/>
      <c r="O1003" s="126"/>
      <c r="P1003" s="126"/>
      <c r="Q1003" s="126"/>
      <c r="R1003" s="126"/>
    </row>
    <row r="1004" spans="2:18">
      <c r="B1004" s="125"/>
      <c r="C1004" s="125"/>
      <c r="D1004" s="125"/>
      <c r="E1004" s="125"/>
      <c r="F1004" s="126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</row>
    <row r="1005" spans="2:18">
      <c r="B1005" s="125"/>
      <c r="C1005" s="125"/>
      <c r="D1005" s="125"/>
      <c r="E1005" s="125"/>
      <c r="F1005" s="126"/>
      <c r="G1005" s="126"/>
      <c r="H1005" s="126"/>
      <c r="I1005" s="126"/>
      <c r="J1005" s="126"/>
      <c r="K1005" s="126"/>
      <c r="L1005" s="126"/>
      <c r="M1005" s="126"/>
      <c r="N1005" s="126"/>
      <c r="O1005" s="126"/>
      <c r="P1005" s="126"/>
      <c r="Q1005" s="126"/>
      <c r="R1005" s="126"/>
    </row>
    <row r="1006" spans="2:18">
      <c r="B1006" s="125"/>
      <c r="C1006" s="125"/>
      <c r="D1006" s="125"/>
      <c r="E1006" s="125"/>
      <c r="F1006" s="126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  <c r="R1006" s="126"/>
    </row>
    <row r="1007" spans="2:18">
      <c r="B1007" s="125"/>
      <c r="C1007" s="125"/>
      <c r="D1007" s="125"/>
      <c r="E1007" s="125"/>
      <c r="F1007" s="126"/>
      <c r="G1007" s="126"/>
      <c r="H1007" s="126"/>
      <c r="I1007" s="126"/>
      <c r="J1007" s="126"/>
      <c r="K1007" s="126"/>
      <c r="L1007" s="126"/>
      <c r="M1007" s="126"/>
      <c r="N1007" s="126"/>
      <c r="O1007" s="126"/>
      <c r="P1007" s="126"/>
      <c r="Q1007" s="126"/>
      <c r="R1007" s="126"/>
    </row>
    <row r="1008" spans="2:18">
      <c r="B1008" s="125"/>
      <c r="C1008" s="125"/>
      <c r="D1008" s="125"/>
      <c r="E1008" s="125"/>
      <c r="F1008" s="126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  <c r="R1008" s="126"/>
    </row>
    <row r="1009" spans="2:18">
      <c r="B1009" s="125"/>
      <c r="C1009" s="125"/>
      <c r="D1009" s="125"/>
      <c r="E1009" s="125"/>
      <c r="F1009" s="126"/>
      <c r="G1009" s="126"/>
      <c r="H1009" s="126"/>
      <c r="I1009" s="126"/>
      <c r="J1009" s="126"/>
      <c r="K1009" s="126"/>
      <c r="L1009" s="126"/>
      <c r="M1009" s="126"/>
      <c r="N1009" s="126"/>
      <c r="O1009" s="126"/>
      <c r="P1009" s="126"/>
      <c r="Q1009" s="126"/>
      <c r="R1009" s="126"/>
    </row>
    <row r="1010" spans="2:18">
      <c r="B1010" s="125"/>
      <c r="C1010" s="125"/>
      <c r="D1010" s="125"/>
      <c r="E1010" s="125"/>
      <c r="F1010" s="126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  <c r="R1010" s="126"/>
    </row>
    <row r="1011" spans="2:18">
      <c r="B1011" s="125"/>
      <c r="C1011" s="125"/>
      <c r="D1011" s="125"/>
      <c r="E1011" s="125"/>
      <c r="F1011" s="126"/>
      <c r="G1011" s="126"/>
      <c r="H1011" s="126"/>
      <c r="I1011" s="126"/>
      <c r="J1011" s="126"/>
      <c r="K1011" s="126"/>
      <c r="L1011" s="126"/>
      <c r="M1011" s="126"/>
      <c r="N1011" s="126"/>
      <c r="O1011" s="126"/>
      <c r="P1011" s="126"/>
      <c r="Q1011" s="126"/>
      <c r="R1011" s="126"/>
    </row>
    <row r="1012" spans="2:18">
      <c r="B1012" s="125"/>
      <c r="C1012" s="125"/>
      <c r="D1012" s="125"/>
      <c r="E1012" s="125"/>
      <c r="F1012" s="126"/>
      <c r="G1012" s="126"/>
      <c r="H1012" s="126"/>
      <c r="I1012" s="126"/>
      <c r="J1012" s="126"/>
      <c r="K1012" s="126"/>
      <c r="L1012" s="126"/>
      <c r="M1012" s="126"/>
      <c r="N1012" s="126"/>
      <c r="O1012" s="126"/>
      <c r="P1012" s="126"/>
      <c r="Q1012" s="126"/>
      <c r="R1012" s="126"/>
    </row>
    <row r="1013" spans="2:18">
      <c r="B1013" s="125"/>
      <c r="C1013" s="125"/>
      <c r="D1013" s="125"/>
      <c r="E1013" s="125"/>
      <c r="F1013" s="126"/>
      <c r="G1013" s="126"/>
      <c r="H1013" s="126"/>
      <c r="I1013" s="126"/>
      <c r="J1013" s="126"/>
      <c r="K1013" s="126"/>
      <c r="L1013" s="126"/>
      <c r="M1013" s="126"/>
      <c r="N1013" s="126"/>
      <c r="O1013" s="126"/>
      <c r="P1013" s="126"/>
      <c r="Q1013" s="126"/>
      <c r="R1013" s="126"/>
    </row>
    <row r="1014" spans="2:18">
      <c r="B1014" s="125"/>
      <c r="C1014" s="125"/>
      <c r="D1014" s="125"/>
      <c r="E1014" s="125"/>
      <c r="F1014" s="126"/>
      <c r="G1014" s="126"/>
      <c r="H1014" s="126"/>
      <c r="I1014" s="126"/>
      <c r="J1014" s="126"/>
      <c r="K1014" s="126"/>
      <c r="L1014" s="126"/>
      <c r="M1014" s="126"/>
      <c r="N1014" s="126"/>
      <c r="O1014" s="126"/>
      <c r="P1014" s="126"/>
      <c r="Q1014" s="126"/>
      <c r="R1014" s="126"/>
    </row>
    <row r="1015" spans="2:18">
      <c r="B1015" s="125"/>
      <c r="C1015" s="125"/>
      <c r="D1015" s="125"/>
      <c r="E1015" s="125"/>
      <c r="F1015" s="126"/>
      <c r="G1015" s="126"/>
      <c r="H1015" s="126"/>
      <c r="I1015" s="126"/>
      <c r="J1015" s="126"/>
      <c r="K1015" s="126"/>
      <c r="L1015" s="126"/>
      <c r="M1015" s="126"/>
      <c r="N1015" s="126"/>
      <c r="O1015" s="126"/>
      <c r="P1015" s="126"/>
      <c r="Q1015" s="126"/>
      <c r="R1015" s="126"/>
    </row>
    <row r="1016" spans="2:18">
      <c r="B1016" s="125"/>
      <c r="C1016" s="125"/>
      <c r="D1016" s="125"/>
      <c r="E1016" s="125"/>
      <c r="F1016" s="126"/>
      <c r="G1016" s="126"/>
      <c r="H1016" s="126"/>
      <c r="I1016" s="126"/>
      <c r="J1016" s="126"/>
      <c r="K1016" s="126"/>
      <c r="L1016" s="126"/>
      <c r="M1016" s="126"/>
      <c r="N1016" s="126"/>
      <c r="O1016" s="126"/>
      <c r="P1016" s="126"/>
      <c r="Q1016" s="126"/>
      <c r="R1016" s="126"/>
    </row>
    <row r="1017" spans="2:18">
      <c r="B1017" s="125"/>
      <c r="C1017" s="125"/>
      <c r="D1017" s="125"/>
      <c r="E1017" s="125"/>
      <c r="F1017" s="126"/>
      <c r="G1017" s="126"/>
      <c r="H1017" s="126"/>
      <c r="I1017" s="126"/>
      <c r="J1017" s="126"/>
      <c r="K1017" s="126"/>
      <c r="L1017" s="126"/>
      <c r="M1017" s="126"/>
      <c r="N1017" s="126"/>
      <c r="O1017" s="126"/>
      <c r="P1017" s="126"/>
      <c r="Q1017" s="126"/>
      <c r="R1017" s="126"/>
    </row>
    <row r="1018" spans="2:18">
      <c r="B1018" s="125"/>
      <c r="C1018" s="125"/>
      <c r="D1018" s="125"/>
      <c r="E1018" s="125"/>
      <c r="F1018" s="126"/>
      <c r="G1018" s="126"/>
      <c r="H1018" s="126"/>
      <c r="I1018" s="126"/>
      <c r="J1018" s="126"/>
      <c r="K1018" s="126"/>
      <c r="L1018" s="126"/>
      <c r="M1018" s="126"/>
      <c r="N1018" s="126"/>
      <c r="O1018" s="126"/>
      <c r="P1018" s="126"/>
      <c r="Q1018" s="126"/>
      <c r="R1018" s="126"/>
    </row>
    <row r="1019" spans="2:18">
      <c r="B1019" s="125"/>
      <c r="C1019" s="125"/>
      <c r="D1019" s="125"/>
      <c r="E1019" s="125"/>
      <c r="F1019" s="126"/>
      <c r="G1019" s="126"/>
      <c r="H1019" s="126"/>
      <c r="I1019" s="126"/>
      <c r="J1019" s="126"/>
      <c r="K1019" s="126"/>
      <c r="L1019" s="126"/>
      <c r="M1019" s="126"/>
      <c r="N1019" s="126"/>
      <c r="O1019" s="126"/>
      <c r="P1019" s="126"/>
      <c r="Q1019" s="126"/>
      <c r="R1019" s="126"/>
    </row>
    <row r="1020" spans="2:18">
      <c r="B1020" s="125"/>
      <c r="C1020" s="125"/>
      <c r="D1020" s="125"/>
      <c r="E1020" s="125"/>
      <c r="F1020" s="126"/>
      <c r="G1020" s="126"/>
      <c r="H1020" s="126"/>
      <c r="I1020" s="126"/>
      <c r="J1020" s="126"/>
      <c r="K1020" s="126"/>
      <c r="L1020" s="126"/>
      <c r="M1020" s="126"/>
      <c r="N1020" s="126"/>
      <c r="O1020" s="126"/>
      <c r="P1020" s="126"/>
      <c r="Q1020" s="126"/>
      <c r="R1020" s="126"/>
    </row>
    <row r="1021" spans="2:18">
      <c r="B1021" s="125"/>
      <c r="C1021" s="125"/>
      <c r="D1021" s="125"/>
      <c r="E1021" s="125"/>
      <c r="F1021" s="126"/>
      <c r="G1021" s="126"/>
      <c r="H1021" s="126"/>
      <c r="I1021" s="126"/>
      <c r="J1021" s="126"/>
      <c r="K1021" s="126"/>
      <c r="L1021" s="126"/>
      <c r="M1021" s="126"/>
      <c r="N1021" s="126"/>
      <c r="O1021" s="126"/>
      <c r="P1021" s="126"/>
      <c r="Q1021" s="126"/>
      <c r="R1021" s="126"/>
    </row>
    <row r="1022" spans="2:18">
      <c r="B1022" s="125"/>
      <c r="C1022" s="125"/>
      <c r="D1022" s="125"/>
      <c r="E1022" s="125"/>
      <c r="F1022" s="126"/>
      <c r="G1022" s="126"/>
      <c r="H1022" s="126"/>
      <c r="I1022" s="126"/>
      <c r="J1022" s="126"/>
      <c r="K1022" s="126"/>
      <c r="L1022" s="126"/>
      <c r="M1022" s="126"/>
      <c r="N1022" s="126"/>
      <c r="O1022" s="126"/>
      <c r="P1022" s="126"/>
      <c r="Q1022" s="126"/>
      <c r="R1022" s="126"/>
    </row>
    <row r="1023" spans="2:18">
      <c r="B1023" s="125"/>
      <c r="C1023" s="125"/>
      <c r="D1023" s="125"/>
      <c r="E1023" s="125"/>
      <c r="F1023" s="126"/>
      <c r="G1023" s="126"/>
      <c r="H1023" s="126"/>
      <c r="I1023" s="126"/>
      <c r="J1023" s="126"/>
      <c r="K1023" s="126"/>
      <c r="L1023" s="126"/>
      <c r="M1023" s="126"/>
      <c r="N1023" s="126"/>
      <c r="O1023" s="126"/>
      <c r="P1023" s="126"/>
      <c r="Q1023" s="126"/>
      <c r="R1023" s="126"/>
    </row>
    <row r="1024" spans="2:18">
      <c r="B1024" s="125"/>
      <c r="C1024" s="125"/>
      <c r="D1024" s="125"/>
      <c r="E1024" s="125"/>
      <c r="F1024" s="126"/>
      <c r="G1024" s="126"/>
      <c r="H1024" s="126"/>
      <c r="I1024" s="126"/>
      <c r="J1024" s="126"/>
      <c r="K1024" s="126"/>
      <c r="L1024" s="126"/>
      <c r="M1024" s="126"/>
      <c r="N1024" s="126"/>
      <c r="O1024" s="126"/>
      <c r="P1024" s="126"/>
      <c r="Q1024" s="126"/>
      <c r="R1024" s="126"/>
    </row>
    <row r="1025" spans="2:18">
      <c r="B1025" s="125"/>
      <c r="C1025" s="125"/>
      <c r="D1025" s="125"/>
      <c r="E1025" s="125"/>
      <c r="F1025" s="126"/>
      <c r="G1025" s="126"/>
      <c r="H1025" s="126"/>
      <c r="I1025" s="126"/>
      <c r="J1025" s="126"/>
      <c r="K1025" s="126"/>
      <c r="L1025" s="126"/>
      <c r="M1025" s="126"/>
      <c r="N1025" s="126"/>
      <c r="O1025" s="126"/>
      <c r="P1025" s="126"/>
      <c r="Q1025" s="126"/>
      <c r="R1025" s="126"/>
    </row>
    <row r="1026" spans="2:18">
      <c r="B1026" s="125"/>
      <c r="C1026" s="125"/>
      <c r="D1026" s="125"/>
      <c r="E1026" s="125"/>
      <c r="F1026" s="126"/>
      <c r="G1026" s="126"/>
      <c r="H1026" s="126"/>
      <c r="I1026" s="126"/>
      <c r="J1026" s="126"/>
      <c r="K1026" s="126"/>
      <c r="L1026" s="126"/>
      <c r="M1026" s="126"/>
      <c r="N1026" s="126"/>
      <c r="O1026" s="126"/>
      <c r="P1026" s="126"/>
      <c r="Q1026" s="126"/>
      <c r="R1026" s="126"/>
    </row>
    <row r="1027" spans="2:18">
      <c r="B1027" s="125"/>
      <c r="C1027" s="125"/>
      <c r="D1027" s="125"/>
      <c r="E1027" s="125"/>
      <c r="F1027" s="126"/>
      <c r="G1027" s="126"/>
      <c r="H1027" s="126"/>
      <c r="I1027" s="126"/>
      <c r="J1027" s="126"/>
      <c r="K1027" s="126"/>
      <c r="L1027" s="126"/>
      <c r="M1027" s="126"/>
      <c r="N1027" s="126"/>
      <c r="O1027" s="126"/>
      <c r="P1027" s="126"/>
      <c r="Q1027" s="126"/>
      <c r="R1027" s="126"/>
    </row>
    <row r="1028" spans="2:18">
      <c r="B1028" s="125"/>
      <c r="C1028" s="125"/>
      <c r="D1028" s="125"/>
      <c r="E1028" s="125"/>
      <c r="F1028" s="126"/>
      <c r="G1028" s="126"/>
      <c r="H1028" s="126"/>
      <c r="I1028" s="126"/>
      <c r="J1028" s="126"/>
      <c r="K1028" s="126"/>
      <c r="L1028" s="126"/>
      <c r="M1028" s="126"/>
      <c r="N1028" s="126"/>
      <c r="O1028" s="126"/>
      <c r="P1028" s="126"/>
      <c r="Q1028" s="126"/>
      <c r="R1028" s="126"/>
    </row>
    <row r="1029" spans="2:18">
      <c r="B1029" s="125"/>
      <c r="C1029" s="125"/>
      <c r="D1029" s="125"/>
      <c r="E1029" s="125"/>
      <c r="F1029" s="126"/>
      <c r="G1029" s="126"/>
      <c r="H1029" s="126"/>
      <c r="I1029" s="126"/>
      <c r="J1029" s="126"/>
      <c r="K1029" s="126"/>
      <c r="L1029" s="126"/>
      <c r="M1029" s="126"/>
      <c r="N1029" s="126"/>
      <c r="O1029" s="126"/>
      <c r="P1029" s="126"/>
      <c r="Q1029" s="126"/>
      <c r="R1029" s="126"/>
    </row>
    <row r="1030" spans="2:18">
      <c r="B1030" s="125"/>
      <c r="C1030" s="125"/>
      <c r="D1030" s="125"/>
      <c r="E1030" s="125"/>
      <c r="F1030" s="126"/>
      <c r="G1030" s="126"/>
      <c r="H1030" s="126"/>
      <c r="I1030" s="126"/>
      <c r="J1030" s="126"/>
      <c r="K1030" s="126"/>
      <c r="L1030" s="126"/>
      <c r="M1030" s="126"/>
      <c r="N1030" s="126"/>
      <c r="O1030" s="126"/>
      <c r="P1030" s="126"/>
      <c r="Q1030" s="126"/>
      <c r="R1030" s="126"/>
    </row>
    <row r="1031" spans="2:18">
      <c r="B1031" s="125"/>
      <c r="C1031" s="125"/>
      <c r="D1031" s="125"/>
      <c r="E1031" s="125"/>
      <c r="F1031" s="126"/>
      <c r="G1031" s="126"/>
      <c r="H1031" s="126"/>
      <c r="I1031" s="126"/>
      <c r="J1031" s="126"/>
      <c r="K1031" s="126"/>
      <c r="L1031" s="126"/>
      <c r="M1031" s="126"/>
      <c r="N1031" s="126"/>
      <c r="O1031" s="126"/>
      <c r="P1031" s="126"/>
      <c r="Q1031" s="126"/>
      <c r="R1031" s="126"/>
    </row>
    <row r="1032" spans="2:18">
      <c r="B1032" s="125"/>
      <c r="C1032" s="125"/>
      <c r="D1032" s="125"/>
      <c r="E1032" s="125"/>
      <c r="F1032" s="126"/>
      <c r="G1032" s="126"/>
      <c r="H1032" s="126"/>
      <c r="I1032" s="126"/>
      <c r="J1032" s="126"/>
      <c r="K1032" s="126"/>
      <c r="L1032" s="126"/>
      <c r="M1032" s="126"/>
      <c r="N1032" s="126"/>
      <c r="O1032" s="126"/>
      <c r="P1032" s="126"/>
      <c r="Q1032" s="126"/>
      <c r="R1032" s="126"/>
    </row>
    <row r="1033" spans="2:18">
      <c r="B1033" s="125"/>
      <c r="C1033" s="125"/>
      <c r="D1033" s="125"/>
      <c r="E1033" s="125"/>
      <c r="F1033" s="126"/>
      <c r="G1033" s="126"/>
      <c r="H1033" s="126"/>
      <c r="I1033" s="126"/>
      <c r="J1033" s="126"/>
      <c r="K1033" s="126"/>
      <c r="L1033" s="126"/>
      <c r="M1033" s="126"/>
      <c r="N1033" s="126"/>
      <c r="O1033" s="126"/>
      <c r="P1033" s="126"/>
      <c r="Q1033" s="126"/>
      <c r="R1033" s="126"/>
    </row>
    <row r="1034" spans="2:18">
      <c r="B1034" s="125"/>
      <c r="C1034" s="125"/>
      <c r="D1034" s="125"/>
      <c r="E1034" s="125"/>
      <c r="F1034" s="126"/>
      <c r="G1034" s="126"/>
      <c r="H1034" s="126"/>
      <c r="I1034" s="126"/>
      <c r="J1034" s="126"/>
      <c r="K1034" s="126"/>
      <c r="L1034" s="126"/>
      <c r="M1034" s="126"/>
      <c r="N1034" s="126"/>
      <c r="O1034" s="126"/>
      <c r="P1034" s="126"/>
      <c r="Q1034" s="126"/>
      <c r="R1034" s="126"/>
    </row>
    <row r="1035" spans="2:18">
      <c r="B1035" s="125"/>
      <c r="C1035" s="125"/>
      <c r="D1035" s="125"/>
      <c r="E1035" s="125"/>
      <c r="F1035" s="126"/>
      <c r="G1035" s="126"/>
      <c r="H1035" s="126"/>
      <c r="I1035" s="126"/>
      <c r="J1035" s="126"/>
      <c r="K1035" s="126"/>
      <c r="L1035" s="126"/>
      <c r="M1035" s="126"/>
      <c r="N1035" s="126"/>
      <c r="O1035" s="126"/>
      <c r="P1035" s="126"/>
      <c r="Q1035" s="126"/>
      <c r="R1035" s="126"/>
    </row>
    <row r="1036" spans="2:18">
      <c r="B1036" s="125"/>
      <c r="C1036" s="125"/>
      <c r="D1036" s="125"/>
      <c r="E1036" s="125"/>
      <c r="F1036" s="126"/>
      <c r="G1036" s="126"/>
      <c r="H1036" s="126"/>
      <c r="I1036" s="126"/>
      <c r="J1036" s="126"/>
      <c r="K1036" s="126"/>
      <c r="L1036" s="126"/>
      <c r="M1036" s="126"/>
      <c r="N1036" s="126"/>
      <c r="O1036" s="126"/>
      <c r="P1036" s="126"/>
      <c r="Q1036" s="126"/>
      <c r="R1036" s="126"/>
    </row>
    <row r="1037" spans="2:18">
      <c r="B1037" s="125"/>
      <c r="C1037" s="125"/>
      <c r="D1037" s="125"/>
      <c r="E1037" s="125"/>
      <c r="F1037" s="126"/>
      <c r="G1037" s="126"/>
      <c r="H1037" s="126"/>
      <c r="I1037" s="126"/>
      <c r="J1037" s="126"/>
      <c r="K1037" s="126"/>
      <c r="L1037" s="126"/>
      <c r="M1037" s="126"/>
      <c r="N1037" s="126"/>
      <c r="O1037" s="126"/>
      <c r="P1037" s="126"/>
      <c r="Q1037" s="126"/>
      <c r="R1037" s="126"/>
    </row>
    <row r="1038" spans="2:18">
      <c r="B1038" s="125"/>
      <c r="C1038" s="125"/>
      <c r="D1038" s="125"/>
      <c r="E1038" s="125"/>
      <c r="F1038" s="126"/>
      <c r="G1038" s="126"/>
      <c r="H1038" s="126"/>
      <c r="I1038" s="126"/>
      <c r="J1038" s="126"/>
      <c r="K1038" s="126"/>
      <c r="L1038" s="126"/>
      <c r="M1038" s="126"/>
      <c r="N1038" s="126"/>
      <c r="O1038" s="126"/>
      <c r="P1038" s="126"/>
      <c r="Q1038" s="126"/>
      <c r="R1038" s="126"/>
    </row>
    <row r="1039" spans="2:18">
      <c r="B1039" s="125"/>
      <c r="C1039" s="125"/>
      <c r="D1039" s="125"/>
      <c r="E1039" s="125"/>
      <c r="F1039" s="126"/>
      <c r="G1039" s="126"/>
      <c r="H1039" s="126"/>
      <c r="I1039" s="126"/>
      <c r="J1039" s="126"/>
      <c r="K1039" s="126"/>
      <c r="L1039" s="126"/>
      <c r="M1039" s="126"/>
      <c r="N1039" s="126"/>
      <c r="O1039" s="126"/>
      <c r="P1039" s="126"/>
      <c r="Q1039" s="126"/>
      <c r="R1039" s="126"/>
    </row>
    <row r="1040" spans="2:18">
      <c r="B1040" s="125"/>
      <c r="C1040" s="125"/>
      <c r="D1040" s="125"/>
      <c r="E1040" s="125"/>
      <c r="F1040" s="126"/>
      <c r="G1040" s="126"/>
      <c r="H1040" s="126"/>
      <c r="I1040" s="126"/>
      <c r="J1040" s="126"/>
      <c r="K1040" s="126"/>
      <c r="L1040" s="126"/>
      <c r="M1040" s="126"/>
      <c r="N1040" s="126"/>
      <c r="O1040" s="126"/>
      <c r="P1040" s="126"/>
      <c r="Q1040" s="126"/>
      <c r="R1040" s="126"/>
    </row>
    <row r="1041" spans="2:18">
      <c r="B1041" s="125"/>
      <c r="C1041" s="125"/>
      <c r="D1041" s="125"/>
      <c r="E1041" s="125"/>
      <c r="F1041" s="126"/>
      <c r="G1041" s="126"/>
      <c r="H1041" s="126"/>
      <c r="I1041" s="126"/>
      <c r="J1041" s="126"/>
      <c r="K1041" s="126"/>
      <c r="L1041" s="126"/>
      <c r="M1041" s="126"/>
      <c r="N1041" s="126"/>
      <c r="O1041" s="126"/>
      <c r="P1041" s="126"/>
      <c r="Q1041" s="126"/>
      <c r="R1041" s="126"/>
    </row>
    <row r="1042" spans="2:18">
      <c r="B1042" s="125"/>
      <c r="C1042" s="125"/>
      <c r="D1042" s="125"/>
      <c r="E1042" s="125"/>
      <c r="F1042" s="126"/>
      <c r="G1042" s="126"/>
      <c r="H1042" s="126"/>
      <c r="I1042" s="126"/>
      <c r="J1042" s="126"/>
      <c r="K1042" s="126"/>
      <c r="L1042" s="126"/>
      <c r="M1042" s="126"/>
      <c r="N1042" s="126"/>
      <c r="O1042" s="126"/>
      <c r="P1042" s="126"/>
      <c r="Q1042" s="126"/>
      <c r="R1042" s="126"/>
    </row>
    <row r="1043" spans="2:18">
      <c r="B1043" s="125"/>
      <c r="C1043" s="125"/>
      <c r="D1043" s="125"/>
      <c r="E1043" s="125"/>
      <c r="F1043" s="126"/>
      <c r="G1043" s="126"/>
      <c r="H1043" s="126"/>
      <c r="I1043" s="126"/>
      <c r="J1043" s="126"/>
      <c r="K1043" s="126"/>
      <c r="L1043" s="126"/>
      <c r="M1043" s="126"/>
      <c r="N1043" s="126"/>
      <c r="O1043" s="126"/>
      <c r="P1043" s="126"/>
      <c r="Q1043" s="126"/>
      <c r="R1043" s="126"/>
    </row>
    <row r="1044" spans="2:18">
      <c r="B1044" s="125"/>
      <c r="C1044" s="125"/>
      <c r="D1044" s="125"/>
      <c r="E1044" s="125"/>
      <c r="F1044" s="126"/>
      <c r="G1044" s="126"/>
      <c r="H1044" s="126"/>
      <c r="I1044" s="126"/>
      <c r="J1044" s="126"/>
      <c r="K1044" s="126"/>
      <c r="L1044" s="126"/>
      <c r="M1044" s="126"/>
      <c r="N1044" s="126"/>
      <c r="O1044" s="126"/>
      <c r="P1044" s="126"/>
      <c r="Q1044" s="126"/>
      <c r="R1044" s="126"/>
    </row>
    <row r="1045" spans="2:18">
      <c r="B1045" s="125"/>
      <c r="C1045" s="125"/>
      <c r="D1045" s="125"/>
      <c r="E1045" s="125"/>
      <c r="F1045" s="126"/>
      <c r="G1045" s="126"/>
      <c r="H1045" s="126"/>
      <c r="I1045" s="126"/>
      <c r="J1045" s="126"/>
      <c r="K1045" s="126"/>
      <c r="L1045" s="126"/>
      <c r="M1045" s="126"/>
      <c r="N1045" s="126"/>
      <c r="O1045" s="126"/>
      <c r="P1045" s="126"/>
      <c r="Q1045" s="126"/>
      <c r="R1045" s="126"/>
    </row>
    <row r="1046" spans="2:18">
      <c r="B1046" s="125"/>
      <c r="C1046" s="125"/>
      <c r="D1046" s="125"/>
      <c r="E1046" s="125"/>
      <c r="F1046" s="126"/>
      <c r="G1046" s="126"/>
      <c r="H1046" s="126"/>
      <c r="I1046" s="126"/>
      <c r="J1046" s="126"/>
      <c r="K1046" s="126"/>
      <c r="L1046" s="126"/>
      <c r="M1046" s="126"/>
      <c r="N1046" s="126"/>
      <c r="O1046" s="126"/>
      <c r="P1046" s="126"/>
      <c r="Q1046" s="126"/>
      <c r="R1046" s="126"/>
    </row>
    <row r="1047" spans="2:18">
      <c r="B1047" s="125"/>
      <c r="C1047" s="125"/>
      <c r="D1047" s="125"/>
      <c r="E1047" s="125"/>
      <c r="F1047" s="126"/>
      <c r="G1047" s="126"/>
      <c r="H1047" s="126"/>
      <c r="I1047" s="126"/>
      <c r="J1047" s="126"/>
      <c r="K1047" s="126"/>
      <c r="L1047" s="126"/>
      <c r="M1047" s="126"/>
      <c r="N1047" s="126"/>
      <c r="O1047" s="126"/>
      <c r="P1047" s="126"/>
      <c r="Q1047" s="126"/>
      <c r="R1047" s="126"/>
    </row>
    <row r="1048" spans="2:18">
      <c r="B1048" s="125"/>
      <c r="C1048" s="125"/>
      <c r="D1048" s="125"/>
      <c r="E1048" s="125"/>
      <c r="F1048" s="126"/>
      <c r="G1048" s="126"/>
      <c r="H1048" s="126"/>
      <c r="I1048" s="126"/>
      <c r="J1048" s="126"/>
      <c r="K1048" s="126"/>
      <c r="L1048" s="126"/>
      <c r="M1048" s="126"/>
      <c r="N1048" s="126"/>
      <c r="O1048" s="126"/>
      <c r="P1048" s="126"/>
      <c r="Q1048" s="126"/>
      <c r="R1048" s="126"/>
    </row>
    <row r="1049" spans="2:18">
      <c r="B1049" s="125"/>
      <c r="C1049" s="125"/>
      <c r="D1049" s="125"/>
      <c r="E1049" s="125"/>
      <c r="F1049" s="126"/>
      <c r="G1049" s="126"/>
      <c r="H1049" s="126"/>
      <c r="I1049" s="126"/>
      <c r="J1049" s="126"/>
      <c r="K1049" s="126"/>
      <c r="L1049" s="126"/>
      <c r="M1049" s="126"/>
      <c r="N1049" s="126"/>
      <c r="O1049" s="126"/>
      <c r="P1049" s="126"/>
      <c r="Q1049" s="126"/>
      <c r="R1049" s="126"/>
    </row>
    <row r="1050" spans="2:18">
      <c r="B1050" s="125"/>
      <c r="C1050" s="125"/>
      <c r="D1050" s="125"/>
      <c r="E1050" s="125"/>
      <c r="F1050" s="126"/>
      <c r="G1050" s="126"/>
      <c r="H1050" s="126"/>
      <c r="I1050" s="126"/>
      <c r="J1050" s="126"/>
      <c r="K1050" s="126"/>
      <c r="L1050" s="126"/>
      <c r="M1050" s="126"/>
      <c r="N1050" s="126"/>
      <c r="O1050" s="126"/>
      <c r="P1050" s="126"/>
      <c r="Q1050" s="126"/>
      <c r="R1050" s="126"/>
    </row>
    <row r="1051" spans="2:18">
      <c r="B1051" s="125"/>
      <c r="C1051" s="125"/>
      <c r="D1051" s="125"/>
      <c r="E1051" s="125"/>
      <c r="F1051" s="126"/>
      <c r="G1051" s="126"/>
      <c r="H1051" s="126"/>
      <c r="I1051" s="126"/>
      <c r="J1051" s="126"/>
      <c r="K1051" s="126"/>
      <c r="L1051" s="126"/>
      <c r="M1051" s="126"/>
      <c r="N1051" s="126"/>
      <c r="O1051" s="126"/>
      <c r="P1051" s="126"/>
      <c r="Q1051" s="126"/>
      <c r="R1051" s="126"/>
    </row>
    <row r="1052" spans="2:18">
      <c r="B1052" s="125"/>
      <c r="C1052" s="125"/>
      <c r="D1052" s="125"/>
      <c r="E1052" s="125"/>
      <c r="F1052" s="126"/>
      <c r="G1052" s="126"/>
      <c r="H1052" s="126"/>
      <c r="I1052" s="126"/>
      <c r="J1052" s="126"/>
      <c r="K1052" s="126"/>
      <c r="L1052" s="126"/>
      <c r="M1052" s="126"/>
      <c r="N1052" s="126"/>
      <c r="O1052" s="126"/>
      <c r="P1052" s="126"/>
      <c r="Q1052" s="126"/>
      <c r="R1052" s="126"/>
    </row>
    <row r="1053" spans="2:18">
      <c r="B1053" s="125"/>
      <c r="C1053" s="125"/>
      <c r="D1053" s="125"/>
      <c r="E1053" s="125"/>
      <c r="F1053" s="126"/>
      <c r="G1053" s="126"/>
      <c r="H1053" s="126"/>
      <c r="I1053" s="126"/>
      <c r="J1053" s="126"/>
      <c r="K1053" s="126"/>
      <c r="L1053" s="126"/>
      <c r="M1053" s="126"/>
      <c r="N1053" s="126"/>
      <c r="O1053" s="126"/>
      <c r="P1053" s="126"/>
      <c r="Q1053" s="126"/>
      <c r="R1053" s="126"/>
    </row>
    <row r="1054" spans="2:18">
      <c r="B1054" s="125"/>
      <c r="C1054" s="125"/>
      <c r="D1054" s="125"/>
      <c r="E1054" s="125"/>
      <c r="F1054" s="126"/>
      <c r="G1054" s="126"/>
      <c r="H1054" s="126"/>
      <c r="I1054" s="126"/>
      <c r="J1054" s="126"/>
      <c r="K1054" s="126"/>
      <c r="L1054" s="126"/>
      <c r="M1054" s="126"/>
      <c r="N1054" s="126"/>
      <c r="O1054" s="126"/>
      <c r="P1054" s="126"/>
      <c r="Q1054" s="126"/>
      <c r="R1054" s="126"/>
    </row>
    <row r="1055" spans="2:18">
      <c r="B1055" s="125"/>
      <c r="C1055" s="125"/>
      <c r="D1055" s="125"/>
      <c r="E1055" s="125"/>
      <c r="F1055" s="126"/>
      <c r="G1055" s="126"/>
      <c r="H1055" s="126"/>
      <c r="I1055" s="126"/>
      <c r="J1055" s="126"/>
      <c r="K1055" s="126"/>
      <c r="L1055" s="126"/>
      <c r="M1055" s="126"/>
      <c r="N1055" s="126"/>
      <c r="O1055" s="126"/>
      <c r="P1055" s="126"/>
      <c r="Q1055" s="126"/>
      <c r="R1055" s="126"/>
    </row>
    <row r="1056" spans="2:18">
      <c r="B1056" s="125"/>
      <c r="C1056" s="125"/>
      <c r="D1056" s="125"/>
      <c r="E1056" s="125"/>
      <c r="F1056" s="126"/>
      <c r="G1056" s="126"/>
      <c r="H1056" s="126"/>
      <c r="I1056" s="126"/>
      <c r="J1056" s="126"/>
      <c r="K1056" s="126"/>
      <c r="L1056" s="126"/>
      <c r="M1056" s="126"/>
      <c r="N1056" s="126"/>
      <c r="O1056" s="126"/>
      <c r="P1056" s="126"/>
      <c r="Q1056" s="126"/>
      <c r="R1056" s="126"/>
    </row>
    <row r="1057" spans="2:18">
      <c r="B1057" s="125"/>
      <c r="C1057" s="125"/>
      <c r="D1057" s="125"/>
      <c r="E1057" s="125"/>
      <c r="F1057" s="126"/>
      <c r="G1057" s="126"/>
      <c r="H1057" s="126"/>
      <c r="I1057" s="126"/>
      <c r="J1057" s="126"/>
      <c r="K1057" s="126"/>
      <c r="L1057" s="126"/>
      <c r="M1057" s="126"/>
      <c r="N1057" s="126"/>
      <c r="O1057" s="126"/>
      <c r="P1057" s="126"/>
      <c r="Q1057" s="126"/>
      <c r="R1057" s="126"/>
    </row>
    <row r="1058" spans="2:18">
      <c r="B1058" s="125"/>
      <c r="C1058" s="125"/>
      <c r="D1058" s="125"/>
      <c r="E1058" s="125"/>
      <c r="F1058" s="126"/>
      <c r="G1058" s="126"/>
      <c r="H1058" s="126"/>
      <c r="I1058" s="126"/>
      <c r="J1058" s="126"/>
      <c r="K1058" s="126"/>
      <c r="L1058" s="126"/>
      <c r="M1058" s="126"/>
      <c r="N1058" s="126"/>
      <c r="O1058" s="126"/>
      <c r="P1058" s="126"/>
      <c r="Q1058" s="126"/>
      <c r="R1058" s="126"/>
    </row>
    <row r="1059" spans="2:18">
      <c r="B1059" s="125"/>
      <c r="C1059" s="125"/>
      <c r="D1059" s="125"/>
      <c r="E1059" s="125"/>
      <c r="F1059" s="126"/>
      <c r="G1059" s="126"/>
      <c r="H1059" s="126"/>
      <c r="I1059" s="126"/>
      <c r="J1059" s="126"/>
      <c r="K1059" s="126"/>
      <c r="L1059" s="126"/>
      <c r="M1059" s="126"/>
      <c r="N1059" s="126"/>
      <c r="O1059" s="126"/>
      <c r="P1059" s="126"/>
      <c r="Q1059" s="126"/>
      <c r="R1059" s="126"/>
    </row>
    <row r="1060" spans="2:18">
      <c r="B1060" s="125"/>
      <c r="C1060" s="125"/>
      <c r="D1060" s="125"/>
      <c r="E1060" s="125"/>
      <c r="F1060" s="126"/>
      <c r="G1060" s="126"/>
      <c r="H1060" s="126"/>
      <c r="I1060" s="126"/>
      <c r="J1060" s="126"/>
      <c r="K1060" s="126"/>
      <c r="L1060" s="126"/>
      <c r="M1060" s="126"/>
      <c r="N1060" s="126"/>
      <c r="O1060" s="126"/>
      <c r="P1060" s="126"/>
      <c r="Q1060" s="126"/>
      <c r="R1060" s="126"/>
    </row>
    <row r="1061" spans="2:18">
      <c r="B1061" s="125"/>
      <c r="C1061" s="125"/>
      <c r="D1061" s="125"/>
      <c r="E1061" s="125"/>
      <c r="F1061" s="126"/>
      <c r="G1061" s="126"/>
      <c r="H1061" s="126"/>
      <c r="I1061" s="126"/>
      <c r="J1061" s="126"/>
      <c r="K1061" s="126"/>
      <c r="L1061" s="126"/>
      <c r="M1061" s="126"/>
      <c r="N1061" s="126"/>
      <c r="O1061" s="126"/>
      <c r="P1061" s="126"/>
      <c r="Q1061" s="126"/>
      <c r="R1061" s="126"/>
    </row>
    <row r="1062" spans="2:18">
      <c r="B1062" s="125"/>
      <c r="C1062" s="125"/>
      <c r="D1062" s="125"/>
      <c r="E1062" s="125"/>
      <c r="F1062" s="126"/>
      <c r="G1062" s="126"/>
      <c r="H1062" s="126"/>
      <c r="I1062" s="126"/>
      <c r="J1062" s="126"/>
      <c r="K1062" s="126"/>
      <c r="L1062" s="126"/>
      <c r="M1062" s="126"/>
      <c r="N1062" s="126"/>
      <c r="O1062" s="126"/>
      <c r="P1062" s="126"/>
      <c r="Q1062" s="126"/>
      <c r="R1062" s="126"/>
    </row>
    <row r="1063" spans="2:18">
      <c r="B1063" s="125"/>
      <c r="C1063" s="125"/>
      <c r="D1063" s="125"/>
      <c r="E1063" s="125"/>
      <c r="F1063" s="126"/>
      <c r="G1063" s="126"/>
      <c r="H1063" s="126"/>
      <c r="I1063" s="126"/>
      <c r="J1063" s="126"/>
      <c r="K1063" s="126"/>
      <c r="L1063" s="126"/>
      <c r="M1063" s="126"/>
      <c r="N1063" s="126"/>
      <c r="O1063" s="126"/>
      <c r="P1063" s="126"/>
      <c r="Q1063" s="126"/>
      <c r="R1063" s="126"/>
    </row>
    <row r="1064" spans="2:18">
      <c r="B1064" s="125"/>
      <c r="C1064" s="125"/>
      <c r="D1064" s="125"/>
      <c r="E1064" s="125"/>
      <c r="F1064" s="126"/>
      <c r="G1064" s="126"/>
      <c r="H1064" s="126"/>
      <c r="I1064" s="126"/>
      <c r="J1064" s="126"/>
      <c r="K1064" s="126"/>
      <c r="L1064" s="126"/>
      <c r="M1064" s="126"/>
      <c r="N1064" s="126"/>
      <c r="O1064" s="126"/>
      <c r="P1064" s="126"/>
      <c r="Q1064" s="126"/>
      <c r="R1064" s="126"/>
    </row>
    <row r="1065" spans="2:18">
      <c r="B1065" s="125"/>
      <c r="C1065" s="125"/>
      <c r="D1065" s="125"/>
      <c r="E1065" s="125"/>
      <c r="F1065" s="126"/>
      <c r="G1065" s="126"/>
      <c r="H1065" s="126"/>
      <c r="I1065" s="126"/>
      <c r="J1065" s="126"/>
      <c r="K1065" s="126"/>
      <c r="L1065" s="126"/>
      <c r="M1065" s="126"/>
      <c r="N1065" s="126"/>
      <c r="O1065" s="126"/>
      <c r="P1065" s="126"/>
      <c r="Q1065" s="126"/>
      <c r="R1065" s="126"/>
    </row>
    <row r="1066" spans="2:18">
      <c r="B1066" s="125"/>
      <c r="C1066" s="125"/>
      <c r="D1066" s="125"/>
      <c r="E1066" s="125"/>
      <c r="F1066" s="126"/>
      <c r="G1066" s="126"/>
      <c r="H1066" s="126"/>
      <c r="I1066" s="126"/>
      <c r="J1066" s="126"/>
      <c r="K1066" s="126"/>
      <c r="L1066" s="126"/>
      <c r="M1066" s="126"/>
      <c r="N1066" s="126"/>
      <c r="O1066" s="126"/>
      <c r="P1066" s="126"/>
      <c r="Q1066" s="126"/>
      <c r="R1066" s="126"/>
    </row>
  </sheetData>
  <sheetProtection sheet="1" objects="1" scenarios="1"/>
  <mergeCells count="1">
    <mergeCell ref="B6:R6"/>
  </mergeCells>
  <phoneticPr fontId="3" type="noConversion"/>
  <conditionalFormatting sqref="B58:B162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62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163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144</v>
      </c>
      <c r="C1" s="67" t="s" vm="1">
        <v>228</v>
      </c>
    </row>
    <row r="2" spans="2:15">
      <c r="B2" s="46" t="s">
        <v>143</v>
      </c>
      <c r="C2" s="67" t="s">
        <v>229</v>
      </c>
    </row>
    <row r="3" spans="2:15">
      <c r="B3" s="46" t="s">
        <v>145</v>
      </c>
      <c r="C3" s="67" t="s">
        <v>230</v>
      </c>
    </row>
    <row r="4" spans="2:15">
      <c r="B4" s="46" t="s">
        <v>146</v>
      </c>
      <c r="C4" s="67">
        <v>12145</v>
      </c>
    </row>
    <row r="6" spans="2:15" ht="26.25" customHeight="1">
      <c r="B6" s="139" t="s">
        <v>175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15" s="3" customFormat="1" ht="78.75">
      <c r="B7" s="47" t="s">
        <v>114</v>
      </c>
      <c r="C7" s="48" t="s">
        <v>44</v>
      </c>
      <c r="D7" s="48" t="s">
        <v>115</v>
      </c>
      <c r="E7" s="48" t="s">
        <v>14</v>
      </c>
      <c r="F7" s="48" t="s">
        <v>66</v>
      </c>
      <c r="G7" s="48" t="s">
        <v>17</v>
      </c>
      <c r="H7" s="48" t="s">
        <v>101</v>
      </c>
      <c r="I7" s="48" t="s">
        <v>52</v>
      </c>
      <c r="J7" s="48" t="s">
        <v>18</v>
      </c>
      <c r="K7" s="48" t="s">
        <v>204</v>
      </c>
      <c r="L7" s="48" t="s">
        <v>203</v>
      </c>
      <c r="M7" s="48" t="s">
        <v>109</v>
      </c>
      <c r="N7" s="48" t="s">
        <v>147</v>
      </c>
      <c r="O7" s="50" t="s">
        <v>149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30" t="s">
        <v>2729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1">
        <v>0</v>
      </c>
      <c r="N10" s="132">
        <v>0</v>
      </c>
      <c r="O10" s="132">
        <v>0</v>
      </c>
    </row>
    <row r="11" spans="2:15" ht="20.25" customHeight="1">
      <c r="B11" s="127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27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27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27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5"/>
      <c r="C110" s="125"/>
      <c r="D110" s="125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2:15">
      <c r="B111" s="125"/>
      <c r="C111" s="125"/>
      <c r="D111" s="125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2:15">
      <c r="B112" s="125"/>
      <c r="C112" s="125"/>
      <c r="D112" s="125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2:15">
      <c r="B113" s="125"/>
      <c r="C113" s="125"/>
      <c r="D113" s="125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2:15">
      <c r="B114" s="125"/>
      <c r="C114" s="125"/>
      <c r="D114" s="125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2:15">
      <c r="B115" s="125"/>
      <c r="C115" s="125"/>
      <c r="D115" s="125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2:15">
      <c r="B116" s="125"/>
      <c r="C116" s="125"/>
      <c r="D116" s="125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2:15">
      <c r="B117" s="125"/>
      <c r="C117" s="125"/>
      <c r="D117" s="125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2:15">
      <c r="B118" s="125"/>
      <c r="C118" s="125"/>
      <c r="D118" s="125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</row>
    <row r="119" spans="2:15">
      <c r="B119" s="125"/>
      <c r="C119" s="125"/>
      <c r="D119" s="125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2:15">
      <c r="B120" s="125"/>
      <c r="C120" s="125"/>
      <c r="D120" s="125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</row>
    <row r="121" spans="2:15">
      <c r="B121" s="125"/>
      <c r="C121" s="125"/>
      <c r="D121" s="125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</row>
    <row r="122" spans="2:15">
      <c r="B122" s="125"/>
      <c r="C122" s="125"/>
      <c r="D122" s="125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</row>
    <row r="123" spans="2:15">
      <c r="B123" s="125"/>
      <c r="C123" s="125"/>
      <c r="D123" s="125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2:15">
      <c r="B124" s="125"/>
      <c r="C124" s="125"/>
      <c r="D124" s="125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2:15">
      <c r="B125" s="125"/>
      <c r="C125" s="125"/>
      <c r="D125" s="125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2:15">
      <c r="B126" s="125"/>
      <c r="C126" s="125"/>
      <c r="D126" s="125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2:15">
      <c r="B127" s="125"/>
      <c r="C127" s="125"/>
      <c r="D127" s="125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2:15">
      <c r="B128" s="125"/>
      <c r="C128" s="125"/>
      <c r="D128" s="125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2:15">
      <c r="B129" s="125"/>
      <c r="C129" s="125"/>
      <c r="D129" s="125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2:15">
      <c r="B130" s="125"/>
      <c r="C130" s="125"/>
      <c r="D130" s="125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</row>
    <row r="131" spans="2:15">
      <c r="B131" s="125"/>
      <c r="C131" s="125"/>
      <c r="D131" s="125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2:15">
      <c r="B132" s="125"/>
      <c r="C132" s="125"/>
      <c r="D132" s="125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2:15">
      <c r="B133" s="125"/>
      <c r="C133" s="125"/>
      <c r="D133" s="125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2:15">
      <c r="B134" s="125"/>
      <c r="C134" s="125"/>
      <c r="D134" s="125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2:15">
      <c r="B135" s="125"/>
      <c r="C135" s="125"/>
      <c r="D135" s="125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2:15">
      <c r="B136" s="125"/>
      <c r="C136" s="125"/>
      <c r="D136" s="125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2:15">
      <c r="B137" s="125"/>
      <c r="C137" s="125"/>
      <c r="D137" s="125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2:15">
      <c r="B138" s="125"/>
      <c r="C138" s="125"/>
      <c r="D138" s="125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2:15">
      <c r="B139" s="125"/>
      <c r="C139" s="125"/>
      <c r="D139" s="125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2:15">
      <c r="B140" s="125"/>
      <c r="C140" s="125"/>
      <c r="D140" s="125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2:15">
      <c r="B141" s="125"/>
      <c r="C141" s="125"/>
      <c r="D141" s="125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</row>
    <row r="142" spans="2:15">
      <c r="B142" s="125"/>
      <c r="C142" s="125"/>
      <c r="D142" s="125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2:15">
      <c r="B143" s="125"/>
      <c r="C143" s="125"/>
      <c r="D143" s="125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</row>
    <row r="144" spans="2:15">
      <c r="B144" s="125"/>
      <c r="C144" s="125"/>
      <c r="D144" s="125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2:15">
      <c r="B145" s="125"/>
      <c r="C145" s="125"/>
      <c r="D145" s="125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2:15">
      <c r="B146" s="125"/>
      <c r="C146" s="125"/>
      <c r="D146" s="125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</row>
    <row r="147" spans="2:15">
      <c r="B147" s="125"/>
      <c r="C147" s="125"/>
      <c r="D147" s="125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2:15">
      <c r="B148" s="125"/>
      <c r="C148" s="125"/>
      <c r="D148" s="125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2:15">
      <c r="B149" s="125"/>
      <c r="C149" s="125"/>
      <c r="D149" s="125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2:15">
      <c r="B150" s="125"/>
      <c r="C150" s="125"/>
      <c r="D150" s="125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</row>
    <row r="151" spans="2:15">
      <c r="B151" s="125"/>
      <c r="C151" s="125"/>
      <c r="D151" s="125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2:15">
      <c r="B152" s="125"/>
      <c r="C152" s="125"/>
      <c r="D152" s="125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2:15">
      <c r="B153" s="125"/>
      <c r="C153" s="125"/>
      <c r="D153" s="125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</row>
    <row r="154" spans="2:15">
      <c r="B154" s="125"/>
      <c r="C154" s="125"/>
      <c r="D154" s="125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</row>
    <row r="155" spans="2:15">
      <c r="B155" s="125"/>
      <c r="C155" s="125"/>
      <c r="D155" s="125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2:15">
      <c r="B156" s="125"/>
      <c r="C156" s="125"/>
      <c r="D156" s="125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2:15">
      <c r="B157" s="125"/>
      <c r="C157" s="125"/>
      <c r="D157" s="125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</row>
    <row r="158" spans="2:15">
      <c r="B158" s="125"/>
      <c r="C158" s="125"/>
      <c r="D158" s="125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2:15">
      <c r="B159" s="125"/>
      <c r="C159" s="125"/>
      <c r="D159" s="125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</row>
    <row r="160" spans="2:15">
      <c r="B160" s="125"/>
      <c r="C160" s="125"/>
      <c r="D160" s="125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</row>
    <row r="161" spans="2:15">
      <c r="B161" s="125"/>
      <c r="C161" s="125"/>
      <c r="D161" s="125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2:15">
      <c r="B162" s="125"/>
      <c r="C162" s="125"/>
      <c r="D162" s="125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</row>
    <row r="163" spans="2:15">
      <c r="B163" s="125"/>
      <c r="C163" s="125"/>
      <c r="D163" s="125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</row>
    <row r="164" spans="2:15">
      <c r="B164" s="125"/>
      <c r="C164" s="125"/>
      <c r="D164" s="125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</row>
    <row r="165" spans="2:15">
      <c r="B165" s="125"/>
      <c r="C165" s="125"/>
      <c r="D165" s="125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</row>
    <row r="166" spans="2:15">
      <c r="B166" s="125"/>
      <c r="C166" s="125"/>
      <c r="D166" s="125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</row>
    <row r="167" spans="2:15">
      <c r="B167" s="125"/>
      <c r="C167" s="125"/>
      <c r="D167" s="125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2:15">
      <c r="B168" s="125"/>
      <c r="C168" s="125"/>
      <c r="D168" s="125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</row>
    <row r="169" spans="2:15">
      <c r="B169" s="125"/>
      <c r="C169" s="125"/>
      <c r="D169" s="125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2:15">
      <c r="B170" s="125"/>
      <c r="C170" s="125"/>
      <c r="D170" s="125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</row>
    <row r="171" spans="2:15">
      <c r="B171" s="125"/>
      <c r="C171" s="125"/>
      <c r="D171" s="125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2:15">
      <c r="B172" s="125"/>
      <c r="C172" s="125"/>
      <c r="D172" s="125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2:15">
      <c r="B173" s="125"/>
      <c r="C173" s="125"/>
      <c r="D173" s="125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2:15">
      <c r="B174" s="125"/>
      <c r="C174" s="125"/>
      <c r="D174" s="125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2:15">
      <c r="B175" s="125"/>
      <c r="C175" s="125"/>
      <c r="D175" s="125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2:15">
      <c r="B176" s="125"/>
      <c r="C176" s="125"/>
      <c r="D176" s="125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2:15">
      <c r="B177" s="125"/>
      <c r="C177" s="125"/>
      <c r="D177" s="125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  <row r="178" spans="2:15">
      <c r="B178" s="125"/>
      <c r="C178" s="125"/>
      <c r="D178" s="125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2:15">
      <c r="B179" s="125"/>
      <c r="C179" s="125"/>
      <c r="D179" s="125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</row>
    <row r="180" spans="2:15">
      <c r="B180" s="125"/>
      <c r="C180" s="125"/>
      <c r="D180" s="125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</row>
    <row r="181" spans="2:15">
      <c r="B181" s="125"/>
      <c r="C181" s="125"/>
      <c r="D181" s="125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</row>
    <row r="182" spans="2:15">
      <c r="B182" s="125"/>
      <c r="C182" s="125"/>
      <c r="D182" s="125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</row>
    <row r="183" spans="2:15">
      <c r="B183" s="125"/>
      <c r="C183" s="125"/>
      <c r="D183" s="125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</row>
    <row r="184" spans="2:15">
      <c r="B184" s="125"/>
      <c r="C184" s="125"/>
      <c r="D184" s="125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</row>
    <row r="185" spans="2:15">
      <c r="B185" s="125"/>
      <c r="C185" s="125"/>
      <c r="D185" s="125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</row>
    <row r="186" spans="2:15">
      <c r="B186" s="125"/>
      <c r="C186" s="125"/>
      <c r="D186" s="125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</row>
    <row r="187" spans="2:15">
      <c r="B187" s="125"/>
      <c r="C187" s="125"/>
      <c r="D187" s="125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</row>
    <row r="188" spans="2:15">
      <c r="B188" s="125"/>
      <c r="C188" s="125"/>
      <c r="D188" s="125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</row>
    <row r="189" spans="2:15">
      <c r="B189" s="125"/>
      <c r="C189" s="125"/>
      <c r="D189" s="125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</row>
    <row r="190" spans="2:15">
      <c r="B190" s="125"/>
      <c r="C190" s="125"/>
      <c r="D190" s="125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</row>
    <row r="191" spans="2:15">
      <c r="B191" s="125"/>
      <c r="C191" s="125"/>
      <c r="D191" s="125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</row>
    <row r="192" spans="2:15">
      <c r="B192" s="125"/>
      <c r="C192" s="125"/>
      <c r="D192" s="125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</row>
    <row r="193" spans="2:15">
      <c r="B193" s="125"/>
      <c r="C193" s="125"/>
      <c r="D193" s="125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</row>
    <row r="194" spans="2:15">
      <c r="B194" s="125"/>
      <c r="C194" s="125"/>
      <c r="D194" s="125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</row>
    <row r="195" spans="2:15">
      <c r="B195" s="125"/>
      <c r="C195" s="125"/>
      <c r="D195" s="125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</row>
    <row r="196" spans="2:15">
      <c r="B196" s="125"/>
      <c r="C196" s="125"/>
      <c r="D196" s="125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</row>
    <row r="197" spans="2:15">
      <c r="B197" s="125"/>
      <c r="C197" s="125"/>
      <c r="D197" s="125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</row>
    <row r="198" spans="2:15">
      <c r="B198" s="125"/>
      <c r="C198" s="125"/>
      <c r="D198" s="125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</row>
    <row r="199" spans="2:15">
      <c r="B199" s="125"/>
      <c r="C199" s="125"/>
      <c r="D199" s="125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</row>
    <row r="200" spans="2:15">
      <c r="B200" s="125"/>
      <c r="C200" s="125"/>
      <c r="D200" s="125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2:15">
      <c r="B201" s="125"/>
      <c r="C201" s="125"/>
      <c r="D201" s="125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</row>
    <row r="202" spans="2:15">
      <c r="B202" s="125"/>
      <c r="C202" s="125"/>
      <c r="D202" s="125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</row>
    <row r="203" spans="2:15">
      <c r="B203" s="125"/>
      <c r="C203" s="125"/>
      <c r="D203" s="125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</row>
    <row r="204" spans="2:15">
      <c r="B204" s="125"/>
      <c r="C204" s="125"/>
      <c r="D204" s="125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</row>
    <row r="205" spans="2:15">
      <c r="B205" s="125"/>
      <c r="C205" s="125"/>
      <c r="D205" s="125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</row>
    <row r="206" spans="2:15">
      <c r="B206" s="125"/>
      <c r="C206" s="125"/>
      <c r="D206" s="125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</row>
    <row r="207" spans="2:15">
      <c r="B207" s="125"/>
      <c r="C207" s="125"/>
      <c r="D207" s="125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</row>
    <row r="208" spans="2:15">
      <c r="B208" s="125"/>
      <c r="C208" s="125"/>
      <c r="D208" s="125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</row>
    <row r="209" spans="2:15">
      <c r="B209" s="125"/>
      <c r="C209" s="125"/>
      <c r="D209" s="125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</row>
    <row r="210" spans="2:15">
      <c r="B210" s="125"/>
      <c r="C210" s="125"/>
      <c r="D210" s="125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</row>
    <row r="211" spans="2:15">
      <c r="B211" s="125"/>
      <c r="C211" s="125"/>
      <c r="D211" s="125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</row>
    <row r="212" spans="2:15">
      <c r="B212" s="125"/>
      <c r="C212" s="125"/>
      <c r="D212" s="125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</row>
    <row r="213" spans="2:15">
      <c r="B213" s="125"/>
      <c r="C213" s="125"/>
      <c r="D213" s="125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</row>
    <row r="214" spans="2:15">
      <c r="B214" s="125"/>
      <c r="C214" s="125"/>
      <c r="D214" s="125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</row>
    <row r="215" spans="2:15">
      <c r="B215" s="125"/>
      <c r="C215" s="125"/>
      <c r="D215" s="125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</row>
    <row r="216" spans="2:15">
      <c r="B216" s="125"/>
      <c r="C216" s="125"/>
      <c r="D216" s="125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</row>
    <row r="217" spans="2:15">
      <c r="B217" s="125"/>
      <c r="C217" s="125"/>
      <c r="D217" s="125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</row>
    <row r="218" spans="2:15">
      <c r="B218" s="125"/>
      <c r="C218" s="125"/>
      <c r="D218" s="125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</row>
    <row r="219" spans="2:15">
      <c r="B219" s="125"/>
      <c r="C219" s="125"/>
      <c r="D219" s="125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</row>
    <row r="220" spans="2:15">
      <c r="B220" s="125"/>
      <c r="C220" s="125"/>
      <c r="D220" s="125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</row>
    <row r="221" spans="2:15">
      <c r="B221" s="125"/>
      <c r="C221" s="125"/>
      <c r="D221" s="125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</row>
    <row r="222" spans="2:15">
      <c r="B222" s="125"/>
      <c r="C222" s="125"/>
      <c r="D222" s="125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2:15">
      <c r="B223" s="125"/>
      <c r="C223" s="125"/>
      <c r="D223" s="125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</row>
    <row r="224" spans="2:15">
      <c r="B224" s="125"/>
      <c r="C224" s="125"/>
      <c r="D224" s="125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</row>
    <row r="225" spans="2:15">
      <c r="B225" s="125"/>
      <c r="C225" s="125"/>
      <c r="D225" s="125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</row>
    <row r="226" spans="2:15">
      <c r="B226" s="125"/>
      <c r="C226" s="125"/>
      <c r="D226" s="125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</row>
    <row r="227" spans="2:15">
      <c r="B227" s="125"/>
      <c r="C227" s="125"/>
      <c r="D227" s="125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</row>
    <row r="228" spans="2:15">
      <c r="B228" s="125"/>
      <c r="C228" s="125"/>
      <c r="D228" s="125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</row>
    <row r="229" spans="2:15">
      <c r="B229" s="125"/>
      <c r="C229" s="125"/>
      <c r="D229" s="125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</row>
    <row r="230" spans="2:15">
      <c r="B230" s="125"/>
      <c r="C230" s="125"/>
      <c r="D230" s="125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</row>
    <row r="231" spans="2:15">
      <c r="B231" s="125"/>
      <c r="C231" s="125"/>
      <c r="D231" s="125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</row>
    <row r="232" spans="2:15">
      <c r="B232" s="125"/>
      <c r="C232" s="125"/>
      <c r="D232" s="125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</row>
    <row r="233" spans="2:15">
      <c r="B233" s="125"/>
      <c r="C233" s="125"/>
      <c r="D233" s="125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</row>
    <row r="234" spans="2:15">
      <c r="B234" s="125"/>
      <c r="C234" s="125"/>
      <c r="D234" s="125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</row>
    <row r="235" spans="2:15">
      <c r="B235" s="125"/>
      <c r="C235" s="125"/>
      <c r="D235" s="125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</row>
    <row r="236" spans="2:15">
      <c r="B236" s="125"/>
      <c r="C236" s="125"/>
      <c r="D236" s="125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</row>
    <row r="237" spans="2:15">
      <c r="B237" s="125"/>
      <c r="C237" s="125"/>
      <c r="D237" s="125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</row>
    <row r="238" spans="2:15">
      <c r="B238" s="125"/>
      <c r="C238" s="125"/>
      <c r="D238" s="125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</row>
    <row r="239" spans="2:15">
      <c r="B239" s="125"/>
      <c r="C239" s="125"/>
      <c r="D239" s="125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</row>
    <row r="240" spans="2:15">
      <c r="B240" s="125"/>
      <c r="C240" s="125"/>
      <c r="D240" s="125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</row>
    <row r="241" spans="2:15">
      <c r="B241" s="125"/>
      <c r="C241" s="125"/>
      <c r="D241" s="125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</row>
    <row r="242" spans="2:15">
      <c r="B242" s="125"/>
      <c r="C242" s="125"/>
      <c r="D242" s="125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</row>
    <row r="243" spans="2:15">
      <c r="B243" s="125"/>
      <c r="C243" s="125"/>
      <c r="D243" s="125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</row>
    <row r="244" spans="2:15">
      <c r="B244" s="125"/>
      <c r="C244" s="125"/>
      <c r="D244" s="125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2:15">
      <c r="B245" s="125"/>
      <c r="C245" s="125"/>
      <c r="D245" s="125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</row>
    <row r="246" spans="2:15">
      <c r="B246" s="125"/>
      <c r="C246" s="125"/>
      <c r="D246" s="125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</row>
    <row r="247" spans="2:15">
      <c r="B247" s="125"/>
      <c r="C247" s="125"/>
      <c r="D247" s="125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</row>
    <row r="248" spans="2:15">
      <c r="B248" s="125"/>
      <c r="C248" s="125"/>
      <c r="D248" s="125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</row>
    <row r="249" spans="2:15">
      <c r="B249" s="125"/>
      <c r="C249" s="125"/>
      <c r="D249" s="125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</row>
    <row r="250" spans="2:15">
      <c r="B250" s="125"/>
      <c r="C250" s="125"/>
      <c r="D250" s="125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</row>
    <row r="251" spans="2:15">
      <c r="B251" s="125"/>
      <c r="C251" s="125"/>
      <c r="D251" s="125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</row>
    <row r="252" spans="2:15">
      <c r="B252" s="125"/>
      <c r="C252" s="125"/>
      <c r="D252" s="125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</row>
    <row r="253" spans="2:15">
      <c r="B253" s="125"/>
      <c r="C253" s="125"/>
      <c r="D253" s="125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</row>
    <row r="254" spans="2:15">
      <c r="B254" s="125"/>
      <c r="C254" s="125"/>
      <c r="D254" s="125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</row>
    <row r="255" spans="2:15">
      <c r="B255" s="125"/>
      <c r="C255" s="125"/>
      <c r="D255" s="125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</row>
    <row r="256" spans="2:15">
      <c r="B256" s="125"/>
      <c r="C256" s="125"/>
      <c r="D256" s="125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</row>
    <row r="257" spans="2:15">
      <c r="B257" s="125"/>
      <c r="C257" s="125"/>
      <c r="D257" s="125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</row>
    <row r="258" spans="2:15">
      <c r="B258" s="125"/>
      <c r="C258" s="125"/>
      <c r="D258" s="125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</row>
    <row r="259" spans="2:15">
      <c r="B259" s="125"/>
      <c r="C259" s="125"/>
      <c r="D259" s="125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</row>
    <row r="260" spans="2:15">
      <c r="B260" s="125"/>
      <c r="C260" s="125"/>
      <c r="D260" s="125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</row>
    <row r="261" spans="2:15">
      <c r="B261" s="125"/>
      <c r="C261" s="125"/>
      <c r="D261" s="125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</row>
    <row r="262" spans="2:15">
      <c r="B262" s="125"/>
      <c r="C262" s="125"/>
      <c r="D262" s="125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</row>
    <row r="263" spans="2:15">
      <c r="B263" s="125"/>
      <c r="C263" s="125"/>
      <c r="D263" s="125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</row>
    <row r="264" spans="2:15">
      <c r="B264" s="125"/>
      <c r="C264" s="125"/>
      <c r="D264" s="125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</row>
    <row r="265" spans="2:15">
      <c r="B265" s="125"/>
      <c r="C265" s="125"/>
      <c r="D265" s="125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</row>
    <row r="266" spans="2:15">
      <c r="B266" s="125"/>
      <c r="C266" s="125"/>
      <c r="D266" s="125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2:15">
      <c r="B267" s="125"/>
      <c r="C267" s="125"/>
      <c r="D267" s="125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</row>
    <row r="268" spans="2:15">
      <c r="B268" s="125"/>
      <c r="C268" s="125"/>
      <c r="D268" s="125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</row>
    <row r="269" spans="2:15">
      <c r="B269" s="125"/>
      <c r="C269" s="125"/>
      <c r="D269" s="125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</row>
    <row r="270" spans="2:15">
      <c r="B270" s="125"/>
      <c r="C270" s="125"/>
      <c r="D270" s="125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</row>
    <row r="271" spans="2:15">
      <c r="B271" s="125"/>
      <c r="C271" s="125"/>
      <c r="D271" s="125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</row>
    <row r="272" spans="2:15">
      <c r="B272" s="125"/>
      <c r="C272" s="125"/>
      <c r="D272" s="125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</row>
    <row r="273" spans="2:15">
      <c r="B273" s="125"/>
      <c r="C273" s="125"/>
      <c r="D273" s="125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</row>
    <row r="274" spans="2:15">
      <c r="B274" s="125"/>
      <c r="C274" s="125"/>
      <c r="D274" s="125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</row>
    <row r="275" spans="2:15">
      <c r="B275" s="125"/>
      <c r="C275" s="125"/>
      <c r="D275" s="125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</row>
    <row r="276" spans="2:15">
      <c r="B276" s="125"/>
      <c r="C276" s="125"/>
      <c r="D276" s="125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</row>
    <row r="277" spans="2:15">
      <c r="B277" s="125"/>
      <c r="C277" s="125"/>
      <c r="D277" s="125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</row>
    <row r="278" spans="2:15">
      <c r="B278" s="125"/>
      <c r="C278" s="125"/>
      <c r="D278" s="125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</row>
    <row r="279" spans="2:15">
      <c r="B279" s="125"/>
      <c r="C279" s="125"/>
      <c r="D279" s="125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</row>
    <row r="280" spans="2:15">
      <c r="B280" s="125"/>
      <c r="C280" s="125"/>
      <c r="D280" s="125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</row>
    <row r="281" spans="2:15">
      <c r="B281" s="125"/>
      <c r="C281" s="125"/>
      <c r="D281" s="125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</row>
    <row r="282" spans="2:15">
      <c r="B282" s="125"/>
      <c r="C282" s="125"/>
      <c r="D282" s="125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</row>
    <row r="283" spans="2:15">
      <c r="B283" s="125"/>
      <c r="C283" s="125"/>
      <c r="D283" s="125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</row>
    <row r="284" spans="2:15">
      <c r="B284" s="125"/>
      <c r="C284" s="125"/>
      <c r="D284" s="125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</row>
    <row r="285" spans="2:15">
      <c r="B285" s="125"/>
      <c r="C285" s="125"/>
      <c r="D285" s="125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</row>
    <row r="286" spans="2:15">
      <c r="B286" s="125"/>
      <c r="C286" s="125"/>
      <c r="D286" s="125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</row>
    <row r="287" spans="2:15">
      <c r="B287" s="125"/>
      <c r="C287" s="125"/>
      <c r="D287" s="125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</row>
    <row r="288" spans="2:15">
      <c r="B288" s="125"/>
      <c r="C288" s="125"/>
      <c r="D288" s="125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</row>
    <row r="289" spans="2:15">
      <c r="B289" s="125"/>
      <c r="C289" s="125"/>
      <c r="D289" s="125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</row>
    <row r="290" spans="2:15">
      <c r="B290" s="125"/>
      <c r="C290" s="125"/>
      <c r="D290" s="125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</row>
    <row r="291" spans="2:15">
      <c r="B291" s="125"/>
      <c r="C291" s="125"/>
      <c r="D291" s="125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</row>
    <row r="292" spans="2:15">
      <c r="B292" s="125"/>
      <c r="C292" s="125"/>
      <c r="D292" s="125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</row>
    <row r="293" spans="2:15">
      <c r="B293" s="125"/>
      <c r="C293" s="125"/>
      <c r="D293" s="125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</row>
    <row r="294" spans="2:15">
      <c r="B294" s="125"/>
      <c r="C294" s="125"/>
      <c r="D294" s="125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</row>
    <row r="295" spans="2:15">
      <c r="B295" s="125"/>
      <c r="C295" s="125"/>
      <c r="D295" s="125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</row>
    <row r="296" spans="2:15">
      <c r="B296" s="125"/>
      <c r="C296" s="125"/>
      <c r="D296" s="125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</row>
    <row r="297" spans="2:15">
      <c r="B297" s="125"/>
      <c r="C297" s="125"/>
      <c r="D297" s="125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</row>
    <row r="298" spans="2:15">
      <c r="B298" s="125"/>
      <c r="C298" s="125"/>
      <c r="D298" s="125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</row>
    <row r="299" spans="2:15">
      <c r="B299" s="125"/>
      <c r="C299" s="125"/>
      <c r="D299" s="125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</row>
    <row r="300" spans="2:15">
      <c r="B300" s="125"/>
      <c r="C300" s="125"/>
      <c r="D300" s="125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6.5703125" style="2" bestFit="1" customWidth="1"/>
    <col min="3" max="3" width="62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31.5703125" style="1" bestFit="1" customWidth="1"/>
    <col min="11" max="16384" width="9.140625" style="1"/>
  </cols>
  <sheetData>
    <row r="1" spans="2:10">
      <c r="B1" s="46" t="s">
        <v>144</v>
      </c>
      <c r="C1" s="67" t="s" vm="1">
        <v>228</v>
      </c>
    </row>
    <row r="2" spans="2:10">
      <c r="B2" s="46" t="s">
        <v>143</v>
      </c>
      <c r="C2" s="67" t="s">
        <v>229</v>
      </c>
    </row>
    <row r="3" spans="2:10">
      <c r="B3" s="46" t="s">
        <v>145</v>
      </c>
      <c r="C3" s="67" t="s">
        <v>230</v>
      </c>
    </row>
    <row r="4" spans="2:10">
      <c r="B4" s="46" t="s">
        <v>146</v>
      </c>
      <c r="C4" s="67">
        <v>12145</v>
      </c>
    </row>
    <row r="6" spans="2:10" ht="26.25" customHeight="1">
      <c r="B6" s="139" t="s">
        <v>176</v>
      </c>
      <c r="C6" s="140"/>
      <c r="D6" s="140"/>
      <c r="E6" s="140"/>
      <c r="F6" s="140"/>
      <c r="G6" s="140"/>
      <c r="H6" s="140"/>
      <c r="I6" s="140"/>
      <c r="J6" s="141"/>
    </row>
    <row r="7" spans="2:10" s="3" customFormat="1" ht="78.75">
      <c r="B7" s="47" t="s">
        <v>114</v>
      </c>
      <c r="C7" s="49" t="s">
        <v>54</v>
      </c>
      <c r="D7" s="49" t="s">
        <v>84</v>
      </c>
      <c r="E7" s="49" t="s">
        <v>55</v>
      </c>
      <c r="F7" s="49" t="s">
        <v>101</v>
      </c>
      <c r="G7" s="49" t="s">
        <v>187</v>
      </c>
      <c r="H7" s="49" t="s">
        <v>147</v>
      </c>
      <c r="I7" s="49" t="s">
        <v>148</v>
      </c>
      <c r="J7" s="64" t="s">
        <v>214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7" t="s">
        <v>40</v>
      </c>
      <c r="C10" s="108"/>
      <c r="D10" s="107"/>
      <c r="E10" s="109">
        <v>2.143838648553489E-2</v>
      </c>
      <c r="F10" s="110"/>
      <c r="G10" s="111">
        <v>11147.142139999996</v>
      </c>
      <c r="H10" s="112">
        <f>IFERROR(G10/$G$10,0)</f>
        <v>1</v>
      </c>
      <c r="I10" s="112">
        <f>G10/'סכום נכסי הקרן'!$C$42</f>
        <v>3.7009323013593677E-3</v>
      </c>
      <c r="J10" s="73"/>
    </row>
    <row r="11" spans="2:10" ht="22.5" customHeight="1">
      <c r="B11" s="113" t="s">
        <v>201</v>
      </c>
      <c r="C11" s="108"/>
      <c r="D11" s="107"/>
      <c r="E11" s="109">
        <v>2.143838648553489E-2</v>
      </c>
      <c r="F11" s="114"/>
      <c r="G11" s="111">
        <v>11147.142139999996</v>
      </c>
      <c r="H11" s="112">
        <f t="shared" ref="H11:H18" si="0">IFERROR(G11/$G$10,0)</f>
        <v>1</v>
      </c>
      <c r="I11" s="112">
        <f>G11/'סכום נכסי הקרן'!$C$42</f>
        <v>3.7009323013593677E-3</v>
      </c>
      <c r="J11" s="73"/>
    </row>
    <row r="12" spans="2:10">
      <c r="B12" s="89" t="s">
        <v>85</v>
      </c>
      <c r="C12" s="105"/>
      <c r="D12" s="93"/>
      <c r="E12" s="106">
        <v>4.3117016593478011E-2</v>
      </c>
      <c r="F12" s="103"/>
      <c r="G12" s="80">
        <v>5542.5156999999999</v>
      </c>
      <c r="H12" s="81">
        <f t="shared" si="0"/>
        <v>0.49721405095494742</v>
      </c>
      <c r="I12" s="81">
        <f>G12/'סכום נכסי הקרן'!$C$42</f>
        <v>1.8401555418689076E-3</v>
      </c>
      <c r="J12" s="71"/>
    </row>
    <row r="13" spans="2:10">
      <c r="B13" s="76" t="s">
        <v>2716</v>
      </c>
      <c r="C13" s="94">
        <v>44196</v>
      </c>
      <c r="D13" s="88" t="s">
        <v>2717</v>
      </c>
      <c r="E13" s="104">
        <v>6.2186480493078653E-3</v>
      </c>
      <c r="F13" s="86" t="s">
        <v>131</v>
      </c>
      <c r="G13" s="83">
        <v>809.94569999999999</v>
      </c>
      <c r="H13" s="84">
        <f t="shared" si="0"/>
        <v>7.2659493332700997E-2</v>
      </c>
      <c r="I13" s="84">
        <f>G13/'סכום נכסי הקרן'!$C$42</f>
        <v>2.689078658753987E-4</v>
      </c>
      <c r="J13" s="73" t="s">
        <v>2718</v>
      </c>
    </row>
    <row r="14" spans="2:10">
      <c r="B14" s="76" t="s">
        <v>2719</v>
      </c>
      <c r="C14" s="94">
        <v>44196</v>
      </c>
      <c r="D14" s="88" t="s">
        <v>2717</v>
      </c>
      <c r="E14" s="104">
        <v>4.9431909968402389E-2</v>
      </c>
      <c r="F14" s="86" t="s">
        <v>131</v>
      </c>
      <c r="G14" s="83">
        <v>4732.57</v>
      </c>
      <c r="H14" s="84">
        <f t="shared" si="0"/>
        <v>0.42455455762224642</v>
      </c>
      <c r="I14" s="84">
        <f>G14/'סכום נכסי הקרן'!$C$42</f>
        <v>1.5712476759935088E-3</v>
      </c>
      <c r="J14" s="73" t="s">
        <v>2720</v>
      </c>
    </row>
    <row r="15" spans="2:10">
      <c r="B15" s="92"/>
      <c r="C15" s="94"/>
      <c r="D15" s="88"/>
      <c r="E15" s="104"/>
      <c r="F15" s="73"/>
      <c r="G15" s="73"/>
      <c r="H15" s="84"/>
      <c r="I15" s="73"/>
      <c r="J15" s="73"/>
    </row>
    <row r="16" spans="2:10">
      <c r="B16" s="89" t="s">
        <v>86</v>
      </c>
      <c r="C16" s="105"/>
      <c r="D16" s="93"/>
      <c r="E16" s="106">
        <v>0</v>
      </c>
      <c r="F16" s="103"/>
      <c r="G16" s="80">
        <v>5604.62644</v>
      </c>
      <c r="H16" s="81">
        <f t="shared" si="0"/>
        <v>0.50278594904505292</v>
      </c>
      <c r="I16" s="81">
        <f>G16/'סכום נכסי הקרן'!$C$42</f>
        <v>1.8607767594904614E-3</v>
      </c>
      <c r="J16" s="71"/>
    </row>
    <row r="17" spans="2:10">
      <c r="B17" s="76" t="s">
        <v>2721</v>
      </c>
      <c r="C17" s="94">
        <v>43738</v>
      </c>
      <c r="D17" s="88" t="s">
        <v>27</v>
      </c>
      <c r="E17" s="104">
        <v>0</v>
      </c>
      <c r="F17" s="86" t="s">
        <v>131</v>
      </c>
      <c r="G17" s="83">
        <v>5284.6667800000005</v>
      </c>
      <c r="H17" s="84">
        <f t="shared" si="0"/>
        <v>0.47408265846334691</v>
      </c>
      <c r="I17" s="84">
        <f>G17/'סכום נכסי הקרן'!$C$42</f>
        <v>1.7545478242213218E-3</v>
      </c>
      <c r="J17" s="73" t="s">
        <v>2722</v>
      </c>
    </row>
    <row r="18" spans="2:10">
      <c r="B18" s="76" t="s">
        <v>2723</v>
      </c>
      <c r="C18" s="94">
        <v>44104</v>
      </c>
      <c r="D18" s="88" t="s">
        <v>27</v>
      </c>
      <c r="E18" s="104">
        <v>0</v>
      </c>
      <c r="F18" s="86" t="s">
        <v>131</v>
      </c>
      <c r="G18" s="83">
        <v>319.95966000000004</v>
      </c>
      <c r="H18" s="84">
        <f t="shared" si="0"/>
        <v>2.8703290581706009E-2</v>
      </c>
      <c r="I18" s="84">
        <f>G18/'סכום נכסי הקרן'!$C$42</f>
        <v>1.0622893526913989E-4</v>
      </c>
      <c r="J18" s="73" t="s">
        <v>2724</v>
      </c>
    </row>
    <row r="19" spans="2:10">
      <c r="B19" s="92"/>
      <c r="C19" s="94"/>
      <c r="D19" s="88"/>
      <c r="E19" s="104"/>
      <c r="F19" s="73"/>
      <c r="G19" s="73"/>
      <c r="H19" s="84"/>
      <c r="I19" s="73"/>
      <c r="J19" s="73"/>
    </row>
    <row r="20" spans="2:10">
      <c r="B20" s="88"/>
      <c r="C20" s="94"/>
      <c r="D20" s="88"/>
      <c r="E20" s="104"/>
      <c r="F20" s="88"/>
      <c r="G20" s="88"/>
      <c r="H20" s="88"/>
      <c r="I20" s="88"/>
      <c r="J20" s="88"/>
    </row>
    <row r="21" spans="2:10">
      <c r="B21" s="88"/>
      <c r="C21" s="94"/>
      <c r="D21" s="88"/>
      <c r="E21" s="104"/>
      <c r="F21" s="88"/>
      <c r="G21" s="88"/>
      <c r="H21" s="88"/>
      <c r="I21" s="88"/>
      <c r="J21" s="88"/>
    </row>
    <row r="22" spans="2:10">
      <c r="B22" s="128"/>
      <c r="C22" s="94"/>
      <c r="D22" s="88"/>
      <c r="E22" s="104"/>
      <c r="F22" s="88"/>
      <c r="G22" s="88"/>
      <c r="H22" s="88"/>
      <c r="I22" s="88"/>
      <c r="J22" s="88"/>
    </row>
    <row r="23" spans="2:10">
      <c r="B23" s="128"/>
      <c r="C23" s="94"/>
      <c r="D23" s="88"/>
      <c r="E23" s="104"/>
      <c r="F23" s="88"/>
      <c r="G23" s="88"/>
      <c r="H23" s="88"/>
      <c r="I23" s="88"/>
      <c r="J23" s="88"/>
    </row>
    <row r="24" spans="2:10">
      <c r="B24" s="88"/>
      <c r="C24" s="94"/>
      <c r="D24" s="88"/>
      <c r="E24" s="104"/>
      <c r="F24" s="88"/>
      <c r="G24" s="88"/>
      <c r="H24" s="88"/>
      <c r="I24" s="88"/>
      <c r="J24" s="88"/>
    </row>
    <row r="25" spans="2:10">
      <c r="B25" s="88"/>
      <c r="C25" s="94"/>
      <c r="D25" s="88"/>
      <c r="E25" s="104"/>
      <c r="F25" s="88"/>
      <c r="G25" s="88"/>
      <c r="H25" s="88"/>
      <c r="I25" s="88"/>
      <c r="J25" s="88"/>
    </row>
    <row r="26" spans="2:10">
      <c r="B26" s="88"/>
      <c r="C26" s="94"/>
      <c r="D26" s="88"/>
      <c r="E26" s="104"/>
      <c r="F26" s="88"/>
      <c r="G26" s="88"/>
      <c r="H26" s="88"/>
      <c r="I26" s="88"/>
      <c r="J26" s="88"/>
    </row>
    <row r="27" spans="2:10">
      <c r="B27" s="88"/>
      <c r="C27" s="94"/>
      <c r="D27" s="88"/>
      <c r="E27" s="104"/>
      <c r="F27" s="88"/>
      <c r="G27" s="88"/>
      <c r="H27" s="88"/>
      <c r="I27" s="88"/>
      <c r="J27" s="88"/>
    </row>
    <row r="28" spans="2:10">
      <c r="B28" s="88"/>
      <c r="C28" s="94"/>
      <c r="D28" s="88"/>
      <c r="E28" s="104"/>
      <c r="F28" s="88"/>
      <c r="G28" s="88"/>
      <c r="H28" s="88"/>
      <c r="I28" s="88"/>
      <c r="J28" s="88"/>
    </row>
    <row r="29" spans="2:10">
      <c r="B29" s="88"/>
      <c r="C29" s="94"/>
      <c r="D29" s="88"/>
      <c r="E29" s="104"/>
      <c r="F29" s="88"/>
      <c r="G29" s="88"/>
      <c r="H29" s="88"/>
      <c r="I29" s="88"/>
      <c r="J29" s="88"/>
    </row>
    <row r="30" spans="2:10">
      <c r="B30" s="88"/>
      <c r="C30" s="94"/>
      <c r="D30" s="88"/>
      <c r="E30" s="104"/>
      <c r="F30" s="88"/>
      <c r="G30" s="88"/>
      <c r="H30" s="88"/>
      <c r="I30" s="88"/>
      <c r="J30" s="88"/>
    </row>
    <row r="31" spans="2:10">
      <c r="B31" s="88"/>
      <c r="C31" s="94"/>
      <c r="D31" s="88"/>
      <c r="E31" s="104"/>
      <c r="F31" s="88"/>
      <c r="G31" s="88"/>
      <c r="H31" s="88"/>
      <c r="I31" s="88"/>
      <c r="J31" s="88"/>
    </row>
    <row r="32" spans="2:10">
      <c r="B32" s="88"/>
      <c r="C32" s="94"/>
      <c r="D32" s="88"/>
      <c r="E32" s="104"/>
      <c r="F32" s="88"/>
      <c r="G32" s="88"/>
      <c r="H32" s="88"/>
      <c r="I32" s="88"/>
      <c r="J32" s="88"/>
    </row>
    <row r="33" spans="2:10">
      <c r="B33" s="88"/>
      <c r="C33" s="94"/>
      <c r="D33" s="88"/>
      <c r="E33" s="104"/>
      <c r="F33" s="88"/>
      <c r="G33" s="88"/>
      <c r="H33" s="88"/>
      <c r="I33" s="88"/>
      <c r="J33" s="88"/>
    </row>
    <row r="34" spans="2:10">
      <c r="B34" s="88"/>
      <c r="C34" s="94"/>
      <c r="D34" s="88"/>
      <c r="E34" s="104"/>
      <c r="F34" s="88"/>
      <c r="G34" s="88"/>
      <c r="H34" s="88"/>
      <c r="I34" s="88"/>
      <c r="J34" s="88"/>
    </row>
    <row r="35" spans="2:10">
      <c r="B35" s="88"/>
      <c r="C35" s="94"/>
      <c r="D35" s="88"/>
      <c r="E35" s="104"/>
      <c r="F35" s="88"/>
      <c r="G35" s="88"/>
      <c r="H35" s="88"/>
      <c r="I35" s="88"/>
      <c r="J35" s="88"/>
    </row>
    <row r="36" spans="2:10">
      <c r="B36" s="88"/>
      <c r="C36" s="94"/>
      <c r="D36" s="88"/>
      <c r="E36" s="104"/>
      <c r="F36" s="88"/>
      <c r="G36" s="88"/>
      <c r="H36" s="88"/>
      <c r="I36" s="88"/>
      <c r="J36" s="88"/>
    </row>
    <row r="37" spans="2:10">
      <c r="B37" s="88"/>
      <c r="C37" s="94"/>
      <c r="D37" s="88"/>
      <c r="E37" s="104"/>
      <c r="F37" s="88"/>
      <c r="G37" s="88"/>
      <c r="H37" s="88"/>
      <c r="I37" s="88"/>
      <c r="J37" s="88"/>
    </row>
    <row r="38" spans="2:10">
      <c r="B38" s="88"/>
      <c r="C38" s="94"/>
      <c r="D38" s="88"/>
      <c r="E38" s="104"/>
      <c r="F38" s="88"/>
      <c r="G38" s="88"/>
      <c r="H38" s="88"/>
      <c r="I38" s="88"/>
      <c r="J38" s="88"/>
    </row>
    <row r="39" spans="2:10">
      <c r="B39" s="88"/>
      <c r="C39" s="94"/>
      <c r="D39" s="88"/>
      <c r="E39" s="104"/>
      <c r="F39" s="88"/>
      <c r="G39" s="88"/>
      <c r="H39" s="88"/>
      <c r="I39" s="88"/>
      <c r="J39" s="88"/>
    </row>
    <row r="40" spans="2:10">
      <c r="B40" s="88"/>
      <c r="C40" s="94"/>
      <c r="D40" s="88"/>
      <c r="E40" s="104"/>
      <c r="F40" s="88"/>
      <c r="G40" s="88"/>
      <c r="H40" s="88"/>
      <c r="I40" s="88"/>
      <c r="J40" s="88"/>
    </row>
    <row r="41" spans="2:10">
      <c r="B41" s="88"/>
      <c r="C41" s="94"/>
      <c r="D41" s="88"/>
      <c r="E41" s="104"/>
      <c r="F41" s="88"/>
      <c r="G41" s="88"/>
      <c r="H41" s="88"/>
      <c r="I41" s="88"/>
      <c r="J41" s="88"/>
    </row>
    <row r="42" spans="2:10">
      <c r="B42" s="88"/>
      <c r="C42" s="94"/>
      <c r="D42" s="88"/>
      <c r="E42" s="104"/>
      <c r="F42" s="88"/>
      <c r="G42" s="88"/>
      <c r="H42" s="88"/>
      <c r="I42" s="88"/>
      <c r="J42" s="88"/>
    </row>
    <row r="43" spans="2:10">
      <c r="B43" s="88"/>
      <c r="C43" s="94"/>
      <c r="D43" s="88"/>
      <c r="E43" s="104"/>
      <c r="F43" s="88"/>
      <c r="G43" s="88"/>
      <c r="H43" s="88"/>
      <c r="I43" s="88"/>
      <c r="J43" s="88"/>
    </row>
    <row r="44" spans="2:10">
      <c r="B44" s="88"/>
      <c r="C44" s="94"/>
      <c r="D44" s="88"/>
      <c r="E44" s="104"/>
      <c r="F44" s="88"/>
      <c r="G44" s="88"/>
      <c r="H44" s="88"/>
      <c r="I44" s="88"/>
      <c r="J44" s="88"/>
    </row>
    <row r="45" spans="2:10">
      <c r="B45" s="88"/>
      <c r="C45" s="94"/>
      <c r="D45" s="88"/>
      <c r="E45" s="104"/>
      <c r="F45" s="88"/>
      <c r="G45" s="88"/>
      <c r="H45" s="88"/>
      <c r="I45" s="88"/>
      <c r="J45" s="88"/>
    </row>
    <row r="46" spans="2:10">
      <c r="B46" s="88"/>
      <c r="C46" s="94"/>
      <c r="D46" s="88"/>
      <c r="E46" s="104"/>
      <c r="F46" s="88"/>
      <c r="G46" s="88"/>
      <c r="H46" s="88"/>
      <c r="I46" s="88"/>
      <c r="J46" s="88"/>
    </row>
    <row r="47" spans="2:10">
      <c r="B47" s="88"/>
      <c r="C47" s="94"/>
      <c r="D47" s="88"/>
      <c r="E47" s="104"/>
      <c r="F47" s="88"/>
      <c r="G47" s="88"/>
      <c r="H47" s="88"/>
      <c r="I47" s="88"/>
      <c r="J47" s="88"/>
    </row>
    <row r="48" spans="2:10">
      <c r="B48" s="88"/>
      <c r="C48" s="94"/>
      <c r="D48" s="88"/>
      <c r="E48" s="104"/>
      <c r="F48" s="88"/>
      <c r="G48" s="88"/>
      <c r="H48" s="88"/>
      <c r="I48" s="88"/>
      <c r="J48" s="88"/>
    </row>
    <row r="49" spans="2:10">
      <c r="B49" s="88"/>
      <c r="C49" s="94"/>
      <c r="D49" s="88"/>
      <c r="E49" s="104"/>
      <c r="F49" s="88"/>
      <c r="G49" s="88"/>
      <c r="H49" s="88"/>
      <c r="I49" s="88"/>
      <c r="J49" s="88"/>
    </row>
    <row r="50" spans="2:10">
      <c r="B50" s="88"/>
      <c r="C50" s="94"/>
      <c r="D50" s="88"/>
      <c r="E50" s="104"/>
      <c r="F50" s="88"/>
      <c r="G50" s="88"/>
      <c r="H50" s="88"/>
      <c r="I50" s="88"/>
      <c r="J50" s="88"/>
    </row>
    <row r="51" spans="2:10">
      <c r="B51" s="88"/>
      <c r="C51" s="94"/>
      <c r="D51" s="88"/>
      <c r="E51" s="104"/>
      <c r="F51" s="88"/>
      <c r="G51" s="88"/>
      <c r="H51" s="88"/>
      <c r="I51" s="88"/>
      <c r="J51" s="88"/>
    </row>
    <row r="52" spans="2:10">
      <c r="B52" s="88"/>
      <c r="C52" s="94"/>
      <c r="D52" s="88"/>
      <c r="E52" s="104"/>
      <c r="F52" s="88"/>
      <c r="G52" s="88"/>
      <c r="H52" s="88"/>
      <c r="I52" s="88"/>
      <c r="J52" s="88"/>
    </row>
    <row r="53" spans="2:10">
      <c r="B53" s="88"/>
      <c r="C53" s="94"/>
      <c r="D53" s="88"/>
      <c r="E53" s="104"/>
      <c r="F53" s="88"/>
      <c r="G53" s="88"/>
      <c r="H53" s="88"/>
      <c r="I53" s="88"/>
      <c r="J53" s="88"/>
    </row>
    <row r="54" spans="2:10">
      <c r="B54" s="88"/>
      <c r="C54" s="94"/>
      <c r="D54" s="88"/>
      <c r="E54" s="104"/>
      <c r="F54" s="88"/>
      <c r="G54" s="88"/>
      <c r="H54" s="88"/>
      <c r="I54" s="88"/>
      <c r="J54" s="88"/>
    </row>
    <row r="55" spans="2:10">
      <c r="B55" s="88"/>
      <c r="C55" s="94"/>
      <c r="D55" s="88"/>
      <c r="E55" s="104"/>
      <c r="F55" s="88"/>
      <c r="G55" s="88"/>
      <c r="H55" s="88"/>
      <c r="I55" s="88"/>
      <c r="J55" s="88"/>
    </row>
    <row r="56" spans="2:10">
      <c r="B56" s="88"/>
      <c r="C56" s="94"/>
      <c r="D56" s="88"/>
      <c r="E56" s="104"/>
      <c r="F56" s="88"/>
      <c r="G56" s="88"/>
      <c r="H56" s="88"/>
      <c r="I56" s="88"/>
      <c r="J56" s="88"/>
    </row>
    <row r="57" spans="2:10">
      <c r="B57" s="88"/>
      <c r="C57" s="94"/>
      <c r="D57" s="88"/>
      <c r="E57" s="104"/>
      <c r="F57" s="88"/>
      <c r="G57" s="88"/>
      <c r="H57" s="88"/>
      <c r="I57" s="88"/>
      <c r="J57" s="88"/>
    </row>
    <row r="58" spans="2:10">
      <c r="B58" s="88"/>
      <c r="C58" s="94"/>
      <c r="D58" s="88"/>
      <c r="E58" s="104"/>
      <c r="F58" s="88"/>
      <c r="G58" s="88"/>
      <c r="H58" s="88"/>
      <c r="I58" s="88"/>
      <c r="J58" s="88"/>
    </row>
    <row r="59" spans="2:10">
      <c r="B59" s="88"/>
      <c r="C59" s="94"/>
      <c r="D59" s="88"/>
      <c r="E59" s="104"/>
      <c r="F59" s="88"/>
      <c r="G59" s="88"/>
      <c r="H59" s="88"/>
      <c r="I59" s="88"/>
      <c r="J59" s="88"/>
    </row>
    <row r="60" spans="2:10">
      <c r="B60" s="88"/>
      <c r="C60" s="94"/>
      <c r="D60" s="88"/>
      <c r="E60" s="104"/>
      <c r="F60" s="88"/>
      <c r="G60" s="88"/>
      <c r="H60" s="88"/>
      <c r="I60" s="88"/>
      <c r="J60" s="88"/>
    </row>
    <row r="61" spans="2:10">
      <c r="B61" s="88"/>
      <c r="C61" s="94"/>
      <c r="D61" s="88"/>
      <c r="E61" s="104"/>
      <c r="F61" s="88"/>
      <c r="G61" s="88"/>
      <c r="H61" s="88"/>
      <c r="I61" s="88"/>
      <c r="J61" s="88"/>
    </row>
    <row r="62" spans="2:10">
      <c r="B62" s="88"/>
      <c r="C62" s="94"/>
      <c r="D62" s="88"/>
      <c r="E62" s="104"/>
      <c r="F62" s="88"/>
      <c r="G62" s="88"/>
      <c r="H62" s="88"/>
      <c r="I62" s="88"/>
      <c r="J62" s="88"/>
    </row>
    <row r="63" spans="2:10">
      <c r="B63" s="88"/>
      <c r="C63" s="94"/>
      <c r="D63" s="88"/>
      <c r="E63" s="104"/>
      <c r="F63" s="88"/>
      <c r="G63" s="88"/>
      <c r="H63" s="88"/>
      <c r="I63" s="88"/>
      <c r="J63" s="88"/>
    </row>
    <row r="64" spans="2:10">
      <c r="B64" s="88"/>
      <c r="C64" s="94"/>
      <c r="D64" s="88"/>
      <c r="E64" s="104"/>
      <c r="F64" s="88"/>
      <c r="G64" s="88"/>
      <c r="H64" s="88"/>
      <c r="I64" s="88"/>
      <c r="J64" s="88"/>
    </row>
    <row r="65" spans="2:10">
      <c r="B65" s="88"/>
      <c r="C65" s="94"/>
      <c r="D65" s="88"/>
      <c r="E65" s="104"/>
      <c r="F65" s="88"/>
      <c r="G65" s="88"/>
      <c r="H65" s="88"/>
      <c r="I65" s="88"/>
      <c r="J65" s="88"/>
    </row>
    <row r="66" spans="2:10">
      <c r="B66" s="88"/>
      <c r="C66" s="94"/>
      <c r="D66" s="88"/>
      <c r="E66" s="104"/>
      <c r="F66" s="88"/>
      <c r="G66" s="88"/>
      <c r="H66" s="88"/>
      <c r="I66" s="88"/>
      <c r="J66" s="88"/>
    </row>
    <row r="67" spans="2:10">
      <c r="B67" s="88"/>
      <c r="C67" s="94"/>
      <c r="D67" s="88"/>
      <c r="E67" s="104"/>
      <c r="F67" s="88"/>
      <c r="G67" s="88"/>
      <c r="H67" s="88"/>
      <c r="I67" s="88"/>
      <c r="J67" s="88"/>
    </row>
    <row r="68" spans="2:10">
      <c r="B68" s="88"/>
      <c r="C68" s="94"/>
      <c r="D68" s="88"/>
      <c r="E68" s="104"/>
      <c r="F68" s="88"/>
      <c r="G68" s="88"/>
      <c r="H68" s="88"/>
      <c r="I68" s="88"/>
      <c r="J68" s="88"/>
    </row>
    <row r="69" spans="2:10">
      <c r="B69" s="88"/>
      <c r="C69" s="94"/>
      <c r="D69" s="88"/>
      <c r="E69" s="104"/>
      <c r="F69" s="88"/>
      <c r="G69" s="88"/>
      <c r="H69" s="88"/>
      <c r="I69" s="88"/>
      <c r="J69" s="88"/>
    </row>
    <row r="70" spans="2:10">
      <c r="B70" s="88"/>
      <c r="C70" s="94"/>
      <c r="D70" s="88"/>
      <c r="E70" s="104"/>
      <c r="F70" s="88"/>
      <c r="G70" s="88"/>
      <c r="H70" s="88"/>
      <c r="I70" s="88"/>
      <c r="J70" s="88"/>
    </row>
    <row r="71" spans="2:10">
      <c r="B71" s="88"/>
      <c r="C71" s="94"/>
      <c r="D71" s="88"/>
      <c r="E71" s="104"/>
      <c r="F71" s="88"/>
      <c r="G71" s="88"/>
      <c r="H71" s="88"/>
      <c r="I71" s="88"/>
      <c r="J71" s="88"/>
    </row>
    <row r="72" spans="2:10">
      <c r="B72" s="88"/>
      <c r="C72" s="94"/>
      <c r="D72" s="88"/>
      <c r="E72" s="104"/>
      <c r="F72" s="88"/>
      <c r="G72" s="88"/>
      <c r="H72" s="88"/>
      <c r="I72" s="88"/>
      <c r="J72" s="88"/>
    </row>
    <row r="73" spans="2:10">
      <c r="B73" s="88"/>
      <c r="C73" s="94"/>
      <c r="D73" s="88"/>
      <c r="E73" s="104"/>
      <c r="F73" s="88"/>
      <c r="G73" s="88"/>
      <c r="H73" s="88"/>
      <c r="I73" s="88"/>
      <c r="J73" s="88"/>
    </row>
    <row r="74" spans="2:10">
      <c r="B74" s="88"/>
      <c r="C74" s="94"/>
      <c r="D74" s="88"/>
      <c r="E74" s="104"/>
      <c r="F74" s="88"/>
      <c r="G74" s="88"/>
      <c r="H74" s="88"/>
      <c r="I74" s="88"/>
      <c r="J74" s="88"/>
    </row>
    <row r="75" spans="2:10">
      <c r="B75" s="88"/>
      <c r="C75" s="94"/>
      <c r="D75" s="88"/>
      <c r="E75" s="104"/>
      <c r="F75" s="88"/>
      <c r="G75" s="88"/>
      <c r="H75" s="88"/>
      <c r="I75" s="88"/>
      <c r="J75" s="88"/>
    </row>
    <row r="76" spans="2:10">
      <c r="B76" s="88"/>
      <c r="C76" s="94"/>
      <c r="D76" s="88"/>
      <c r="E76" s="104"/>
      <c r="F76" s="88"/>
      <c r="G76" s="88"/>
      <c r="H76" s="88"/>
      <c r="I76" s="88"/>
      <c r="J76" s="88"/>
    </row>
    <row r="77" spans="2:10">
      <c r="B77" s="88"/>
      <c r="C77" s="94"/>
      <c r="D77" s="88"/>
      <c r="E77" s="104"/>
      <c r="F77" s="88"/>
      <c r="G77" s="88"/>
      <c r="H77" s="88"/>
      <c r="I77" s="88"/>
      <c r="J77" s="88"/>
    </row>
    <row r="78" spans="2:10">
      <c r="B78" s="88"/>
      <c r="C78" s="94"/>
      <c r="D78" s="88"/>
      <c r="E78" s="104"/>
      <c r="F78" s="88"/>
      <c r="G78" s="88"/>
      <c r="H78" s="88"/>
      <c r="I78" s="88"/>
      <c r="J78" s="88"/>
    </row>
    <row r="79" spans="2:10">
      <c r="B79" s="88"/>
      <c r="C79" s="94"/>
      <c r="D79" s="88"/>
      <c r="E79" s="104"/>
      <c r="F79" s="88"/>
      <c r="G79" s="88"/>
      <c r="H79" s="88"/>
      <c r="I79" s="88"/>
      <c r="J79" s="88"/>
    </row>
    <row r="80" spans="2:10">
      <c r="B80" s="88"/>
      <c r="C80" s="94"/>
      <c r="D80" s="88"/>
      <c r="E80" s="104"/>
      <c r="F80" s="88"/>
      <c r="G80" s="88"/>
      <c r="H80" s="88"/>
      <c r="I80" s="88"/>
      <c r="J80" s="88"/>
    </row>
    <row r="81" spans="2:10">
      <c r="B81" s="88"/>
      <c r="C81" s="94"/>
      <c r="D81" s="88"/>
      <c r="E81" s="104"/>
      <c r="F81" s="88"/>
      <c r="G81" s="88"/>
      <c r="H81" s="88"/>
      <c r="I81" s="88"/>
      <c r="J81" s="88"/>
    </row>
    <row r="82" spans="2:10">
      <c r="B82" s="88"/>
      <c r="C82" s="94"/>
      <c r="D82" s="88"/>
      <c r="E82" s="104"/>
      <c r="F82" s="88"/>
      <c r="G82" s="88"/>
      <c r="H82" s="88"/>
      <c r="I82" s="88"/>
      <c r="J82" s="88"/>
    </row>
    <row r="83" spans="2:10">
      <c r="B83" s="88"/>
      <c r="C83" s="94"/>
      <c r="D83" s="88"/>
      <c r="E83" s="104"/>
      <c r="F83" s="88"/>
      <c r="G83" s="88"/>
      <c r="H83" s="88"/>
      <c r="I83" s="88"/>
      <c r="J83" s="88"/>
    </row>
    <row r="84" spans="2:10">
      <c r="B84" s="88"/>
      <c r="C84" s="94"/>
      <c r="D84" s="88"/>
      <c r="E84" s="104"/>
      <c r="F84" s="88"/>
      <c r="G84" s="88"/>
      <c r="H84" s="88"/>
      <c r="I84" s="88"/>
      <c r="J84" s="88"/>
    </row>
    <row r="85" spans="2:10">
      <c r="B85" s="88"/>
      <c r="C85" s="94"/>
      <c r="D85" s="88"/>
      <c r="E85" s="104"/>
      <c r="F85" s="88"/>
      <c r="G85" s="88"/>
      <c r="H85" s="88"/>
      <c r="I85" s="88"/>
      <c r="J85" s="88"/>
    </row>
    <row r="86" spans="2:10">
      <c r="B86" s="88"/>
      <c r="C86" s="94"/>
      <c r="D86" s="88"/>
      <c r="E86" s="104"/>
      <c r="F86" s="88"/>
      <c r="G86" s="88"/>
      <c r="H86" s="88"/>
      <c r="I86" s="88"/>
      <c r="J86" s="88"/>
    </row>
    <row r="87" spans="2:10">
      <c r="B87" s="88"/>
      <c r="C87" s="94"/>
      <c r="D87" s="88"/>
      <c r="E87" s="104"/>
      <c r="F87" s="88"/>
      <c r="G87" s="88"/>
      <c r="H87" s="88"/>
      <c r="I87" s="88"/>
      <c r="J87" s="88"/>
    </row>
    <row r="88" spans="2:10">
      <c r="B88" s="88"/>
      <c r="C88" s="94"/>
      <c r="D88" s="88"/>
      <c r="E88" s="104"/>
      <c r="F88" s="88"/>
      <c r="G88" s="88"/>
      <c r="H88" s="88"/>
      <c r="I88" s="88"/>
      <c r="J88" s="88"/>
    </row>
    <row r="89" spans="2:10">
      <c r="B89" s="88"/>
      <c r="C89" s="94"/>
      <c r="D89" s="88"/>
      <c r="E89" s="104"/>
      <c r="F89" s="88"/>
      <c r="G89" s="88"/>
      <c r="H89" s="88"/>
      <c r="I89" s="88"/>
      <c r="J89" s="88"/>
    </row>
    <row r="90" spans="2:10">
      <c r="B90" s="88"/>
      <c r="C90" s="94"/>
      <c r="D90" s="88"/>
      <c r="E90" s="104"/>
      <c r="F90" s="88"/>
      <c r="G90" s="88"/>
      <c r="H90" s="88"/>
      <c r="I90" s="88"/>
      <c r="J90" s="88"/>
    </row>
    <row r="91" spans="2:10">
      <c r="B91" s="88"/>
      <c r="C91" s="94"/>
      <c r="D91" s="88"/>
      <c r="E91" s="104"/>
      <c r="F91" s="88"/>
      <c r="G91" s="88"/>
      <c r="H91" s="88"/>
      <c r="I91" s="88"/>
      <c r="J91" s="88"/>
    </row>
    <row r="92" spans="2:10">
      <c r="B92" s="88"/>
      <c r="C92" s="94"/>
      <c r="D92" s="88"/>
      <c r="E92" s="104"/>
      <c r="F92" s="88"/>
      <c r="G92" s="88"/>
      <c r="H92" s="88"/>
      <c r="I92" s="88"/>
      <c r="J92" s="88"/>
    </row>
    <row r="93" spans="2:10">
      <c r="B93" s="88"/>
      <c r="C93" s="94"/>
      <c r="D93" s="88"/>
      <c r="E93" s="104"/>
      <c r="F93" s="88"/>
      <c r="G93" s="88"/>
      <c r="H93" s="88"/>
      <c r="I93" s="88"/>
      <c r="J93" s="88"/>
    </row>
    <row r="94" spans="2:10">
      <c r="B94" s="88"/>
      <c r="C94" s="94"/>
      <c r="D94" s="88"/>
      <c r="E94" s="104"/>
      <c r="F94" s="88"/>
      <c r="G94" s="88"/>
      <c r="H94" s="88"/>
      <c r="I94" s="88"/>
      <c r="J94" s="88"/>
    </row>
    <row r="95" spans="2:10">
      <c r="B95" s="88"/>
      <c r="C95" s="94"/>
      <c r="D95" s="88"/>
      <c r="E95" s="104"/>
      <c r="F95" s="88"/>
      <c r="G95" s="88"/>
      <c r="H95" s="88"/>
      <c r="I95" s="88"/>
      <c r="J95" s="88"/>
    </row>
    <row r="96" spans="2:10">
      <c r="B96" s="88"/>
      <c r="C96" s="94"/>
      <c r="D96" s="88"/>
      <c r="E96" s="104"/>
      <c r="F96" s="88"/>
      <c r="G96" s="88"/>
      <c r="H96" s="88"/>
      <c r="I96" s="88"/>
      <c r="J96" s="88"/>
    </row>
    <row r="97" spans="2:10">
      <c r="B97" s="88"/>
      <c r="C97" s="94"/>
      <c r="D97" s="88"/>
      <c r="E97" s="104"/>
      <c r="F97" s="88"/>
      <c r="G97" s="88"/>
      <c r="H97" s="88"/>
      <c r="I97" s="88"/>
      <c r="J97" s="88"/>
    </row>
    <row r="98" spans="2:10">
      <c r="B98" s="88"/>
      <c r="C98" s="94"/>
      <c r="D98" s="88"/>
      <c r="E98" s="104"/>
      <c r="F98" s="88"/>
      <c r="G98" s="88"/>
      <c r="H98" s="88"/>
      <c r="I98" s="88"/>
      <c r="J98" s="88"/>
    </row>
    <row r="99" spans="2:10">
      <c r="B99" s="88"/>
      <c r="C99" s="94"/>
      <c r="D99" s="88"/>
      <c r="E99" s="104"/>
      <c r="F99" s="88"/>
      <c r="G99" s="88"/>
      <c r="H99" s="88"/>
      <c r="I99" s="88"/>
      <c r="J99" s="88"/>
    </row>
    <row r="100" spans="2:10">
      <c r="B100" s="88"/>
      <c r="C100" s="94"/>
      <c r="D100" s="88"/>
      <c r="E100" s="104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125"/>
      <c r="C119" s="125"/>
      <c r="D119" s="126"/>
      <c r="E119" s="126"/>
      <c r="F119" s="134"/>
      <c r="G119" s="134"/>
      <c r="H119" s="134"/>
      <c r="I119" s="134"/>
      <c r="J119" s="126"/>
    </row>
    <row r="120" spans="2:10">
      <c r="B120" s="125"/>
      <c r="C120" s="125"/>
      <c r="D120" s="126"/>
      <c r="E120" s="126"/>
      <c r="F120" s="134"/>
      <c r="G120" s="134"/>
      <c r="H120" s="134"/>
      <c r="I120" s="134"/>
      <c r="J120" s="126"/>
    </row>
    <row r="121" spans="2:10">
      <c r="B121" s="125"/>
      <c r="C121" s="125"/>
      <c r="D121" s="126"/>
      <c r="E121" s="126"/>
      <c r="F121" s="134"/>
      <c r="G121" s="134"/>
      <c r="H121" s="134"/>
      <c r="I121" s="134"/>
      <c r="J121" s="126"/>
    </row>
    <row r="122" spans="2:10">
      <c r="B122" s="125"/>
      <c r="C122" s="125"/>
      <c r="D122" s="126"/>
      <c r="E122" s="126"/>
      <c r="F122" s="134"/>
      <c r="G122" s="134"/>
      <c r="H122" s="134"/>
      <c r="I122" s="134"/>
      <c r="J122" s="126"/>
    </row>
    <row r="123" spans="2:10">
      <c r="B123" s="125"/>
      <c r="C123" s="125"/>
      <c r="D123" s="126"/>
      <c r="E123" s="126"/>
      <c r="F123" s="134"/>
      <c r="G123" s="134"/>
      <c r="H123" s="134"/>
      <c r="I123" s="134"/>
      <c r="J123" s="126"/>
    </row>
    <row r="124" spans="2:10">
      <c r="B124" s="125"/>
      <c r="C124" s="125"/>
      <c r="D124" s="126"/>
      <c r="E124" s="126"/>
      <c r="F124" s="134"/>
      <c r="G124" s="134"/>
      <c r="H124" s="134"/>
      <c r="I124" s="134"/>
      <c r="J124" s="126"/>
    </row>
    <row r="125" spans="2:10">
      <c r="B125" s="125"/>
      <c r="C125" s="125"/>
      <c r="D125" s="126"/>
      <c r="E125" s="126"/>
      <c r="F125" s="134"/>
      <c r="G125" s="134"/>
      <c r="H125" s="134"/>
      <c r="I125" s="134"/>
      <c r="J125" s="126"/>
    </row>
    <row r="126" spans="2:10">
      <c r="B126" s="125"/>
      <c r="C126" s="125"/>
      <c r="D126" s="126"/>
      <c r="E126" s="126"/>
      <c r="F126" s="134"/>
      <c r="G126" s="134"/>
      <c r="H126" s="134"/>
      <c r="I126" s="134"/>
      <c r="J126" s="126"/>
    </row>
    <row r="127" spans="2:10">
      <c r="B127" s="125"/>
      <c r="C127" s="125"/>
      <c r="D127" s="126"/>
      <c r="E127" s="126"/>
      <c r="F127" s="134"/>
      <c r="G127" s="134"/>
      <c r="H127" s="134"/>
      <c r="I127" s="134"/>
      <c r="J127" s="126"/>
    </row>
    <row r="128" spans="2:10">
      <c r="B128" s="125"/>
      <c r="C128" s="125"/>
      <c r="D128" s="126"/>
      <c r="E128" s="126"/>
      <c r="F128" s="134"/>
      <c r="G128" s="134"/>
      <c r="H128" s="134"/>
      <c r="I128" s="134"/>
      <c r="J128" s="126"/>
    </row>
    <row r="129" spans="2:10">
      <c r="B129" s="125"/>
      <c r="C129" s="125"/>
      <c r="D129" s="126"/>
      <c r="E129" s="126"/>
      <c r="F129" s="134"/>
      <c r="G129" s="134"/>
      <c r="H129" s="134"/>
      <c r="I129" s="134"/>
      <c r="J129" s="126"/>
    </row>
    <row r="130" spans="2:10">
      <c r="B130" s="125"/>
      <c r="C130" s="125"/>
      <c r="D130" s="126"/>
      <c r="E130" s="126"/>
      <c r="F130" s="134"/>
      <c r="G130" s="134"/>
      <c r="H130" s="134"/>
      <c r="I130" s="134"/>
      <c r="J130" s="126"/>
    </row>
    <row r="131" spans="2:10">
      <c r="B131" s="125"/>
      <c r="C131" s="125"/>
      <c r="D131" s="126"/>
      <c r="E131" s="126"/>
      <c r="F131" s="134"/>
      <c r="G131" s="134"/>
      <c r="H131" s="134"/>
      <c r="I131" s="134"/>
      <c r="J131" s="126"/>
    </row>
    <row r="132" spans="2:10">
      <c r="B132" s="125"/>
      <c r="C132" s="125"/>
      <c r="D132" s="126"/>
      <c r="E132" s="126"/>
      <c r="F132" s="134"/>
      <c r="G132" s="134"/>
      <c r="H132" s="134"/>
      <c r="I132" s="134"/>
      <c r="J132" s="126"/>
    </row>
    <row r="133" spans="2:10">
      <c r="B133" s="125"/>
      <c r="C133" s="125"/>
      <c r="D133" s="126"/>
      <c r="E133" s="126"/>
      <c r="F133" s="134"/>
      <c r="G133" s="134"/>
      <c r="H133" s="134"/>
      <c r="I133" s="134"/>
      <c r="J133" s="126"/>
    </row>
    <row r="134" spans="2:10">
      <c r="B134" s="125"/>
      <c r="C134" s="125"/>
      <c r="D134" s="126"/>
      <c r="E134" s="126"/>
      <c r="F134" s="134"/>
      <c r="G134" s="134"/>
      <c r="H134" s="134"/>
      <c r="I134" s="134"/>
      <c r="J134" s="126"/>
    </row>
    <row r="135" spans="2:10">
      <c r="B135" s="125"/>
      <c r="C135" s="125"/>
      <c r="D135" s="126"/>
      <c r="E135" s="126"/>
      <c r="F135" s="134"/>
      <c r="G135" s="134"/>
      <c r="H135" s="134"/>
      <c r="I135" s="134"/>
      <c r="J135" s="126"/>
    </row>
    <row r="136" spans="2:10">
      <c r="B136" s="125"/>
      <c r="C136" s="125"/>
      <c r="D136" s="126"/>
      <c r="E136" s="126"/>
      <c r="F136" s="134"/>
      <c r="G136" s="134"/>
      <c r="H136" s="134"/>
      <c r="I136" s="134"/>
      <c r="J136" s="126"/>
    </row>
    <row r="137" spans="2:10">
      <c r="B137" s="125"/>
      <c r="C137" s="125"/>
      <c r="D137" s="126"/>
      <c r="E137" s="126"/>
      <c r="F137" s="134"/>
      <c r="G137" s="134"/>
      <c r="H137" s="134"/>
      <c r="I137" s="134"/>
      <c r="J137" s="126"/>
    </row>
    <row r="138" spans="2:10">
      <c r="B138" s="125"/>
      <c r="C138" s="125"/>
      <c r="D138" s="126"/>
      <c r="E138" s="126"/>
      <c r="F138" s="134"/>
      <c r="G138" s="134"/>
      <c r="H138" s="134"/>
      <c r="I138" s="134"/>
      <c r="J138" s="126"/>
    </row>
    <row r="139" spans="2:10">
      <c r="B139" s="125"/>
      <c r="C139" s="125"/>
      <c r="D139" s="126"/>
      <c r="E139" s="126"/>
      <c r="F139" s="134"/>
      <c r="G139" s="134"/>
      <c r="H139" s="134"/>
      <c r="I139" s="134"/>
      <c r="J139" s="126"/>
    </row>
    <row r="140" spans="2:10">
      <c r="B140" s="125"/>
      <c r="C140" s="125"/>
      <c r="D140" s="126"/>
      <c r="E140" s="126"/>
      <c r="F140" s="134"/>
      <c r="G140" s="134"/>
      <c r="H140" s="134"/>
      <c r="I140" s="134"/>
      <c r="J140" s="126"/>
    </row>
    <row r="141" spans="2:10">
      <c r="B141" s="125"/>
      <c r="C141" s="125"/>
      <c r="D141" s="126"/>
      <c r="E141" s="126"/>
      <c r="F141" s="134"/>
      <c r="G141" s="134"/>
      <c r="H141" s="134"/>
      <c r="I141" s="134"/>
      <c r="J141" s="126"/>
    </row>
    <row r="142" spans="2:10">
      <c r="B142" s="125"/>
      <c r="C142" s="125"/>
      <c r="D142" s="126"/>
      <c r="E142" s="126"/>
      <c r="F142" s="134"/>
      <c r="G142" s="134"/>
      <c r="H142" s="134"/>
      <c r="I142" s="134"/>
      <c r="J142" s="126"/>
    </row>
    <row r="143" spans="2:10">
      <c r="B143" s="125"/>
      <c r="C143" s="125"/>
      <c r="D143" s="126"/>
      <c r="E143" s="126"/>
      <c r="F143" s="134"/>
      <c r="G143" s="134"/>
      <c r="H143" s="134"/>
      <c r="I143" s="134"/>
      <c r="J143" s="126"/>
    </row>
    <row r="144" spans="2:10">
      <c r="B144" s="125"/>
      <c r="C144" s="125"/>
      <c r="D144" s="126"/>
      <c r="E144" s="126"/>
      <c r="F144" s="134"/>
      <c r="G144" s="134"/>
      <c r="H144" s="134"/>
      <c r="I144" s="134"/>
      <c r="J144" s="126"/>
    </row>
    <row r="145" spans="2:10">
      <c r="B145" s="125"/>
      <c r="C145" s="125"/>
      <c r="D145" s="126"/>
      <c r="E145" s="126"/>
      <c r="F145" s="134"/>
      <c r="G145" s="134"/>
      <c r="H145" s="134"/>
      <c r="I145" s="134"/>
      <c r="J145" s="126"/>
    </row>
    <row r="146" spans="2:10">
      <c r="B146" s="125"/>
      <c r="C146" s="125"/>
      <c r="D146" s="126"/>
      <c r="E146" s="126"/>
      <c r="F146" s="134"/>
      <c r="G146" s="134"/>
      <c r="H146" s="134"/>
      <c r="I146" s="134"/>
      <c r="J146" s="126"/>
    </row>
    <row r="147" spans="2:10">
      <c r="B147" s="125"/>
      <c r="C147" s="125"/>
      <c r="D147" s="126"/>
      <c r="E147" s="126"/>
      <c r="F147" s="134"/>
      <c r="G147" s="134"/>
      <c r="H147" s="134"/>
      <c r="I147" s="134"/>
      <c r="J147" s="126"/>
    </row>
    <row r="148" spans="2:10">
      <c r="B148" s="125"/>
      <c r="C148" s="125"/>
      <c r="D148" s="126"/>
      <c r="E148" s="126"/>
      <c r="F148" s="134"/>
      <c r="G148" s="134"/>
      <c r="H148" s="134"/>
      <c r="I148" s="134"/>
      <c r="J148" s="126"/>
    </row>
    <row r="149" spans="2:10">
      <c r="B149" s="125"/>
      <c r="C149" s="125"/>
      <c r="D149" s="126"/>
      <c r="E149" s="126"/>
      <c r="F149" s="134"/>
      <c r="G149" s="134"/>
      <c r="H149" s="134"/>
      <c r="I149" s="134"/>
      <c r="J149" s="126"/>
    </row>
    <row r="150" spans="2:10">
      <c r="B150" s="125"/>
      <c r="C150" s="125"/>
      <c r="D150" s="126"/>
      <c r="E150" s="126"/>
      <c r="F150" s="134"/>
      <c r="G150" s="134"/>
      <c r="H150" s="134"/>
      <c r="I150" s="134"/>
      <c r="J150" s="126"/>
    </row>
    <row r="151" spans="2:10">
      <c r="B151" s="125"/>
      <c r="C151" s="125"/>
      <c r="D151" s="126"/>
      <c r="E151" s="126"/>
      <c r="F151" s="134"/>
      <c r="G151" s="134"/>
      <c r="H151" s="134"/>
      <c r="I151" s="134"/>
      <c r="J151" s="126"/>
    </row>
    <row r="152" spans="2:10">
      <c r="B152" s="125"/>
      <c r="C152" s="125"/>
      <c r="D152" s="126"/>
      <c r="E152" s="126"/>
      <c r="F152" s="134"/>
      <c r="G152" s="134"/>
      <c r="H152" s="134"/>
      <c r="I152" s="134"/>
      <c r="J152" s="126"/>
    </row>
    <row r="153" spans="2:10">
      <c r="B153" s="125"/>
      <c r="C153" s="125"/>
      <c r="D153" s="126"/>
      <c r="E153" s="126"/>
      <c r="F153" s="134"/>
      <c r="G153" s="134"/>
      <c r="H153" s="134"/>
      <c r="I153" s="134"/>
      <c r="J153" s="126"/>
    </row>
    <row r="154" spans="2:10">
      <c r="B154" s="125"/>
      <c r="C154" s="125"/>
      <c r="D154" s="126"/>
      <c r="E154" s="126"/>
      <c r="F154" s="134"/>
      <c r="G154" s="134"/>
      <c r="H154" s="134"/>
      <c r="I154" s="134"/>
      <c r="J154" s="126"/>
    </row>
    <row r="155" spans="2:10">
      <c r="B155" s="125"/>
      <c r="C155" s="125"/>
      <c r="D155" s="126"/>
      <c r="E155" s="126"/>
      <c r="F155" s="134"/>
      <c r="G155" s="134"/>
      <c r="H155" s="134"/>
      <c r="I155" s="134"/>
      <c r="J155" s="126"/>
    </row>
    <row r="156" spans="2:10">
      <c r="B156" s="125"/>
      <c r="C156" s="125"/>
      <c r="D156" s="126"/>
      <c r="E156" s="126"/>
      <c r="F156" s="134"/>
      <c r="G156" s="134"/>
      <c r="H156" s="134"/>
      <c r="I156" s="134"/>
      <c r="J156" s="126"/>
    </row>
    <row r="157" spans="2:10">
      <c r="B157" s="125"/>
      <c r="C157" s="125"/>
      <c r="D157" s="126"/>
      <c r="E157" s="126"/>
      <c r="F157" s="134"/>
      <c r="G157" s="134"/>
      <c r="H157" s="134"/>
      <c r="I157" s="134"/>
      <c r="J157" s="126"/>
    </row>
    <row r="158" spans="2:10">
      <c r="B158" s="125"/>
      <c r="C158" s="125"/>
      <c r="D158" s="126"/>
      <c r="E158" s="126"/>
      <c r="F158" s="134"/>
      <c r="G158" s="134"/>
      <c r="H158" s="134"/>
      <c r="I158" s="134"/>
      <c r="J158" s="126"/>
    </row>
    <row r="159" spans="2:10">
      <c r="B159" s="125"/>
      <c r="C159" s="125"/>
      <c r="D159" s="126"/>
      <c r="E159" s="126"/>
      <c r="F159" s="134"/>
      <c r="G159" s="134"/>
      <c r="H159" s="134"/>
      <c r="I159" s="134"/>
      <c r="J159" s="126"/>
    </row>
    <row r="160" spans="2:10">
      <c r="B160" s="125"/>
      <c r="C160" s="125"/>
      <c r="D160" s="126"/>
      <c r="E160" s="126"/>
      <c r="F160" s="134"/>
      <c r="G160" s="134"/>
      <c r="H160" s="134"/>
      <c r="I160" s="134"/>
      <c r="J160" s="126"/>
    </row>
    <row r="161" spans="2:10">
      <c r="B161" s="125"/>
      <c r="C161" s="125"/>
      <c r="D161" s="126"/>
      <c r="E161" s="126"/>
      <c r="F161" s="134"/>
      <c r="G161" s="134"/>
      <c r="H161" s="134"/>
      <c r="I161" s="134"/>
      <c r="J161" s="126"/>
    </row>
    <row r="162" spans="2:10">
      <c r="B162" s="125"/>
      <c r="C162" s="125"/>
      <c r="D162" s="126"/>
      <c r="E162" s="126"/>
      <c r="F162" s="134"/>
      <c r="G162" s="134"/>
      <c r="H162" s="134"/>
      <c r="I162" s="134"/>
      <c r="J162" s="126"/>
    </row>
    <row r="163" spans="2:10">
      <c r="B163" s="125"/>
      <c r="C163" s="125"/>
      <c r="D163" s="126"/>
      <c r="E163" s="126"/>
      <c r="F163" s="134"/>
      <c r="G163" s="134"/>
      <c r="H163" s="134"/>
      <c r="I163" s="134"/>
      <c r="J163" s="126"/>
    </row>
    <row r="164" spans="2:10">
      <c r="B164" s="125"/>
      <c r="C164" s="125"/>
      <c r="D164" s="126"/>
      <c r="E164" s="126"/>
      <c r="F164" s="134"/>
      <c r="G164" s="134"/>
      <c r="H164" s="134"/>
      <c r="I164" s="134"/>
      <c r="J164" s="126"/>
    </row>
    <row r="165" spans="2:10">
      <c r="B165" s="125"/>
      <c r="C165" s="125"/>
      <c r="D165" s="126"/>
      <c r="E165" s="126"/>
      <c r="F165" s="134"/>
      <c r="G165" s="134"/>
      <c r="H165" s="134"/>
      <c r="I165" s="134"/>
      <c r="J165" s="126"/>
    </row>
    <row r="166" spans="2:10">
      <c r="B166" s="125"/>
      <c r="C166" s="125"/>
      <c r="D166" s="126"/>
      <c r="E166" s="126"/>
      <c r="F166" s="134"/>
      <c r="G166" s="134"/>
      <c r="H166" s="134"/>
      <c r="I166" s="134"/>
      <c r="J166" s="126"/>
    </row>
    <row r="167" spans="2:10">
      <c r="B167" s="125"/>
      <c r="C167" s="125"/>
      <c r="D167" s="126"/>
      <c r="E167" s="126"/>
      <c r="F167" s="134"/>
      <c r="G167" s="134"/>
      <c r="H167" s="134"/>
      <c r="I167" s="134"/>
      <c r="J167" s="126"/>
    </row>
    <row r="168" spans="2:10">
      <c r="B168" s="125"/>
      <c r="C168" s="125"/>
      <c r="D168" s="126"/>
      <c r="E168" s="126"/>
      <c r="F168" s="134"/>
      <c r="G168" s="134"/>
      <c r="H168" s="134"/>
      <c r="I168" s="134"/>
      <c r="J168" s="126"/>
    </row>
    <row r="169" spans="2:10">
      <c r="B169" s="125"/>
      <c r="C169" s="125"/>
      <c r="D169" s="126"/>
      <c r="E169" s="126"/>
      <c r="F169" s="134"/>
      <c r="G169" s="134"/>
      <c r="H169" s="134"/>
      <c r="I169" s="134"/>
      <c r="J169" s="126"/>
    </row>
    <row r="170" spans="2:10">
      <c r="B170" s="125"/>
      <c r="C170" s="125"/>
      <c r="D170" s="126"/>
      <c r="E170" s="126"/>
      <c r="F170" s="134"/>
      <c r="G170" s="134"/>
      <c r="H170" s="134"/>
      <c r="I170" s="134"/>
      <c r="J170" s="126"/>
    </row>
    <row r="171" spans="2:10">
      <c r="B171" s="125"/>
      <c r="C171" s="125"/>
      <c r="D171" s="126"/>
      <c r="E171" s="126"/>
      <c r="F171" s="134"/>
      <c r="G171" s="134"/>
      <c r="H171" s="134"/>
      <c r="I171" s="134"/>
      <c r="J171" s="126"/>
    </row>
    <row r="172" spans="2:10">
      <c r="B172" s="125"/>
      <c r="C172" s="125"/>
      <c r="D172" s="126"/>
      <c r="E172" s="126"/>
      <c r="F172" s="134"/>
      <c r="G172" s="134"/>
      <c r="H172" s="134"/>
      <c r="I172" s="134"/>
      <c r="J172" s="126"/>
    </row>
    <row r="173" spans="2:10">
      <c r="B173" s="125"/>
      <c r="C173" s="125"/>
      <c r="D173" s="126"/>
      <c r="E173" s="126"/>
      <c r="F173" s="134"/>
      <c r="G173" s="134"/>
      <c r="H173" s="134"/>
      <c r="I173" s="134"/>
      <c r="J173" s="126"/>
    </row>
    <row r="174" spans="2:10">
      <c r="B174" s="125"/>
      <c r="C174" s="125"/>
      <c r="D174" s="126"/>
      <c r="E174" s="126"/>
      <c r="F174" s="134"/>
      <c r="G174" s="134"/>
      <c r="H174" s="134"/>
      <c r="I174" s="134"/>
      <c r="J174" s="126"/>
    </row>
    <row r="175" spans="2:10">
      <c r="B175" s="125"/>
      <c r="C175" s="125"/>
      <c r="D175" s="126"/>
      <c r="E175" s="126"/>
      <c r="F175" s="134"/>
      <c r="G175" s="134"/>
      <c r="H175" s="134"/>
      <c r="I175" s="134"/>
      <c r="J175" s="126"/>
    </row>
    <row r="176" spans="2:10">
      <c r="B176" s="125"/>
      <c r="C176" s="125"/>
      <c r="D176" s="126"/>
      <c r="E176" s="126"/>
      <c r="F176" s="134"/>
      <c r="G176" s="134"/>
      <c r="H176" s="134"/>
      <c r="I176" s="134"/>
      <c r="J176" s="126"/>
    </row>
    <row r="177" spans="2:10">
      <c r="B177" s="125"/>
      <c r="C177" s="125"/>
      <c r="D177" s="126"/>
      <c r="E177" s="126"/>
      <c r="F177" s="134"/>
      <c r="G177" s="134"/>
      <c r="H177" s="134"/>
      <c r="I177" s="134"/>
      <c r="J177" s="126"/>
    </row>
    <row r="178" spans="2:10">
      <c r="B178" s="125"/>
      <c r="C178" s="125"/>
      <c r="D178" s="126"/>
      <c r="E178" s="126"/>
      <c r="F178" s="134"/>
      <c r="G178" s="134"/>
      <c r="H178" s="134"/>
      <c r="I178" s="134"/>
      <c r="J178" s="126"/>
    </row>
    <row r="179" spans="2:10">
      <c r="B179" s="125"/>
      <c r="C179" s="125"/>
      <c r="D179" s="126"/>
      <c r="E179" s="126"/>
      <c r="F179" s="134"/>
      <c r="G179" s="134"/>
      <c r="H179" s="134"/>
      <c r="I179" s="134"/>
      <c r="J179" s="126"/>
    </row>
    <row r="180" spans="2:10">
      <c r="B180" s="125"/>
      <c r="C180" s="125"/>
      <c r="D180" s="126"/>
      <c r="E180" s="126"/>
      <c r="F180" s="134"/>
      <c r="G180" s="134"/>
      <c r="H180" s="134"/>
      <c r="I180" s="134"/>
      <c r="J180" s="126"/>
    </row>
    <row r="181" spans="2:10">
      <c r="B181" s="125"/>
      <c r="C181" s="125"/>
      <c r="D181" s="126"/>
      <c r="E181" s="126"/>
      <c r="F181" s="134"/>
      <c r="G181" s="134"/>
      <c r="H181" s="134"/>
      <c r="I181" s="134"/>
      <c r="J181" s="126"/>
    </row>
    <row r="182" spans="2:10">
      <c r="B182" s="125"/>
      <c r="C182" s="125"/>
      <c r="D182" s="126"/>
      <c r="E182" s="126"/>
      <c r="F182" s="134"/>
      <c r="G182" s="134"/>
      <c r="H182" s="134"/>
      <c r="I182" s="134"/>
      <c r="J182" s="126"/>
    </row>
    <row r="183" spans="2:10">
      <c r="B183" s="125"/>
      <c r="C183" s="125"/>
      <c r="D183" s="126"/>
      <c r="E183" s="126"/>
      <c r="F183" s="134"/>
      <c r="G183" s="134"/>
      <c r="H183" s="134"/>
      <c r="I183" s="134"/>
      <c r="J183" s="126"/>
    </row>
    <row r="184" spans="2:10">
      <c r="B184" s="125"/>
      <c r="C184" s="125"/>
      <c r="D184" s="126"/>
      <c r="E184" s="126"/>
      <c r="F184" s="134"/>
      <c r="G184" s="134"/>
      <c r="H184" s="134"/>
      <c r="I184" s="134"/>
      <c r="J184" s="126"/>
    </row>
    <row r="185" spans="2:10">
      <c r="B185" s="125"/>
      <c r="C185" s="125"/>
      <c r="D185" s="126"/>
      <c r="E185" s="126"/>
      <c r="F185" s="134"/>
      <c r="G185" s="134"/>
      <c r="H185" s="134"/>
      <c r="I185" s="134"/>
      <c r="J185" s="126"/>
    </row>
    <row r="186" spans="2:10">
      <c r="B186" s="125"/>
      <c r="C186" s="125"/>
      <c r="D186" s="126"/>
      <c r="E186" s="126"/>
      <c r="F186" s="134"/>
      <c r="G186" s="134"/>
      <c r="H186" s="134"/>
      <c r="I186" s="134"/>
      <c r="J186" s="126"/>
    </row>
    <row r="187" spans="2:10">
      <c r="B187" s="125"/>
      <c r="C187" s="125"/>
      <c r="D187" s="126"/>
      <c r="E187" s="126"/>
      <c r="F187" s="134"/>
      <c r="G187" s="134"/>
      <c r="H187" s="134"/>
      <c r="I187" s="134"/>
      <c r="J187" s="126"/>
    </row>
    <row r="188" spans="2:10">
      <c r="B188" s="125"/>
      <c r="C188" s="125"/>
      <c r="D188" s="126"/>
      <c r="E188" s="126"/>
      <c r="F188" s="134"/>
      <c r="G188" s="134"/>
      <c r="H188" s="134"/>
      <c r="I188" s="134"/>
      <c r="J188" s="126"/>
    </row>
    <row r="189" spans="2:10">
      <c r="B189" s="125"/>
      <c r="C189" s="125"/>
      <c r="D189" s="126"/>
      <c r="E189" s="126"/>
      <c r="F189" s="134"/>
      <c r="G189" s="134"/>
      <c r="H189" s="134"/>
      <c r="I189" s="134"/>
      <c r="J189" s="126"/>
    </row>
    <row r="190" spans="2:10">
      <c r="B190" s="125"/>
      <c r="C190" s="125"/>
      <c r="D190" s="126"/>
      <c r="E190" s="126"/>
      <c r="F190" s="134"/>
      <c r="G190" s="134"/>
      <c r="H190" s="134"/>
      <c r="I190" s="134"/>
      <c r="J190" s="126"/>
    </row>
    <row r="191" spans="2:10">
      <c r="B191" s="125"/>
      <c r="C191" s="125"/>
      <c r="D191" s="126"/>
      <c r="E191" s="126"/>
      <c r="F191" s="134"/>
      <c r="G191" s="134"/>
      <c r="H191" s="134"/>
      <c r="I191" s="134"/>
      <c r="J191" s="126"/>
    </row>
    <row r="192" spans="2:10">
      <c r="B192" s="125"/>
      <c r="C192" s="125"/>
      <c r="D192" s="126"/>
      <c r="E192" s="126"/>
      <c r="F192" s="134"/>
      <c r="G192" s="134"/>
      <c r="H192" s="134"/>
      <c r="I192" s="134"/>
      <c r="J192" s="126"/>
    </row>
    <row r="193" spans="2:10">
      <c r="B193" s="125"/>
      <c r="C193" s="125"/>
      <c r="D193" s="126"/>
      <c r="E193" s="126"/>
      <c r="F193" s="134"/>
      <c r="G193" s="134"/>
      <c r="H193" s="134"/>
      <c r="I193" s="134"/>
      <c r="J193" s="126"/>
    </row>
    <row r="194" spans="2:10">
      <c r="B194" s="125"/>
      <c r="C194" s="125"/>
      <c r="D194" s="126"/>
      <c r="E194" s="126"/>
      <c r="F194" s="134"/>
      <c r="G194" s="134"/>
      <c r="H194" s="134"/>
      <c r="I194" s="134"/>
      <c r="J194" s="126"/>
    </row>
    <row r="195" spans="2:10">
      <c r="B195" s="125"/>
      <c r="C195" s="125"/>
      <c r="D195" s="126"/>
      <c r="E195" s="126"/>
      <c r="F195" s="134"/>
      <c r="G195" s="134"/>
      <c r="H195" s="134"/>
      <c r="I195" s="134"/>
      <c r="J195" s="126"/>
    </row>
    <row r="196" spans="2:10">
      <c r="B196" s="125"/>
      <c r="C196" s="125"/>
      <c r="D196" s="126"/>
      <c r="E196" s="126"/>
      <c r="F196" s="134"/>
      <c r="G196" s="134"/>
      <c r="H196" s="134"/>
      <c r="I196" s="134"/>
      <c r="J196" s="126"/>
    </row>
    <row r="197" spans="2:10">
      <c r="B197" s="125"/>
      <c r="C197" s="125"/>
      <c r="D197" s="126"/>
      <c r="E197" s="126"/>
      <c r="F197" s="134"/>
      <c r="G197" s="134"/>
      <c r="H197" s="134"/>
      <c r="I197" s="134"/>
      <c r="J197" s="126"/>
    </row>
    <row r="198" spans="2:10">
      <c r="B198" s="125"/>
      <c r="C198" s="125"/>
      <c r="D198" s="126"/>
      <c r="E198" s="126"/>
      <c r="F198" s="134"/>
      <c r="G198" s="134"/>
      <c r="H198" s="134"/>
      <c r="I198" s="134"/>
      <c r="J198" s="126"/>
    </row>
    <row r="199" spans="2:10">
      <c r="B199" s="125"/>
      <c r="C199" s="125"/>
      <c r="D199" s="126"/>
      <c r="E199" s="126"/>
      <c r="F199" s="134"/>
      <c r="G199" s="134"/>
      <c r="H199" s="134"/>
      <c r="I199" s="134"/>
      <c r="J199" s="126"/>
    </row>
    <row r="200" spans="2:10">
      <c r="B200" s="125"/>
      <c r="C200" s="125"/>
      <c r="D200" s="126"/>
      <c r="E200" s="126"/>
      <c r="F200" s="134"/>
      <c r="G200" s="134"/>
      <c r="H200" s="134"/>
      <c r="I200" s="134"/>
      <c r="J200" s="126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9:J1048576 B22:B23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144</v>
      </c>
      <c r="C1" s="67" t="s" vm="1">
        <v>228</v>
      </c>
    </row>
    <row r="2" spans="2:11">
      <c r="B2" s="46" t="s">
        <v>143</v>
      </c>
      <c r="C2" s="67" t="s">
        <v>229</v>
      </c>
    </row>
    <row r="3" spans="2:11">
      <c r="B3" s="46" t="s">
        <v>145</v>
      </c>
      <c r="C3" s="67" t="s">
        <v>230</v>
      </c>
    </row>
    <row r="4" spans="2:11">
      <c r="B4" s="46" t="s">
        <v>146</v>
      </c>
      <c r="C4" s="67">
        <v>12145</v>
      </c>
    </row>
    <row r="6" spans="2:11" ht="26.25" customHeight="1">
      <c r="B6" s="139" t="s">
        <v>177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11" s="3" customFormat="1" ht="63">
      <c r="B7" s="47" t="s">
        <v>114</v>
      </c>
      <c r="C7" s="49" t="s">
        <v>115</v>
      </c>
      <c r="D7" s="49" t="s">
        <v>14</v>
      </c>
      <c r="E7" s="49" t="s">
        <v>15</v>
      </c>
      <c r="F7" s="49" t="s">
        <v>57</v>
      </c>
      <c r="G7" s="49" t="s">
        <v>101</v>
      </c>
      <c r="H7" s="49" t="s">
        <v>53</v>
      </c>
      <c r="I7" s="49" t="s">
        <v>109</v>
      </c>
      <c r="J7" s="49" t="s">
        <v>147</v>
      </c>
      <c r="K7" s="64" t="s">
        <v>148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30" t="s">
        <v>2730</v>
      </c>
      <c r="C10" s="88"/>
      <c r="D10" s="88"/>
      <c r="E10" s="88"/>
      <c r="F10" s="88"/>
      <c r="G10" s="88"/>
      <c r="H10" s="88"/>
      <c r="I10" s="131">
        <v>0</v>
      </c>
      <c r="J10" s="132">
        <v>0</v>
      </c>
      <c r="K10" s="132">
        <v>0</v>
      </c>
    </row>
    <row r="11" spans="2:11" ht="21" customHeight="1">
      <c r="B11" s="128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8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5"/>
      <c r="C110" s="125"/>
      <c r="D110" s="134"/>
      <c r="E110" s="134"/>
      <c r="F110" s="134"/>
      <c r="G110" s="134"/>
      <c r="H110" s="134"/>
      <c r="I110" s="126"/>
      <c r="J110" s="126"/>
      <c r="K110" s="126"/>
    </row>
    <row r="111" spans="2:11">
      <c r="B111" s="125"/>
      <c r="C111" s="125"/>
      <c r="D111" s="134"/>
      <c r="E111" s="134"/>
      <c r="F111" s="134"/>
      <c r="G111" s="134"/>
      <c r="H111" s="134"/>
      <c r="I111" s="126"/>
      <c r="J111" s="126"/>
      <c r="K111" s="126"/>
    </row>
    <row r="112" spans="2:11">
      <c r="B112" s="125"/>
      <c r="C112" s="125"/>
      <c r="D112" s="134"/>
      <c r="E112" s="134"/>
      <c r="F112" s="134"/>
      <c r="G112" s="134"/>
      <c r="H112" s="134"/>
      <c r="I112" s="126"/>
      <c r="J112" s="126"/>
      <c r="K112" s="126"/>
    </row>
    <row r="113" spans="2:11">
      <c r="B113" s="125"/>
      <c r="C113" s="125"/>
      <c r="D113" s="134"/>
      <c r="E113" s="134"/>
      <c r="F113" s="134"/>
      <c r="G113" s="134"/>
      <c r="H113" s="134"/>
      <c r="I113" s="126"/>
      <c r="J113" s="126"/>
      <c r="K113" s="126"/>
    </row>
    <row r="114" spans="2:11">
      <c r="B114" s="125"/>
      <c r="C114" s="125"/>
      <c r="D114" s="134"/>
      <c r="E114" s="134"/>
      <c r="F114" s="134"/>
      <c r="G114" s="134"/>
      <c r="H114" s="134"/>
      <c r="I114" s="126"/>
      <c r="J114" s="126"/>
      <c r="K114" s="126"/>
    </row>
    <row r="115" spans="2:11">
      <c r="B115" s="125"/>
      <c r="C115" s="125"/>
      <c r="D115" s="134"/>
      <c r="E115" s="134"/>
      <c r="F115" s="134"/>
      <c r="G115" s="134"/>
      <c r="H115" s="134"/>
      <c r="I115" s="126"/>
      <c r="J115" s="126"/>
      <c r="K115" s="126"/>
    </row>
    <row r="116" spans="2:11">
      <c r="B116" s="125"/>
      <c r="C116" s="125"/>
      <c r="D116" s="134"/>
      <c r="E116" s="134"/>
      <c r="F116" s="134"/>
      <c r="G116" s="134"/>
      <c r="H116" s="134"/>
      <c r="I116" s="126"/>
      <c r="J116" s="126"/>
      <c r="K116" s="126"/>
    </row>
    <row r="117" spans="2:11">
      <c r="B117" s="125"/>
      <c r="C117" s="125"/>
      <c r="D117" s="134"/>
      <c r="E117" s="134"/>
      <c r="F117" s="134"/>
      <c r="G117" s="134"/>
      <c r="H117" s="134"/>
      <c r="I117" s="126"/>
      <c r="J117" s="126"/>
      <c r="K117" s="126"/>
    </row>
    <row r="118" spans="2:11">
      <c r="B118" s="125"/>
      <c r="C118" s="125"/>
      <c r="D118" s="134"/>
      <c r="E118" s="134"/>
      <c r="F118" s="134"/>
      <c r="G118" s="134"/>
      <c r="H118" s="134"/>
      <c r="I118" s="126"/>
      <c r="J118" s="126"/>
      <c r="K118" s="126"/>
    </row>
    <row r="119" spans="2:11">
      <c r="B119" s="125"/>
      <c r="C119" s="125"/>
      <c r="D119" s="134"/>
      <c r="E119" s="134"/>
      <c r="F119" s="134"/>
      <c r="G119" s="134"/>
      <c r="H119" s="134"/>
      <c r="I119" s="126"/>
      <c r="J119" s="126"/>
      <c r="K119" s="126"/>
    </row>
    <row r="120" spans="2:11">
      <c r="B120" s="125"/>
      <c r="C120" s="125"/>
      <c r="D120" s="134"/>
      <c r="E120" s="134"/>
      <c r="F120" s="134"/>
      <c r="G120" s="134"/>
      <c r="H120" s="134"/>
      <c r="I120" s="126"/>
      <c r="J120" s="126"/>
      <c r="K120" s="126"/>
    </row>
    <row r="121" spans="2:11">
      <c r="B121" s="125"/>
      <c r="C121" s="125"/>
      <c r="D121" s="134"/>
      <c r="E121" s="134"/>
      <c r="F121" s="134"/>
      <c r="G121" s="134"/>
      <c r="H121" s="134"/>
      <c r="I121" s="126"/>
      <c r="J121" s="126"/>
      <c r="K121" s="126"/>
    </row>
    <row r="122" spans="2:11">
      <c r="B122" s="125"/>
      <c r="C122" s="125"/>
      <c r="D122" s="134"/>
      <c r="E122" s="134"/>
      <c r="F122" s="134"/>
      <c r="G122" s="134"/>
      <c r="H122" s="134"/>
      <c r="I122" s="126"/>
      <c r="J122" s="126"/>
      <c r="K122" s="126"/>
    </row>
    <row r="123" spans="2:11">
      <c r="B123" s="125"/>
      <c r="C123" s="125"/>
      <c r="D123" s="134"/>
      <c r="E123" s="134"/>
      <c r="F123" s="134"/>
      <c r="G123" s="134"/>
      <c r="H123" s="134"/>
      <c r="I123" s="126"/>
      <c r="J123" s="126"/>
      <c r="K123" s="126"/>
    </row>
    <row r="124" spans="2:11">
      <c r="B124" s="125"/>
      <c r="C124" s="125"/>
      <c r="D124" s="134"/>
      <c r="E124" s="134"/>
      <c r="F124" s="134"/>
      <c r="G124" s="134"/>
      <c r="H124" s="134"/>
      <c r="I124" s="126"/>
      <c r="J124" s="126"/>
      <c r="K124" s="126"/>
    </row>
    <row r="125" spans="2:11">
      <c r="B125" s="125"/>
      <c r="C125" s="125"/>
      <c r="D125" s="134"/>
      <c r="E125" s="134"/>
      <c r="F125" s="134"/>
      <c r="G125" s="134"/>
      <c r="H125" s="134"/>
      <c r="I125" s="126"/>
      <c r="J125" s="126"/>
      <c r="K125" s="126"/>
    </row>
    <row r="126" spans="2:11">
      <c r="B126" s="125"/>
      <c r="C126" s="125"/>
      <c r="D126" s="134"/>
      <c r="E126" s="134"/>
      <c r="F126" s="134"/>
      <c r="G126" s="134"/>
      <c r="H126" s="134"/>
      <c r="I126" s="126"/>
      <c r="J126" s="126"/>
      <c r="K126" s="126"/>
    </row>
    <row r="127" spans="2:11">
      <c r="B127" s="125"/>
      <c r="C127" s="125"/>
      <c r="D127" s="134"/>
      <c r="E127" s="134"/>
      <c r="F127" s="134"/>
      <c r="G127" s="134"/>
      <c r="H127" s="134"/>
      <c r="I127" s="126"/>
      <c r="J127" s="126"/>
      <c r="K127" s="126"/>
    </row>
    <row r="128" spans="2:11">
      <c r="B128" s="125"/>
      <c r="C128" s="125"/>
      <c r="D128" s="134"/>
      <c r="E128" s="134"/>
      <c r="F128" s="134"/>
      <c r="G128" s="134"/>
      <c r="H128" s="134"/>
      <c r="I128" s="126"/>
      <c r="J128" s="126"/>
      <c r="K128" s="126"/>
    </row>
    <row r="129" spans="2:11">
      <c r="B129" s="125"/>
      <c r="C129" s="125"/>
      <c r="D129" s="134"/>
      <c r="E129" s="134"/>
      <c r="F129" s="134"/>
      <c r="G129" s="134"/>
      <c r="H129" s="134"/>
      <c r="I129" s="126"/>
      <c r="J129" s="126"/>
      <c r="K129" s="126"/>
    </row>
    <row r="130" spans="2:11">
      <c r="B130" s="125"/>
      <c r="C130" s="125"/>
      <c r="D130" s="134"/>
      <c r="E130" s="134"/>
      <c r="F130" s="134"/>
      <c r="G130" s="134"/>
      <c r="H130" s="134"/>
      <c r="I130" s="126"/>
      <c r="J130" s="126"/>
      <c r="K130" s="126"/>
    </row>
    <row r="131" spans="2:11">
      <c r="B131" s="125"/>
      <c r="C131" s="125"/>
      <c r="D131" s="134"/>
      <c r="E131" s="134"/>
      <c r="F131" s="134"/>
      <c r="G131" s="134"/>
      <c r="H131" s="134"/>
      <c r="I131" s="126"/>
      <c r="J131" s="126"/>
      <c r="K131" s="126"/>
    </row>
    <row r="132" spans="2:11">
      <c r="B132" s="125"/>
      <c r="C132" s="125"/>
      <c r="D132" s="134"/>
      <c r="E132" s="134"/>
      <c r="F132" s="134"/>
      <c r="G132" s="134"/>
      <c r="H132" s="134"/>
      <c r="I132" s="126"/>
      <c r="J132" s="126"/>
      <c r="K132" s="126"/>
    </row>
    <row r="133" spans="2:11">
      <c r="B133" s="125"/>
      <c r="C133" s="125"/>
      <c r="D133" s="134"/>
      <c r="E133" s="134"/>
      <c r="F133" s="134"/>
      <c r="G133" s="134"/>
      <c r="H133" s="134"/>
      <c r="I133" s="126"/>
      <c r="J133" s="126"/>
      <c r="K133" s="126"/>
    </row>
    <row r="134" spans="2:11">
      <c r="B134" s="125"/>
      <c r="C134" s="125"/>
      <c r="D134" s="134"/>
      <c r="E134" s="134"/>
      <c r="F134" s="134"/>
      <c r="G134" s="134"/>
      <c r="H134" s="134"/>
      <c r="I134" s="126"/>
      <c r="J134" s="126"/>
      <c r="K134" s="126"/>
    </row>
    <row r="135" spans="2:11">
      <c r="B135" s="125"/>
      <c r="C135" s="125"/>
      <c r="D135" s="134"/>
      <c r="E135" s="134"/>
      <c r="F135" s="134"/>
      <c r="G135" s="134"/>
      <c r="H135" s="134"/>
      <c r="I135" s="126"/>
      <c r="J135" s="126"/>
      <c r="K135" s="126"/>
    </row>
    <row r="136" spans="2:11">
      <c r="B136" s="125"/>
      <c r="C136" s="125"/>
      <c r="D136" s="134"/>
      <c r="E136" s="134"/>
      <c r="F136" s="134"/>
      <c r="G136" s="134"/>
      <c r="H136" s="134"/>
      <c r="I136" s="126"/>
      <c r="J136" s="126"/>
      <c r="K136" s="126"/>
    </row>
    <row r="137" spans="2:11">
      <c r="B137" s="125"/>
      <c r="C137" s="125"/>
      <c r="D137" s="134"/>
      <c r="E137" s="134"/>
      <c r="F137" s="134"/>
      <c r="G137" s="134"/>
      <c r="H137" s="134"/>
      <c r="I137" s="126"/>
      <c r="J137" s="126"/>
      <c r="K137" s="126"/>
    </row>
    <row r="138" spans="2:11">
      <c r="B138" s="125"/>
      <c r="C138" s="125"/>
      <c r="D138" s="134"/>
      <c r="E138" s="134"/>
      <c r="F138" s="134"/>
      <c r="G138" s="134"/>
      <c r="H138" s="134"/>
      <c r="I138" s="126"/>
      <c r="J138" s="126"/>
      <c r="K138" s="126"/>
    </row>
    <row r="139" spans="2:11">
      <c r="B139" s="125"/>
      <c r="C139" s="125"/>
      <c r="D139" s="134"/>
      <c r="E139" s="134"/>
      <c r="F139" s="134"/>
      <c r="G139" s="134"/>
      <c r="H139" s="134"/>
      <c r="I139" s="126"/>
      <c r="J139" s="126"/>
      <c r="K139" s="126"/>
    </row>
    <row r="140" spans="2:11">
      <c r="B140" s="125"/>
      <c r="C140" s="125"/>
      <c r="D140" s="134"/>
      <c r="E140" s="134"/>
      <c r="F140" s="134"/>
      <c r="G140" s="134"/>
      <c r="H140" s="134"/>
      <c r="I140" s="126"/>
      <c r="J140" s="126"/>
      <c r="K140" s="126"/>
    </row>
    <row r="141" spans="2:11">
      <c r="B141" s="125"/>
      <c r="C141" s="125"/>
      <c r="D141" s="134"/>
      <c r="E141" s="134"/>
      <c r="F141" s="134"/>
      <c r="G141" s="134"/>
      <c r="H141" s="134"/>
      <c r="I141" s="126"/>
      <c r="J141" s="126"/>
      <c r="K141" s="126"/>
    </row>
    <row r="142" spans="2:11">
      <c r="B142" s="125"/>
      <c r="C142" s="125"/>
      <c r="D142" s="134"/>
      <c r="E142" s="134"/>
      <c r="F142" s="134"/>
      <c r="G142" s="134"/>
      <c r="H142" s="134"/>
      <c r="I142" s="126"/>
      <c r="J142" s="126"/>
      <c r="K142" s="126"/>
    </row>
    <row r="143" spans="2:11">
      <c r="B143" s="125"/>
      <c r="C143" s="125"/>
      <c r="D143" s="134"/>
      <c r="E143" s="134"/>
      <c r="F143" s="134"/>
      <c r="G143" s="134"/>
      <c r="H143" s="134"/>
      <c r="I143" s="126"/>
      <c r="J143" s="126"/>
      <c r="K143" s="126"/>
    </row>
    <row r="144" spans="2:11">
      <c r="B144" s="125"/>
      <c r="C144" s="125"/>
      <c r="D144" s="134"/>
      <c r="E144" s="134"/>
      <c r="F144" s="134"/>
      <c r="G144" s="134"/>
      <c r="H144" s="134"/>
      <c r="I144" s="126"/>
      <c r="J144" s="126"/>
      <c r="K144" s="126"/>
    </row>
    <row r="145" spans="2:11">
      <c r="B145" s="125"/>
      <c r="C145" s="125"/>
      <c r="D145" s="134"/>
      <c r="E145" s="134"/>
      <c r="F145" s="134"/>
      <c r="G145" s="134"/>
      <c r="H145" s="134"/>
      <c r="I145" s="126"/>
      <c r="J145" s="126"/>
      <c r="K145" s="126"/>
    </row>
    <row r="146" spans="2:11">
      <c r="B146" s="125"/>
      <c r="C146" s="125"/>
      <c r="D146" s="134"/>
      <c r="E146" s="134"/>
      <c r="F146" s="134"/>
      <c r="G146" s="134"/>
      <c r="H146" s="134"/>
      <c r="I146" s="126"/>
      <c r="J146" s="126"/>
      <c r="K146" s="126"/>
    </row>
    <row r="147" spans="2:11">
      <c r="B147" s="125"/>
      <c r="C147" s="125"/>
      <c r="D147" s="134"/>
      <c r="E147" s="134"/>
      <c r="F147" s="134"/>
      <c r="G147" s="134"/>
      <c r="H147" s="134"/>
      <c r="I147" s="126"/>
      <c r="J147" s="126"/>
      <c r="K147" s="126"/>
    </row>
    <row r="148" spans="2:11">
      <c r="B148" s="125"/>
      <c r="C148" s="125"/>
      <c r="D148" s="134"/>
      <c r="E148" s="134"/>
      <c r="F148" s="134"/>
      <c r="G148" s="134"/>
      <c r="H148" s="134"/>
      <c r="I148" s="126"/>
      <c r="J148" s="126"/>
      <c r="K148" s="126"/>
    </row>
    <row r="149" spans="2:11">
      <c r="B149" s="125"/>
      <c r="C149" s="125"/>
      <c r="D149" s="134"/>
      <c r="E149" s="134"/>
      <c r="F149" s="134"/>
      <c r="G149" s="134"/>
      <c r="H149" s="134"/>
      <c r="I149" s="126"/>
      <c r="J149" s="126"/>
      <c r="K149" s="126"/>
    </row>
    <row r="150" spans="2:11">
      <c r="B150" s="125"/>
      <c r="C150" s="125"/>
      <c r="D150" s="134"/>
      <c r="E150" s="134"/>
      <c r="F150" s="134"/>
      <c r="G150" s="134"/>
      <c r="H150" s="134"/>
      <c r="I150" s="126"/>
      <c r="J150" s="126"/>
      <c r="K150" s="126"/>
    </row>
    <row r="151" spans="2:11">
      <c r="B151" s="125"/>
      <c r="C151" s="125"/>
      <c r="D151" s="134"/>
      <c r="E151" s="134"/>
      <c r="F151" s="134"/>
      <c r="G151" s="134"/>
      <c r="H151" s="134"/>
      <c r="I151" s="126"/>
      <c r="J151" s="126"/>
      <c r="K151" s="126"/>
    </row>
    <row r="152" spans="2:11">
      <c r="B152" s="125"/>
      <c r="C152" s="125"/>
      <c r="D152" s="134"/>
      <c r="E152" s="134"/>
      <c r="F152" s="134"/>
      <c r="G152" s="134"/>
      <c r="H152" s="134"/>
      <c r="I152" s="126"/>
      <c r="J152" s="126"/>
      <c r="K152" s="126"/>
    </row>
    <row r="153" spans="2:11">
      <c r="B153" s="125"/>
      <c r="C153" s="125"/>
      <c r="D153" s="134"/>
      <c r="E153" s="134"/>
      <c r="F153" s="134"/>
      <c r="G153" s="134"/>
      <c r="H153" s="134"/>
      <c r="I153" s="126"/>
      <c r="J153" s="126"/>
      <c r="K153" s="126"/>
    </row>
    <row r="154" spans="2:11">
      <c r="B154" s="125"/>
      <c r="C154" s="125"/>
      <c r="D154" s="134"/>
      <c r="E154" s="134"/>
      <c r="F154" s="134"/>
      <c r="G154" s="134"/>
      <c r="H154" s="134"/>
      <c r="I154" s="126"/>
      <c r="J154" s="126"/>
      <c r="K154" s="126"/>
    </row>
    <row r="155" spans="2:11">
      <c r="B155" s="125"/>
      <c r="C155" s="125"/>
      <c r="D155" s="134"/>
      <c r="E155" s="134"/>
      <c r="F155" s="134"/>
      <c r="G155" s="134"/>
      <c r="H155" s="134"/>
      <c r="I155" s="126"/>
      <c r="J155" s="126"/>
      <c r="K155" s="126"/>
    </row>
    <row r="156" spans="2:11">
      <c r="B156" s="125"/>
      <c r="C156" s="125"/>
      <c r="D156" s="134"/>
      <c r="E156" s="134"/>
      <c r="F156" s="134"/>
      <c r="G156" s="134"/>
      <c r="H156" s="134"/>
      <c r="I156" s="126"/>
      <c r="J156" s="126"/>
      <c r="K156" s="126"/>
    </row>
    <row r="157" spans="2:11">
      <c r="B157" s="125"/>
      <c r="C157" s="125"/>
      <c r="D157" s="134"/>
      <c r="E157" s="134"/>
      <c r="F157" s="134"/>
      <c r="G157" s="134"/>
      <c r="H157" s="134"/>
      <c r="I157" s="126"/>
      <c r="J157" s="126"/>
      <c r="K157" s="126"/>
    </row>
    <row r="158" spans="2:11">
      <c r="B158" s="125"/>
      <c r="C158" s="125"/>
      <c r="D158" s="134"/>
      <c r="E158" s="134"/>
      <c r="F158" s="134"/>
      <c r="G158" s="134"/>
      <c r="H158" s="134"/>
      <c r="I158" s="126"/>
      <c r="J158" s="126"/>
      <c r="K158" s="126"/>
    </row>
    <row r="159" spans="2:11">
      <c r="B159" s="125"/>
      <c r="C159" s="125"/>
      <c r="D159" s="134"/>
      <c r="E159" s="134"/>
      <c r="F159" s="134"/>
      <c r="G159" s="134"/>
      <c r="H159" s="134"/>
      <c r="I159" s="126"/>
      <c r="J159" s="126"/>
      <c r="K159" s="126"/>
    </row>
    <row r="160" spans="2:11">
      <c r="B160" s="125"/>
      <c r="C160" s="125"/>
      <c r="D160" s="134"/>
      <c r="E160" s="134"/>
      <c r="F160" s="134"/>
      <c r="G160" s="134"/>
      <c r="H160" s="134"/>
      <c r="I160" s="126"/>
      <c r="J160" s="126"/>
      <c r="K160" s="126"/>
    </row>
    <row r="161" spans="2:11">
      <c r="B161" s="125"/>
      <c r="C161" s="125"/>
      <c r="D161" s="134"/>
      <c r="E161" s="134"/>
      <c r="F161" s="134"/>
      <c r="G161" s="134"/>
      <c r="H161" s="134"/>
      <c r="I161" s="126"/>
      <c r="J161" s="126"/>
      <c r="K161" s="126"/>
    </row>
    <row r="162" spans="2:11">
      <c r="B162" s="125"/>
      <c r="C162" s="125"/>
      <c r="D162" s="134"/>
      <c r="E162" s="134"/>
      <c r="F162" s="134"/>
      <c r="G162" s="134"/>
      <c r="H162" s="134"/>
      <c r="I162" s="126"/>
      <c r="J162" s="126"/>
      <c r="K162" s="126"/>
    </row>
    <row r="163" spans="2:11">
      <c r="B163" s="125"/>
      <c r="C163" s="125"/>
      <c r="D163" s="134"/>
      <c r="E163" s="134"/>
      <c r="F163" s="134"/>
      <c r="G163" s="134"/>
      <c r="H163" s="134"/>
      <c r="I163" s="126"/>
      <c r="J163" s="126"/>
      <c r="K163" s="126"/>
    </row>
    <row r="164" spans="2:11">
      <c r="B164" s="125"/>
      <c r="C164" s="125"/>
      <c r="D164" s="134"/>
      <c r="E164" s="134"/>
      <c r="F164" s="134"/>
      <c r="G164" s="134"/>
      <c r="H164" s="134"/>
      <c r="I164" s="126"/>
      <c r="J164" s="126"/>
      <c r="K164" s="126"/>
    </row>
    <row r="165" spans="2:11">
      <c r="B165" s="125"/>
      <c r="C165" s="125"/>
      <c r="D165" s="134"/>
      <c r="E165" s="134"/>
      <c r="F165" s="134"/>
      <c r="G165" s="134"/>
      <c r="H165" s="134"/>
      <c r="I165" s="126"/>
      <c r="J165" s="126"/>
      <c r="K165" s="126"/>
    </row>
    <row r="166" spans="2:11">
      <c r="B166" s="125"/>
      <c r="C166" s="125"/>
      <c r="D166" s="134"/>
      <c r="E166" s="134"/>
      <c r="F166" s="134"/>
      <c r="G166" s="134"/>
      <c r="H166" s="134"/>
      <c r="I166" s="126"/>
      <c r="J166" s="126"/>
      <c r="K166" s="126"/>
    </row>
    <row r="167" spans="2:11">
      <c r="B167" s="125"/>
      <c r="C167" s="125"/>
      <c r="D167" s="134"/>
      <c r="E167" s="134"/>
      <c r="F167" s="134"/>
      <c r="G167" s="134"/>
      <c r="H167" s="134"/>
      <c r="I167" s="126"/>
      <c r="J167" s="126"/>
      <c r="K167" s="126"/>
    </row>
    <row r="168" spans="2:11">
      <c r="B168" s="125"/>
      <c r="C168" s="125"/>
      <c r="D168" s="134"/>
      <c r="E168" s="134"/>
      <c r="F168" s="134"/>
      <c r="G168" s="134"/>
      <c r="H168" s="134"/>
      <c r="I168" s="126"/>
      <c r="J168" s="126"/>
      <c r="K168" s="126"/>
    </row>
    <row r="169" spans="2:11">
      <c r="B169" s="125"/>
      <c r="C169" s="125"/>
      <c r="D169" s="134"/>
      <c r="E169" s="134"/>
      <c r="F169" s="134"/>
      <c r="G169" s="134"/>
      <c r="H169" s="134"/>
      <c r="I169" s="126"/>
      <c r="J169" s="126"/>
      <c r="K169" s="126"/>
    </row>
    <row r="170" spans="2:11">
      <c r="B170" s="125"/>
      <c r="C170" s="125"/>
      <c r="D170" s="134"/>
      <c r="E170" s="134"/>
      <c r="F170" s="134"/>
      <c r="G170" s="134"/>
      <c r="H170" s="134"/>
      <c r="I170" s="126"/>
      <c r="J170" s="126"/>
      <c r="K170" s="126"/>
    </row>
    <row r="171" spans="2:11">
      <c r="B171" s="125"/>
      <c r="C171" s="125"/>
      <c r="D171" s="134"/>
      <c r="E171" s="134"/>
      <c r="F171" s="134"/>
      <c r="G171" s="134"/>
      <c r="H171" s="134"/>
      <c r="I171" s="126"/>
      <c r="J171" s="126"/>
      <c r="K171" s="126"/>
    </row>
    <row r="172" spans="2:11">
      <c r="B172" s="125"/>
      <c r="C172" s="125"/>
      <c r="D172" s="134"/>
      <c r="E172" s="134"/>
      <c r="F172" s="134"/>
      <c r="G172" s="134"/>
      <c r="H172" s="134"/>
      <c r="I172" s="126"/>
      <c r="J172" s="126"/>
      <c r="K172" s="126"/>
    </row>
    <row r="173" spans="2:11">
      <c r="B173" s="125"/>
      <c r="C173" s="125"/>
      <c r="D173" s="134"/>
      <c r="E173" s="134"/>
      <c r="F173" s="134"/>
      <c r="G173" s="134"/>
      <c r="H173" s="134"/>
      <c r="I173" s="126"/>
      <c r="J173" s="126"/>
      <c r="K173" s="126"/>
    </row>
    <row r="174" spans="2:11">
      <c r="B174" s="125"/>
      <c r="C174" s="125"/>
      <c r="D174" s="134"/>
      <c r="E174" s="134"/>
      <c r="F174" s="134"/>
      <c r="G174" s="134"/>
      <c r="H174" s="134"/>
      <c r="I174" s="126"/>
      <c r="J174" s="126"/>
      <c r="K174" s="126"/>
    </row>
    <row r="175" spans="2:11">
      <c r="B175" s="125"/>
      <c r="C175" s="125"/>
      <c r="D175" s="134"/>
      <c r="E175" s="134"/>
      <c r="F175" s="134"/>
      <c r="G175" s="134"/>
      <c r="H175" s="134"/>
      <c r="I175" s="126"/>
      <c r="J175" s="126"/>
      <c r="K175" s="126"/>
    </row>
    <row r="176" spans="2:11">
      <c r="B176" s="125"/>
      <c r="C176" s="125"/>
      <c r="D176" s="134"/>
      <c r="E176" s="134"/>
      <c r="F176" s="134"/>
      <c r="G176" s="134"/>
      <c r="H176" s="134"/>
      <c r="I176" s="126"/>
      <c r="J176" s="126"/>
      <c r="K176" s="126"/>
    </row>
    <row r="177" spans="2:11">
      <c r="B177" s="125"/>
      <c r="C177" s="125"/>
      <c r="D177" s="134"/>
      <c r="E177" s="134"/>
      <c r="F177" s="134"/>
      <c r="G177" s="134"/>
      <c r="H177" s="134"/>
      <c r="I177" s="126"/>
      <c r="J177" s="126"/>
      <c r="K177" s="126"/>
    </row>
    <row r="178" spans="2:11">
      <c r="B178" s="125"/>
      <c r="C178" s="125"/>
      <c r="D178" s="134"/>
      <c r="E178" s="134"/>
      <c r="F178" s="134"/>
      <c r="G178" s="134"/>
      <c r="H178" s="134"/>
      <c r="I178" s="126"/>
      <c r="J178" s="126"/>
      <c r="K178" s="126"/>
    </row>
    <row r="179" spans="2:11">
      <c r="B179" s="125"/>
      <c r="C179" s="125"/>
      <c r="D179" s="134"/>
      <c r="E179" s="134"/>
      <c r="F179" s="134"/>
      <c r="G179" s="134"/>
      <c r="H179" s="134"/>
      <c r="I179" s="126"/>
      <c r="J179" s="126"/>
      <c r="K179" s="126"/>
    </row>
    <row r="180" spans="2:11">
      <c r="B180" s="125"/>
      <c r="C180" s="125"/>
      <c r="D180" s="134"/>
      <c r="E180" s="134"/>
      <c r="F180" s="134"/>
      <c r="G180" s="134"/>
      <c r="H180" s="134"/>
      <c r="I180" s="126"/>
      <c r="J180" s="126"/>
      <c r="K180" s="126"/>
    </row>
    <row r="181" spans="2:11">
      <c r="B181" s="125"/>
      <c r="C181" s="125"/>
      <c r="D181" s="134"/>
      <c r="E181" s="134"/>
      <c r="F181" s="134"/>
      <c r="G181" s="134"/>
      <c r="H181" s="134"/>
      <c r="I181" s="126"/>
      <c r="J181" s="126"/>
      <c r="K181" s="126"/>
    </row>
    <row r="182" spans="2:11">
      <c r="B182" s="125"/>
      <c r="C182" s="125"/>
      <c r="D182" s="134"/>
      <c r="E182" s="134"/>
      <c r="F182" s="134"/>
      <c r="G182" s="134"/>
      <c r="H182" s="134"/>
      <c r="I182" s="126"/>
      <c r="J182" s="126"/>
      <c r="K182" s="126"/>
    </row>
    <row r="183" spans="2:11">
      <c r="B183" s="125"/>
      <c r="C183" s="125"/>
      <c r="D183" s="134"/>
      <c r="E183" s="134"/>
      <c r="F183" s="134"/>
      <c r="G183" s="134"/>
      <c r="H183" s="134"/>
      <c r="I183" s="126"/>
      <c r="J183" s="126"/>
      <c r="K183" s="126"/>
    </row>
    <row r="184" spans="2:11">
      <c r="B184" s="125"/>
      <c r="C184" s="125"/>
      <c r="D184" s="134"/>
      <c r="E184" s="134"/>
      <c r="F184" s="134"/>
      <c r="G184" s="134"/>
      <c r="H184" s="134"/>
      <c r="I184" s="126"/>
      <c r="J184" s="126"/>
      <c r="K184" s="126"/>
    </row>
    <row r="185" spans="2:11">
      <c r="B185" s="125"/>
      <c r="C185" s="125"/>
      <c r="D185" s="134"/>
      <c r="E185" s="134"/>
      <c r="F185" s="134"/>
      <c r="G185" s="134"/>
      <c r="H185" s="134"/>
      <c r="I185" s="126"/>
      <c r="J185" s="126"/>
      <c r="K185" s="126"/>
    </row>
    <row r="186" spans="2:11">
      <c r="B186" s="125"/>
      <c r="C186" s="125"/>
      <c r="D186" s="134"/>
      <c r="E186" s="134"/>
      <c r="F186" s="134"/>
      <c r="G186" s="134"/>
      <c r="H186" s="134"/>
      <c r="I186" s="126"/>
      <c r="J186" s="126"/>
      <c r="K186" s="126"/>
    </row>
    <row r="187" spans="2:11">
      <c r="B187" s="125"/>
      <c r="C187" s="125"/>
      <c r="D187" s="134"/>
      <c r="E187" s="134"/>
      <c r="F187" s="134"/>
      <c r="G187" s="134"/>
      <c r="H187" s="134"/>
      <c r="I187" s="126"/>
      <c r="J187" s="126"/>
      <c r="K187" s="126"/>
    </row>
    <row r="188" spans="2:11">
      <c r="B188" s="125"/>
      <c r="C188" s="125"/>
      <c r="D188" s="134"/>
      <c r="E188" s="134"/>
      <c r="F188" s="134"/>
      <c r="G188" s="134"/>
      <c r="H188" s="134"/>
      <c r="I188" s="126"/>
      <c r="J188" s="126"/>
      <c r="K188" s="126"/>
    </row>
    <row r="189" spans="2:11">
      <c r="B189" s="125"/>
      <c r="C189" s="125"/>
      <c r="D189" s="134"/>
      <c r="E189" s="134"/>
      <c r="F189" s="134"/>
      <c r="G189" s="134"/>
      <c r="H189" s="134"/>
      <c r="I189" s="126"/>
      <c r="J189" s="126"/>
      <c r="K189" s="126"/>
    </row>
    <row r="190" spans="2:11">
      <c r="B190" s="125"/>
      <c r="C190" s="125"/>
      <c r="D190" s="134"/>
      <c r="E190" s="134"/>
      <c r="F190" s="134"/>
      <c r="G190" s="134"/>
      <c r="H190" s="134"/>
      <c r="I190" s="126"/>
      <c r="J190" s="126"/>
      <c r="K190" s="126"/>
    </row>
    <row r="191" spans="2:11">
      <c r="B191" s="125"/>
      <c r="C191" s="125"/>
      <c r="D191" s="134"/>
      <c r="E191" s="134"/>
      <c r="F191" s="134"/>
      <c r="G191" s="134"/>
      <c r="H191" s="134"/>
      <c r="I191" s="126"/>
      <c r="J191" s="126"/>
      <c r="K191" s="126"/>
    </row>
    <row r="192" spans="2:11">
      <c r="B192" s="125"/>
      <c r="C192" s="125"/>
      <c r="D192" s="134"/>
      <c r="E192" s="134"/>
      <c r="F192" s="134"/>
      <c r="G192" s="134"/>
      <c r="H192" s="134"/>
      <c r="I192" s="126"/>
      <c r="J192" s="126"/>
      <c r="K192" s="126"/>
    </row>
    <row r="193" spans="2:11">
      <c r="B193" s="125"/>
      <c r="C193" s="125"/>
      <c r="D193" s="134"/>
      <c r="E193" s="134"/>
      <c r="F193" s="134"/>
      <c r="G193" s="134"/>
      <c r="H193" s="134"/>
      <c r="I193" s="126"/>
      <c r="J193" s="126"/>
      <c r="K193" s="126"/>
    </row>
    <row r="194" spans="2:11">
      <c r="B194" s="125"/>
      <c r="C194" s="125"/>
      <c r="D194" s="134"/>
      <c r="E194" s="134"/>
      <c r="F194" s="134"/>
      <c r="G194" s="134"/>
      <c r="H194" s="134"/>
      <c r="I194" s="126"/>
      <c r="J194" s="126"/>
      <c r="K194" s="126"/>
    </row>
    <row r="195" spans="2:11">
      <c r="B195" s="125"/>
      <c r="C195" s="125"/>
      <c r="D195" s="134"/>
      <c r="E195" s="134"/>
      <c r="F195" s="134"/>
      <c r="G195" s="134"/>
      <c r="H195" s="134"/>
      <c r="I195" s="126"/>
      <c r="J195" s="126"/>
      <c r="K195" s="126"/>
    </row>
    <row r="196" spans="2:11">
      <c r="B196" s="125"/>
      <c r="C196" s="125"/>
      <c r="D196" s="134"/>
      <c r="E196" s="134"/>
      <c r="F196" s="134"/>
      <c r="G196" s="134"/>
      <c r="H196" s="134"/>
      <c r="I196" s="126"/>
      <c r="J196" s="126"/>
      <c r="K196" s="126"/>
    </row>
    <row r="197" spans="2:11">
      <c r="B197" s="125"/>
      <c r="C197" s="125"/>
      <c r="D197" s="134"/>
      <c r="E197" s="134"/>
      <c r="F197" s="134"/>
      <c r="G197" s="134"/>
      <c r="H197" s="134"/>
      <c r="I197" s="126"/>
      <c r="J197" s="126"/>
      <c r="K197" s="126"/>
    </row>
    <row r="198" spans="2:11">
      <c r="B198" s="125"/>
      <c r="C198" s="125"/>
      <c r="D198" s="134"/>
      <c r="E198" s="134"/>
      <c r="F198" s="134"/>
      <c r="G198" s="134"/>
      <c r="H198" s="134"/>
      <c r="I198" s="126"/>
      <c r="J198" s="126"/>
      <c r="K198" s="126"/>
    </row>
    <row r="199" spans="2:11">
      <c r="B199" s="125"/>
      <c r="C199" s="125"/>
      <c r="D199" s="134"/>
      <c r="E199" s="134"/>
      <c r="F199" s="134"/>
      <c r="G199" s="134"/>
      <c r="H199" s="134"/>
      <c r="I199" s="126"/>
      <c r="J199" s="126"/>
      <c r="K199" s="126"/>
    </row>
    <row r="200" spans="2:11">
      <c r="B200" s="125"/>
      <c r="C200" s="125"/>
      <c r="D200" s="134"/>
      <c r="E200" s="134"/>
      <c r="F200" s="134"/>
      <c r="G200" s="134"/>
      <c r="H200" s="134"/>
      <c r="I200" s="126"/>
      <c r="J200" s="126"/>
      <c r="K200" s="126"/>
    </row>
    <row r="201" spans="2:11">
      <c r="B201" s="125"/>
      <c r="C201" s="125"/>
      <c r="D201" s="134"/>
      <c r="E201" s="134"/>
      <c r="F201" s="134"/>
      <c r="G201" s="134"/>
      <c r="H201" s="134"/>
      <c r="I201" s="126"/>
      <c r="J201" s="126"/>
      <c r="K201" s="126"/>
    </row>
    <row r="202" spans="2:11">
      <c r="B202" s="125"/>
      <c r="C202" s="125"/>
      <c r="D202" s="134"/>
      <c r="E202" s="134"/>
      <c r="F202" s="134"/>
      <c r="G202" s="134"/>
      <c r="H202" s="134"/>
      <c r="I202" s="126"/>
      <c r="J202" s="126"/>
      <c r="K202" s="126"/>
    </row>
    <row r="203" spans="2:11">
      <c r="B203" s="125"/>
      <c r="C203" s="125"/>
      <c r="D203" s="134"/>
      <c r="E203" s="134"/>
      <c r="F203" s="134"/>
      <c r="G203" s="134"/>
      <c r="H203" s="134"/>
      <c r="I203" s="126"/>
      <c r="J203" s="126"/>
      <c r="K203" s="126"/>
    </row>
    <row r="204" spans="2:11">
      <c r="B204" s="125"/>
      <c r="C204" s="125"/>
      <c r="D204" s="134"/>
      <c r="E204" s="134"/>
      <c r="F204" s="134"/>
      <c r="G204" s="134"/>
      <c r="H204" s="134"/>
      <c r="I204" s="126"/>
      <c r="J204" s="126"/>
      <c r="K204" s="126"/>
    </row>
    <row r="205" spans="2:11">
      <c r="B205" s="125"/>
      <c r="C205" s="125"/>
      <c r="D205" s="134"/>
      <c r="E205" s="134"/>
      <c r="F205" s="134"/>
      <c r="G205" s="134"/>
      <c r="H205" s="134"/>
      <c r="I205" s="126"/>
      <c r="J205" s="126"/>
      <c r="K205" s="126"/>
    </row>
    <row r="206" spans="2:11">
      <c r="B206" s="125"/>
      <c r="C206" s="125"/>
      <c r="D206" s="134"/>
      <c r="E206" s="134"/>
      <c r="F206" s="134"/>
      <c r="G206" s="134"/>
      <c r="H206" s="134"/>
      <c r="I206" s="126"/>
      <c r="J206" s="126"/>
      <c r="K206" s="126"/>
    </row>
    <row r="207" spans="2:11">
      <c r="B207" s="125"/>
      <c r="C207" s="125"/>
      <c r="D207" s="134"/>
      <c r="E207" s="134"/>
      <c r="F207" s="134"/>
      <c r="G207" s="134"/>
      <c r="H207" s="134"/>
      <c r="I207" s="126"/>
      <c r="J207" s="126"/>
      <c r="K207" s="126"/>
    </row>
    <row r="208" spans="2:11">
      <c r="B208" s="125"/>
      <c r="C208" s="125"/>
      <c r="D208" s="134"/>
      <c r="E208" s="134"/>
      <c r="F208" s="134"/>
      <c r="G208" s="134"/>
      <c r="H208" s="134"/>
      <c r="I208" s="126"/>
      <c r="J208" s="126"/>
      <c r="K208" s="126"/>
    </row>
    <row r="209" spans="2:11">
      <c r="B209" s="125"/>
      <c r="C209" s="125"/>
      <c r="D209" s="134"/>
      <c r="E209" s="134"/>
      <c r="F209" s="134"/>
      <c r="G209" s="134"/>
      <c r="H209" s="134"/>
      <c r="I209" s="126"/>
      <c r="J209" s="126"/>
      <c r="K209" s="126"/>
    </row>
    <row r="210" spans="2:11">
      <c r="B210" s="125"/>
      <c r="C210" s="125"/>
      <c r="D210" s="134"/>
      <c r="E210" s="134"/>
      <c r="F210" s="134"/>
      <c r="G210" s="134"/>
      <c r="H210" s="134"/>
      <c r="I210" s="126"/>
      <c r="J210" s="126"/>
      <c r="K210" s="126"/>
    </row>
    <row r="211" spans="2:11">
      <c r="B211" s="125"/>
      <c r="C211" s="125"/>
      <c r="D211" s="134"/>
      <c r="E211" s="134"/>
      <c r="F211" s="134"/>
      <c r="G211" s="134"/>
      <c r="H211" s="134"/>
      <c r="I211" s="126"/>
      <c r="J211" s="126"/>
      <c r="K211" s="126"/>
    </row>
    <row r="212" spans="2:11">
      <c r="B212" s="125"/>
      <c r="C212" s="125"/>
      <c r="D212" s="134"/>
      <c r="E212" s="134"/>
      <c r="F212" s="134"/>
      <c r="G212" s="134"/>
      <c r="H212" s="134"/>
      <c r="I212" s="126"/>
      <c r="J212" s="126"/>
      <c r="K212" s="126"/>
    </row>
    <row r="213" spans="2:11">
      <c r="B213" s="125"/>
      <c r="C213" s="125"/>
      <c r="D213" s="134"/>
      <c r="E213" s="134"/>
      <c r="F213" s="134"/>
      <c r="G213" s="134"/>
      <c r="H213" s="134"/>
      <c r="I213" s="126"/>
      <c r="J213" s="126"/>
      <c r="K213" s="126"/>
    </row>
    <row r="214" spans="2:11">
      <c r="B214" s="125"/>
      <c r="C214" s="125"/>
      <c r="D214" s="134"/>
      <c r="E214" s="134"/>
      <c r="F214" s="134"/>
      <c r="G214" s="134"/>
      <c r="H214" s="134"/>
      <c r="I214" s="126"/>
      <c r="J214" s="126"/>
      <c r="K214" s="126"/>
    </row>
    <row r="215" spans="2:11">
      <c r="B215" s="125"/>
      <c r="C215" s="125"/>
      <c r="D215" s="134"/>
      <c r="E215" s="134"/>
      <c r="F215" s="134"/>
      <c r="G215" s="134"/>
      <c r="H215" s="134"/>
      <c r="I215" s="126"/>
      <c r="J215" s="126"/>
      <c r="K215" s="126"/>
    </row>
    <row r="216" spans="2:11">
      <c r="B216" s="125"/>
      <c r="C216" s="125"/>
      <c r="D216" s="134"/>
      <c r="E216" s="134"/>
      <c r="F216" s="134"/>
      <c r="G216" s="134"/>
      <c r="H216" s="134"/>
      <c r="I216" s="126"/>
      <c r="J216" s="126"/>
      <c r="K216" s="126"/>
    </row>
    <row r="217" spans="2:11">
      <c r="B217" s="125"/>
      <c r="C217" s="125"/>
      <c r="D217" s="134"/>
      <c r="E217" s="134"/>
      <c r="F217" s="134"/>
      <c r="G217" s="134"/>
      <c r="H217" s="134"/>
      <c r="I217" s="126"/>
      <c r="J217" s="126"/>
      <c r="K217" s="126"/>
    </row>
    <row r="218" spans="2:11">
      <c r="B218" s="125"/>
      <c r="C218" s="125"/>
      <c r="D218" s="134"/>
      <c r="E218" s="134"/>
      <c r="F218" s="134"/>
      <c r="G218" s="134"/>
      <c r="H218" s="134"/>
      <c r="I218" s="126"/>
      <c r="J218" s="126"/>
      <c r="K218" s="126"/>
    </row>
    <row r="219" spans="2:11">
      <c r="B219" s="125"/>
      <c r="C219" s="125"/>
      <c r="D219" s="134"/>
      <c r="E219" s="134"/>
      <c r="F219" s="134"/>
      <c r="G219" s="134"/>
      <c r="H219" s="134"/>
      <c r="I219" s="126"/>
      <c r="J219" s="126"/>
      <c r="K219" s="126"/>
    </row>
    <row r="220" spans="2:11">
      <c r="B220" s="125"/>
      <c r="C220" s="125"/>
      <c r="D220" s="134"/>
      <c r="E220" s="134"/>
      <c r="F220" s="134"/>
      <c r="G220" s="134"/>
      <c r="H220" s="134"/>
      <c r="I220" s="126"/>
      <c r="J220" s="126"/>
      <c r="K220" s="126"/>
    </row>
    <row r="221" spans="2:11">
      <c r="B221" s="125"/>
      <c r="C221" s="125"/>
      <c r="D221" s="134"/>
      <c r="E221" s="134"/>
      <c r="F221" s="134"/>
      <c r="G221" s="134"/>
      <c r="H221" s="134"/>
      <c r="I221" s="126"/>
      <c r="J221" s="126"/>
      <c r="K221" s="126"/>
    </row>
    <row r="222" spans="2:11">
      <c r="B222" s="125"/>
      <c r="C222" s="125"/>
      <c r="D222" s="134"/>
      <c r="E222" s="134"/>
      <c r="F222" s="134"/>
      <c r="G222" s="134"/>
      <c r="H222" s="134"/>
      <c r="I222" s="126"/>
      <c r="J222" s="126"/>
      <c r="K222" s="126"/>
    </row>
    <row r="223" spans="2:11">
      <c r="B223" s="125"/>
      <c r="C223" s="125"/>
      <c r="D223" s="134"/>
      <c r="E223" s="134"/>
      <c r="F223" s="134"/>
      <c r="G223" s="134"/>
      <c r="H223" s="134"/>
      <c r="I223" s="126"/>
      <c r="J223" s="126"/>
      <c r="K223" s="126"/>
    </row>
    <row r="224" spans="2:11">
      <c r="B224" s="125"/>
      <c r="C224" s="125"/>
      <c r="D224" s="134"/>
      <c r="E224" s="134"/>
      <c r="F224" s="134"/>
      <c r="G224" s="134"/>
      <c r="H224" s="134"/>
      <c r="I224" s="126"/>
      <c r="J224" s="126"/>
      <c r="K224" s="126"/>
    </row>
    <row r="225" spans="2:11">
      <c r="B225" s="125"/>
      <c r="C225" s="125"/>
      <c r="D225" s="134"/>
      <c r="E225" s="134"/>
      <c r="F225" s="134"/>
      <c r="G225" s="134"/>
      <c r="H225" s="134"/>
      <c r="I225" s="126"/>
      <c r="J225" s="126"/>
      <c r="K225" s="126"/>
    </row>
    <row r="226" spans="2:11">
      <c r="B226" s="125"/>
      <c r="C226" s="125"/>
      <c r="D226" s="134"/>
      <c r="E226" s="134"/>
      <c r="F226" s="134"/>
      <c r="G226" s="134"/>
      <c r="H226" s="134"/>
      <c r="I226" s="126"/>
      <c r="J226" s="126"/>
      <c r="K226" s="126"/>
    </row>
    <row r="227" spans="2:11">
      <c r="B227" s="125"/>
      <c r="C227" s="125"/>
      <c r="D227" s="134"/>
      <c r="E227" s="134"/>
      <c r="F227" s="134"/>
      <c r="G227" s="134"/>
      <c r="H227" s="134"/>
      <c r="I227" s="126"/>
      <c r="J227" s="126"/>
      <c r="K227" s="126"/>
    </row>
    <row r="228" spans="2:11">
      <c r="B228" s="125"/>
      <c r="C228" s="125"/>
      <c r="D228" s="134"/>
      <c r="E228" s="134"/>
      <c r="F228" s="134"/>
      <c r="G228" s="134"/>
      <c r="H228" s="134"/>
      <c r="I228" s="126"/>
      <c r="J228" s="126"/>
      <c r="K228" s="126"/>
    </row>
    <row r="229" spans="2:11">
      <c r="B229" s="125"/>
      <c r="C229" s="125"/>
      <c r="D229" s="134"/>
      <c r="E229" s="134"/>
      <c r="F229" s="134"/>
      <c r="G229" s="134"/>
      <c r="H229" s="134"/>
      <c r="I229" s="126"/>
      <c r="J229" s="126"/>
      <c r="K229" s="126"/>
    </row>
    <row r="230" spans="2:11">
      <c r="B230" s="125"/>
      <c r="C230" s="125"/>
      <c r="D230" s="134"/>
      <c r="E230" s="134"/>
      <c r="F230" s="134"/>
      <c r="G230" s="134"/>
      <c r="H230" s="134"/>
      <c r="I230" s="126"/>
      <c r="J230" s="126"/>
      <c r="K230" s="126"/>
    </row>
    <row r="231" spans="2:11">
      <c r="B231" s="125"/>
      <c r="C231" s="125"/>
      <c r="D231" s="134"/>
      <c r="E231" s="134"/>
      <c r="F231" s="134"/>
      <c r="G231" s="134"/>
      <c r="H231" s="134"/>
      <c r="I231" s="126"/>
      <c r="J231" s="126"/>
      <c r="K231" s="126"/>
    </row>
    <row r="232" spans="2:11">
      <c r="B232" s="125"/>
      <c r="C232" s="125"/>
      <c r="D232" s="134"/>
      <c r="E232" s="134"/>
      <c r="F232" s="134"/>
      <c r="G232" s="134"/>
      <c r="H232" s="134"/>
      <c r="I232" s="126"/>
      <c r="J232" s="126"/>
      <c r="K232" s="126"/>
    </row>
    <row r="233" spans="2:11">
      <c r="B233" s="125"/>
      <c r="C233" s="125"/>
      <c r="D233" s="134"/>
      <c r="E233" s="134"/>
      <c r="F233" s="134"/>
      <c r="G233" s="134"/>
      <c r="H233" s="134"/>
      <c r="I233" s="126"/>
      <c r="J233" s="126"/>
      <c r="K233" s="126"/>
    </row>
    <row r="234" spans="2:11">
      <c r="B234" s="125"/>
      <c r="C234" s="125"/>
      <c r="D234" s="134"/>
      <c r="E234" s="134"/>
      <c r="F234" s="134"/>
      <c r="G234" s="134"/>
      <c r="H234" s="134"/>
      <c r="I234" s="126"/>
      <c r="J234" s="126"/>
      <c r="K234" s="126"/>
    </row>
    <row r="235" spans="2:11">
      <c r="B235" s="125"/>
      <c r="C235" s="125"/>
      <c r="D235" s="134"/>
      <c r="E235" s="134"/>
      <c r="F235" s="134"/>
      <c r="G235" s="134"/>
      <c r="H235" s="134"/>
      <c r="I235" s="126"/>
      <c r="J235" s="126"/>
      <c r="K235" s="126"/>
    </row>
    <row r="236" spans="2:11">
      <c r="B236" s="125"/>
      <c r="C236" s="125"/>
      <c r="D236" s="134"/>
      <c r="E236" s="134"/>
      <c r="F236" s="134"/>
      <c r="G236" s="134"/>
      <c r="H236" s="134"/>
      <c r="I236" s="126"/>
      <c r="J236" s="126"/>
      <c r="K236" s="126"/>
    </row>
    <row r="237" spans="2:11">
      <c r="B237" s="125"/>
      <c r="C237" s="125"/>
      <c r="D237" s="134"/>
      <c r="E237" s="134"/>
      <c r="F237" s="134"/>
      <c r="G237" s="134"/>
      <c r="H237" s="134"/>
      <c r="I237" s="126"/>
      <c r="J237" s="126"/>
      <c r="K237" s="126"/>
    </row>
    <row r="238" spans="2:11">
      <c r="B238" s="125"/>
      <c r="C238" s="125"/>
      <c r="D238" s="134"/>
      <c r="E238" s="134"/>
      <c r="F238" s="134"/>
      <c r="G238" s="134"/>
      <c r="H238" s="134"/>
      <c r="I238" s="126"/>
      <c r="J238" s="126"/>
      <c r="K238" s="126"/>
    </row>
    <row r="239" spans="2:11">
      <c r="B239" s="125"/>
      <c r="C239" s="125"/>
      <c r="D239" s="134"/>
      <c r="E239" s="134"/>
      <c r="F239" s="134"/>
      <c r="G239" s="134"/>
      <c r="H239" s="134"/>
      <c r="I239" s="126"/>
      <c r="J239" s="126"/>
      <c r="K239" s="126"/>
    </row>
    <row r="240" spans="2:11">
      <c r="B240" s="125"/>
      <c r="C240" s="125"/>
      <c r="D240" s="134"/>
      <c r="E240" s="134"/>
      <c r="F240" s="134"/>
      <c r="G240" s="134"/>
      <c r="H240" s="134"/>
      <c r="I240" s="126"/>
      <c r="J240" s="126"/>
      <c r="K240" s="126"/>
    </row>
    <row r="241" spans="2:11">
      <c r="B241" s="125"/>
      <c r="C241" s="125"/>
      <c r="D241" s="134"/>
      <c r="E241" s="134"/>
      <c r="F241" s="134"/>
      <c r="G241" s="134"/>
      <c r="H241" s="134"/>
      <c r="I241" s="126"/>
      <c r="J241" s="126"/>
      <c r="K241" s="126"/>
    </row>
    <row r="242" spans="2:11">
      <c r="B242" s="125"/>
      <c r="C242" s="125"/>
      <c r="D242" s="134"/>
      <c r="E242" s="134"/>
      <c r="F242" s="134"/>
      <c r="G242" s="134"/>
      <c r="H242" s="134"/>
      <c r="I242" s="126"/>
      <c r="J242" s="126"/>
      <c r="K242" s="126"/>
    </row>
    <row r="243" spans="2:11">
      <c r="B243" s="125"/>
      <c r="C243" s="125"/>
      <c r="D243" s="134"/>
      <c r="E243" s="134"/>
      <c r="F243" s="134"/>
      <c r="G243" s="134"/>
      <c r="H243" s="134"/>
      <c r="I243" s="126"/>
      <c r="J243" s="126"/>
      <c r="K243" s="126"/>
    </row>
    <row r="244" spans="2:11">
      <c r="B244" s="125"/>
      <c r="C244" s="125"/>
      <c r="D244" s="134"/>
      <c r="E244" s="134"/>
      <c r="F244" s="134"/>
      <c r="G244" s="134"/>
      <c r="H244" s="134"/>
      <c r="I244" s="126"/>
      <c r="J244" s="126"/>
      <c r="K244" s="126"/>
    </row>
    <row r="245" spans="2:11">
      <c r="B245" s="125"/>
      <c r="C245" s="125"/>
      <c r="D245" s="134"/>
      <c r="E245" s="134"/>
      <c r="F245" s="134"/>
      <c r="G245" s="134"/>
      <c r="H245" s="134"/>
      <c r="I245" s="126"/>
      <c r="J245" s="126"/>
      <c r="K245" s="126"/>
    </row>
    <row r="246" spans="2:11">
      <c r="B246" s="125"/>
      <c r="C246" s="125"/>
      <c r="D246" s="134"/>
      <c r="E246" s="134"/>
      <c r="F246" s="134"/>
      <c r="G246" s="134"/>
      <c r="H246" s="134"/>
      <c r="I246" s="126"/>
      <c r="J246" s="126"/>
      <c r="K246" s="126"/>
    </row>
    <row r="247" spans="2:11">
      <c r="B247" s="125"/>
      <c r="C247" s="125"/>
      <c r="D247" s="134"/>
      <c r="E247" s="134"/>
      <c r="F247" s="134"/>
      <c r="G247" s="134"/>
      <c r="H247" s="134"/>
      <c r="I247" s="126"/>
      <c r="J247" s="126"/>
      <c r="K247" s="126"/>
    </row>
    <row r="248" spans="2:11">
      <c r="B248" s="125"/>
      <c r="C248" s="125"/>
      <c r="D248" s="134"/>
      <c r="E248" s="134"/>
      <c r="F248" s="134"/>
      <c r="G248" s="134"/>
      <c r="H248" s="134"/>
      <c r="I248" s="126"/>
      <c r="J248" s="126"/>
      <c r="K248" s="126"/>
    </row>
    <row r="249" spans="2:11">
      <c r="B249" s="125"/>
      <c r="C249" s="125"/>
      <c r="D249" s="134"/>
      <c r="E249" s="134"/>
      <c r="F249" s="134"/>
      <c r="G249" s="134"/>
      <c r="H249" s="134"/>
      <c r="I249" s="126"/>
      <c r="J249" s="126"/>
      <c r="K249" s="126"/>
    </row>
    <row r="250" spans="2:11">
      <c r="B250" s="125"/>
      <c r="C250" s="125"/>
      <c r="D250" s="134"/>
      <c r="E250" s="134"/>
      <c r="F250" s="134"/>
      <c r="G250" s="134"/>
      <c r="H250" s="134"/>
      <c r="I250" s="126"/>
      <c r="J250" s="126"/>
      <c r="K250" s="126"/>
    </row>
    <row r="251" spans="2:11">
      <c r="B251" s="125"/>
      <c r="C251" s="125"/>
      <c r="D251" s="134"/>
      <c r="E251" s="134"/>
      <c r="F251" s="134"/>
      <c r="G251" s="134"/>
      <c r="H251" s="134"/>
      <c r="I251" s="126"/>
      <c r="J251" s="126"/>
      <c r="K251" s="126"/>
    </row>
    <row r="252" spans="2:11">
      <c r="B252" s="125"/>
      <c r="C252" s="125"/>
      <c r="D252" s="134"/>
      <c r="E252" s="134"/>
      <c r="F252" s="134"/>
      <c r="G252" s="134"/>
      <c r="H252" s="134"/>
      <c r="I252" s="126"/>
      <c r="J252" s="126"/>
      <c r="K252" s="126"/>
    </row>
    <row r="253" spans="2:11">
      <c r="B253" s="125"/>
      <c r="C253" s="125"/>
      <c r="D253" s="134"/>
      <c r="E253" s="134"/>
      <c r="F253" s="134"/>
      <c r="G253" s="134"/>
      <c r="H253" s="134"/>
      <c r="I253" s="126"/>
      <c r="J253" s="126"/>
      <c r="K253" s="126"/>
    </row>
    <row r="254" spans="2:11">
      <c r="B254" s="125"/>
      <c r="C254" s="125"/>
      <c r="D254" s="134"/>
      <c r="E254" s="134"/>
      <c r="F254" s="134"/>
      <c r="G254" s="134"/>
      <c r="H254" s="134"/>
      <c r="I254" s="126"/>
      <c r="J254" s="126"/>
      <c r="K254" s="126"/>
    </row>
    <row r="255" spans="2:11">
      <c r="B255" s="125"/>
      <c r="C255" s="125"/>
      <c r="D255" s="134"/>
      <c r="E255" s="134"/>
      <c r="F255" s="134"/>
      <c r="G255" s="134"/>
      <c r="H255" s="134"/>
      <c r="I255" s="126"/>
      <c r="J255" s="126"/>
      <c r="K255" s="126"/>
    </row>
    <row r="256" spans="2:11">
      <c r="B256" s="125"/>
      <c r="C256" s="125"/>
      <c r="D256" s="134"/>
      <c r="E256" s="134"/>
      <c r="F256" s="134"/>
      <c r="G256" s="134"/>
      <c r="H256" s="134"/>
      <c r="I256" s="126"/>
      <c r="J256" s="126"/>
      <c r="K256" s="126"/>
    </row>
    <row r="257" spans="2:11">
      <c r="B257" s="125"/>
      <c r="C257" s="125"/>
      <c r="D257" s="134"/>
      <c r="E257" s="134"/>
      <c r="F257" s="134"/>
      <c r="G257" s="134"/>
      <c r="H257" s="134"/>
      <c r="I257" s="126"/>
      <c r="J257" s="126"/>
      <c r="K257" s="126"/>
    </row>
    <row r="258" spans="2:11">
      <c r="B258" s="125"/>
      <c r="C258" s="125"/>
      <c r="D258" s="134"/>
      <c r="E258" s="134"/>
      <c r="F258" s="134"/>
      <c r="G258" s="134"/>
      <c r="H258" s="134"/>
      <c r="I258" s="126"/>
      <c r="J258" s="126"/>
      <c r="K258" s="126"/>
    </row>
    <row r="259" spans="2:11">
      <c r="B259" s="125"/>
      <c r="C259" s="125"/>
      <c r="D259" s="134"/>
      <c r="E259" s="134"/>
      <c r="F259" s="134"/>
      <c r="G259" s="134"/>
      <c r="H259" s="134"/>
      <c r="I259" s="126"/>
      <c r="J259" s="126"/>
      <c r="K259" s="126"/>
    </row>
    <row r="260" spans="2:11">
      <c r="B260" s="125"/>
      <c r="C260" s="125"/>
      <c r="D260" s="134"/>
      <c r="E260" s="134"/>
      <c r="F260" s="134"/>
      <c r="G260" s="134"/>
      <c r="H260" s="134"/>
      <c r="I260" s="126"/>
      <c r="J260" s="126"/>
      <c r="K260" s="126"/>
    </row>
    <row r="261" spans="2:11">
      <c r="B261" s="125"/>
      <c r="C261" s="125"/>
      <c r="D261" s="134"/>
      <c r="E261" s="134"/>
      <c r="F261" s="134"/>
      <c r="G261" s="134"/>
      <c r="H261" s="134"/>
      <c r="I261" s="126"/>
      <c r="J261" s="126"/>
      <c r="K261" s="126"/>
    </row>
    <row r="262" spans="2:11">
      <c r="B262" s="125"/>
      <c r="C262" s="125"/>
      <c r="D262" s="134"/>
      <c r="E262" s="134"/>
      <c r="F262" s="134"/>
      <c r="G262" s="134"/>
      <c r="H262" s="134"/>
      <c r="I262" s="126"/>
      <c r="J262" s="126"/>
      <c r="K262" s="126"/>
    </row>
    <row r="263" spans="2:11">
      <c r="B263" s="125"/>
      <c r="C263" s="125"/>
      <c r="D263" s="134"/>
      <c r="E263" s="134"/>
      <c r="F263" s="134"/>
      <c r="G263" s="134"/>
      <c r="H263" s="134"/>
      <c r="I263" s="126"/>
      <c r="J263" s="126"/>
      <c r="K263" s="126"/>
    </row>
    <row r="264" spans="2:11">
      <c r="B264" s="125"/>
      <c r="C264" s="125"/>
      <c r="D264" s="134"/>
      <c r="E264" s="134"/>
      <c r="F264" s="134"/>
      <c r="G264" s="134"/>
      <c r="H264" s="134"/>
      <c r="I264" s="126"/>
      <c r="J264" s="126"/>
      <c r="K264" s="126"/>
    </row>
    <row r="265" spans="2:11">
      <c r="B265" s="125"/>
      <c r="C265" s="125"/>
      <c r="D265" s="134"/>
      <c r="E265" s="134"/>
      <c r="F265" s="134"/>
      <c r="G265" s="134"/>
      <c r="H265" s="134"/>
      <c r="I265" s="126"/>
      <c r="J265" s="126"/>
      <c r="K265" s="126"/>
    </row>
    <row r="266" spans="2:11">
      <c r="B266" s="125"/>
      <c r="C266" s="125"/>
      <c r="D266" s="134"/>
      <c r="E266" s="134"/>
      <c r="F266" s="134"/>
      <c r="G266" s="134"/>
      <c r="H266" s="134"/>
      <c r="I266" s="126"/>
      <c r="J266" s="126"/>
      <c r="K266" s="126"/>
    </row>
    <row r="267" spans="2:11">
      <c r="B267" s="125"/>
      <c r="C267" s="125"/>
      <c r="D267" s="134"/>
      <c r="E267" s="134"/>
      <c r="F267" s="134"/>
      <c r="G267" s="134"/>
      <c r="H267" s="134"/>
      <c r="I267" s="126"/>
      <c r="J267" s="126"/>
      <c r="K267" s="126"/>
    </row>
    <row r="268" spans="2:11">
      <c r="B268" s="125"/>
      <c r="C268" s="125"/>
      <c r="D268" s="134"/>
      <c r="E268" s="134"/>
      <c r="F268" s="134"/>
      <c r="G268" s="134"/>
      <c r="H268" s="134"/>
      <c r="I268" s="126"/>
      <c r="J268" s="126"/>
      <c r="K268" s="126"/>
    </row>
    <row r="269" spans="2:11">
      <c r="B269" s="125"/>
      <c r="C269" s="125"/>
      <c r="D269" s="134"/>
      <c r="E269" s="134"/>
      <c r="F269" s="134"/>
      <c r="G269" s="134"/>
      <c r="H269" s="134"/>
      <c r="I269" s="126"/>
      <c r="J269" s="126"/>
      <c r="K269" s="126"/>
    </row>
    <row r="270" spans="2:11">
      <c r="B270" s="125"/>
      <c r="C270" s="125"/>
      <c r="D270" s="134"/>
      <c r="E270" s="134"/>
      <c r="F270" s="134"/>
      <c r="G270" s="134"/>
      <c r="H270" s="134"/>
      <c r="I270" s="126"/>
      <c r="J270" s="126"/>
      <c r="K270" s="126"/>
    </row>
    <row r="271" spans="2:11">
      <c r="B271" s="125"/>
      <c r="C271" s="125"/>
      <c r="D271" s="134"/>
      <c r="E271" s="134"/>
      <c r="F271" s="134"/>
      <c r="G271" s="134"/>
      <c r="H271" s="134"/>
      <c r="I271" s="126"/>
      <c r="J271" s="126"/>
      <c r="K271" s="126"/>
    </row>
    <row r="272" spans="2:11">
      <c r="B272" s="125"/>
      <c r="C272" s="125"/>
      <c r="D272" s="134"/>
      <c r="E272" s="134"/>
      <c r="F272" s="134"/>
      <c r="G272" s="134"/>
      <c r="H272" s="134"/>
      <c r="I272" s="126"/>
      <c r="J272" s="126"/>
      <c r="K272" s="126"/>
    </row>
    <row r="273" spans="2:11">
      <c r="B273" s="125"/>
      <c r="C273" s="125"/>
      <c r="D273" s="134"/>
      <c r="E273" s="134"/>
      <c r="F273" s="134"/>
      <c r="G273" s="134"/>
      <c r="H273" s="134"/>
      <c r="I273" s="126"/>
      <c r="J273" s="126"/>
      <c r="K273" s="126"/>
    </row>
    <row r="274" spans="2:11">
      <c r="B274" s="125"/>
      <c r="C274" s="125"/>
      <c r="D274" s="134"/>
      <c r="E274" s="134"/>
      <c r="F274" s="134"/>
      <c r="G274" s="134"/>
      <c r="H274" s="134"/>
      <c r="I274" s="126"/>
      <c r="J274" s="126"/>
      <c r="K274" s="126"/>
    </row>
    <row r="275" spans="2:11">
      <c r="B275" s="125"/>
      <c r="C275" s="125"/>
      <c r="D275" s="134"/>
      <c r="E275" s="134"/>
      <c r="F275" s="134"/>
      <c r="G275" s="134"/>
      <c r="H275" s="134"/>
      <c r="I275" s="126"/>
      <c r="J275" s="126"/>
      <c r="K275" s="126"/>
    </row>
    <row r="276" spans="2:11">
      <c r="B276" s="125"/>
      <c r="C276" s="125"/>
      <c r="D276" s="134"/>
      <c r="E276" s="134"/>
      <c r="F276" s="134"/>
      <c r="G276" s="134"/>
      <c r="H276" s="134"/>
      <c r="I276" s="126"/>
      <c r="J276" s="126"/>
      <c r="K276" s="126"/>
    </row>
    <row r="277" spans="2:11">
      <c r="B277" s="125"/>
      <c r="C277" s="125"/>
      <c r="D277" s="134"/>
      <c r="E277" s="134"/>
      <c r="F277" s="134"/>
      <c r="G277" s="134"/>
      <c r="H277" s="134"/>
      <c r="I277" s="126"/>
      <c r="J277" s="126"/>
      <c r="K277" s="126"/>
    </row>
    <row r="278" spans="2:11">
      <c r="B278" s="125"/>
      <c r="C278" s="125"/>
      <c r="D278" s="134"/>
      <c r="E278" s="134"/>
      <c r="F278" s="134"/>
      <c r="G278" s="134"/>
      <c r="H278" s="134"/>
      <c r="I278" s="126"/>
      <c r="J278" s="126"/>
      <c r="K278" s="126"/>
    </row>
    <row r="279" spans="2:11">
      <c r="B279" s="125"/>
      <c r="C279" s="125"/>
      <c r="D279" s="134"/>
      <c r="E279" s="134"/>
      <c r="F279" s="134"/>
      <c r="G279" s="134"/>
      <c r="H279" s="134"/>
      <c r="I279" s="126"/>
      <c r="J279" s="126"/>
      <c r="K279" s="126"/>
    </row>
    <row r="280" spans="2:11">
      <c r="B280" s="125"/>
      <c r="C280" s="125"/>
      <c r="D280" s="134"/>
      <c r="E280" s="134"/>
      <c r="F280" s="134"/>
      <c r="G280" s="134"/>
      <c r="H280" s="134"/>
      <c r="I280" s="126"/>
      <c r="J280" s="126"/>
      <c r="K280" s="126"/>
    </row>
    <row r="281" spans="2:11">
      <c r="B281" s="125"/>
      <c r="C281" s="125"/>
      <c r="D281" s="134"/>
      <c r="E281" s="134"/>
      <c r="F281" s="134"/>
      <c r="G281" s="134"/>
      <c r="H281" s="134"/>
      <c r="I281" s="126"/>
      <c r="J281" s="126"/>
      <c r="K281" s="126"/>
    </row>
    <row r="282" spans="2:11">
      <c r="B282" s="125"/>
      <c r="C282" s="125"/>
      <c r="D282" s="134"/>
      <c r="E282" s="134"/>
      <c r="F282" s="134"/>
      <c r="G282" s="134"/>
      <c r="H282" s="134"/>
      <c r="I282" s="126"/>
      <c r="J282" s="126"/>
      <c r="K282" s="126"/>
    </row>
    <row r="283" spans="2:11">
      <c r="B283" s="125"/>
      <c r="C283" s="125"/>
      <c r="D283" s="134"/>
      <c r="E283" s="134"/>
      <c r="F283" s="134"/>
      <c r="G283" s="134"/>
      <c r="H283" s="134"/>
      <c r="I283" s="126"/>
      <c r="J283" s="126"/>
      <c r="K283" s="126"/>
    </row>
    <row r="284" spans="2:11">
      <c r="B284" s="125"/>
      <c r="C284" s="125"/>
      <c r="D284" s="134"/>
      <c r="E284" s="134"/>
      <c r="F284" s="134"/>
      <c r="G284" s="134"/>
      <c r="H284" s="134"/>
      <c r="I284" s="126"/>
      <c r="J284" s="126"/>
      <c r="K284" s="126"/>
    </row>
    <row r="285" spans="2:11">
      <c r="B285" s="125"/>
      <c r="C285" s="125"/>
      <c r="D285" s="134"/>
      <c r="E285" s="134"/>
      <c r="F285" s="134"/>
      <c r="G285" s="134"/>
      <c r="H285" s="134"/>
      <c r="I285" s="126"/>
      <c r="J285" s="126"/>
      <c r="K285" s="126"/>
    </row>
    <row r="286" spans="2:11">
      <c r="B286" s="125"/>
      <c r="C286" s="125"/>
      <c r="D286" s="134"/>
      <c r="E286" s="134"/>
      <c r="F286" s="134"/>
      <c r="G286" s="134"/>
      <c r="H286" s="134"/>
      <c r="I286" s="126"/>
      <c r="J286" s="126"/>
      <c r="K286" s="126"/>
    </row>
    <row r="287" spans="2:11">
      <c r="B287" s="125"/>
      <c r="C287" s="125"/>
      <c r="D287" s="134"/>
      <c r="E287" s="134"/>
      <c r="F287" s="134"/>
      <c r="G287" s="134"/>
      <c r="H287" s="134"/>
      <c r="I287" s="126"/>
      <c r="J287" s="126"/>
      <c r="K287" s="126"/>
    </row>
    <row r="288" spans="2:11">
      <c r="B288" s="125"/>
      <c r="C288" s="125"/>
      <c r="D288" s="134"/>
      <c r="E288" s="134"/>
      <c r="F288" s="134"/>
      <c r="G288" s="134"/>
      <c r="H288" s="134"/>
      <c r="I288" s="126"/>
      <c r="J288" s="126"/>
      <c r="K288" s="126"/>
    </row>
    <row r="289" spans="2:11">
      <c r="B289" s="125"/>
      <c r="C289" s="125"/>
      <c r="D289" s="134"/>
      <c r="E289" s="134"/>
      <c r="F289" s="134"/>
      <c r="G289" s="134"/>
      <c r="H289" s="134"/>
      <c r="I289" s="126"/>
      <c r="J289" s="126"/>
      <c r="K289" s="126"/>
    </row>
    <row r="290" spans="2:11">
      <c r="B290" s="125"/>
      <c r="C290" s="125"/>
      <c r="D290" s="134"/>
      <c r="E290" s="134"/>
      <c r="F290" s="134"/>
      <c r="G290" s="134"/>
      <c r="H290" s="134"/>
      <c r="I290" s="126"/>
      <c r="J290" s="126"/>
      <c r="K290" s="126"/>
    </row>
    <row r="291" spans="2:11">
      <c r="B291" s="125"/>
      <c r="C291" s="125"/>
      <c r="D291" s="134"/>
      <c r="E291" s="134"/>
      <c r="F291" s="134"/>
      <c r="G291" s="134"/>
      <c r="H291" s="134"/>
      <c r="I291" s="126"/>
      <c r="J291" s="126"/>
      <c r="K291" s="126"/>
    </row>
    <row r="292" spans="2:11">
      <c r="B292" s="125"/>
      <c r="C292" s="125"/>
      <c r="D292" s="134"/>
      <c r="E292" s="134"/>
      <c r="F292" s="134"/>
      <c r="G292" s="134"/>
      <c r="H292" s="134"/>
      <c r="I292" s="126"/>
      <c r="J292" s="126"/>
      <c r="K292" s="126"/>
    </row>
    <row r="293" spans="2:11">
      <c r="B293" s="125"/>
      <c r="C293" s="125"/>
      <c r="D293" s="134"/>
      <c r="E293" s="134"/>
      <c r="F293" s="134"/>
      <c r="G293" s="134"/>
      <c r="H293" s="134"/>
      <c r="I293" s="126"/>
      <c r="J293" s="126"/>
      <c r="K293" s="126"/>
    </row>
    <row r="294" spans="2:11">
      <c r="B294" s="125"/>
      <c r="C294" s="125"/>
      <c r="D294" s="134"/>
      <c r="E294" s="134"/>
      <c r="F294" s="134"/>
      <c r="G294" s="134"/>
      <c r="H294" s="134"/>
      <c r="I294" s="126"/>
      <c r="J294" s="126"/>
      <c r="K294" s="126"/>
    </row>
    <row r="295" spans="2:11">
      <c r="B295" s="125"/>
      <c r="C295" s="125"/>
      <c r="D295" s="134"/>
      <c r="E295" s="134"/>
      <c r="F295" s="134"/>
      <c r="G295" s="134"/>
      <c r="H295" s="134"/>
      <c r="I295" s="126"/>
      <c r="J295" s="126"/>
      <c r="K295" s="126"/>
    </row>
    <row r="296" spans="2:11">
      <c r="B296" s="125"/>
      <c r="C296" s="125"/>
      <c r="D296" s="134"/>
      <c r="E296" s="134"/>
      <c r="F296" s="134"/>
      <c r="G296" s="134"/>
      <c r="H296" s="134"/>
      <c r="I296" s="126"/>
      <c r="J296" s="126"/>
      <c r="K296" s="126"/>
    </row>
    <row r="297" spans="2:11">
      <c r="B297" s="125"/>
      <c r="C297" s="125"/>
      <c r="D297" s="134"/>
      <c r="E297" s="134"/>
      <c r="F297" s="134"/>
      <c r="G297" s="134"/>
      <c r="H297" s="134"/>
      <c r="I297" s="126"/>
      <c r="J297" s="126"/>
      <c r="K297" s="126"/>
    </row>
    <row r="298" spans="2:11">
      <c r="B298" s="125"/>
      <c r="C298" s="125"/>
      <c r="D298" s="134"/>
      <c r="E298" s="134"/>
      <c r="F298" s="134"/>
      <c r="G298" s="134"/>
      <c r="H298" s="134"/>
      <c r="I298" s="126"/>
      <c r="J298" s="126"/>
      <c r="K298" s="126"/>
    </row>
    <row r="299" spans="2:11">
      <c r="B299" s="125"/>
      <c r="C299" s="125"/>
      <c r="D299" s="134"/>
      <c r="E299" s="134"/>
      <c r="F299" s="134"/>
      <c r="G299" s="134"/>
      <c r="H299" s="134"/>
      <c r="I299" s="126"/>
      <c r="J299" s="126"/>
      <c r="K299" s="126"/>
    </row>
    <row r="300" spans="2:11">
      <c r="B300" s="125"/>
      <c r="C300" s="125"/>
      <c r="D300" s="134"/>
      <c r="E300" s="134"/>
      <c r="F300" s="134"/>
      <c r="G300" s="134"/>
      <c r="H300" s="134"/>
      <c r="I300" s="126"/>
      <c r="J300" s="126"/>
      <c r="K300" s="126"/>
    </row>
    <row r="301" spans="2:11">
      <c r="B301" s="125"/>
      <c r="C301" s="125"/>
      <c r="D301" s="134"/>
      <c r="E301" s="134"/>
      <c r="F301" s="134"/>
      <c r="G301" s="134"/>
      <c r="H301" s="134"/>
      <c r="I301" s="126"/>
      <c r="J301" s="126"/>
      <c r="K301" s="126"/>
    </row>
    <row r="302" spans="2:11">
      <c r="B302" s="125"/>
      <c r="C302" s="125"/>
      <c r="D302" s="134"/>
      <c r="E302" s="134"/>
      <c r="F302" s="134"/>
      <c r="G302" s="134"/>
      <c r="H302" s="134"/>
      <c r="I302" s="126"/>
      <c r="J302" s="126"/>
      <c r="K302" s="126"/>
    </row>
    <row r="303" spans="2:11">
      <c r="B303" s="125"/>
      <c r="C303" s="125"/>
      <c r="D303" s="134"/>
      <c r="E303" s="134"/>
      <c r="F303" s="134"/>
      <c r="G303" s="134"/>
      <c r="H303" s="134"/>
      <c r="I303" s="126"/>
      <c r="J303" s="126"/>
      <c r="K303" s="126"/>
    </row>
    <row r="304" spans="2:11">
      <c r="B304" s="125"/>
      <c r="C304" s="125"/>
      <c r="D304" s="134"/>
      <c r="E304" s="134"/>
      <c r="F304" s="134"/>
      <c r="G304" s="134"/>
      <c r="H304" s="134"/>
      <c r="I304" s="126"/>
      <c r="J304" s="126"/>
      <c r="K304" s="126"/>
    </row>
    <row r="305" spans="2:11">
      <c r="B305" s="125"/>
      <c r="C305" s="125"/>
      <c r="D305" s="134"/>
      <c r="E305" s="134"/>
      <c r="F305" s="134"/>
      <c r="G305" s="134"/>
      <c r="H305" s="134"/>
      <c r="I305" s="126"/>
      <c r="J305" s="126"/>
      <c r="K305" s="126"/>
    </row>
    <row r="306" spans="2:11">
      <c r="B306" s="125"/>
      <c r="C306" s="125"/>
      <c r="D306" s="134"/>
      <c r="E306" s="134"/>
      <c r="F306" s="134"/>
      <c r="G306" s="134"/>
      <c r="H306" s="134"/>
      <c r="I306" s="126"/>
      <c r="J306" s="126"/>
      <c r="K306" s="126"/>
    </row>
    <row r="307" spans="2:11">
      <c r="B307" s="125"/>
      <c r="C307" s="125"/>
      <c r="D307" s="134"/>
      <c r="E307" s="134"/>
      <c r="F307" s="134"/>
      <c r="G307" s="134"/>
      <c r="H307" s="134"/>
      <c r="I307" s="126"/>
      <c r="J307" s="126"/>
      <c r="K307" s="126"/>
    </row>
    <row r="308" spans="2:11">
      <c r="B308" s="125"/>
      <c r="C308" s="125"/>
      <c r="D308" s="134"/>
      <c r="E308" s="134"/>
      <c r="F308" s="134"/>
      <c r="G308" s="134"/>
      <c r="H308" s="134"/>
      <c r="I308" s="126"/>
      <c r="J308" s="126"/>
      <c r="K308" s="126"/>
    </row>
    <row r="309" spans="2:11">
      <c r="B309" s="125"/>
      <c r="C309" s="125"/>
      <c r="D309" s="134"/>
      <c r="E309" s="134"/>
      <c r="F309" s="134"/>
      <c r="G309" s="134"/>
      <c r="H309" s="134"/>
      <c r="I309" s="126"/>
      <c r="J309" s="126"/>
      <c r="K309" s="126"/>
    </row>
    <row r="310" spans="2:11">
      <c r="B310" s="125"/>
      <c r="C310" s="125"/>
      <c r="D310" s="134"/>
      <c r="E310" s="134"/>
      <c r="F310" s="134"/>
      <c r="G310" s="134"/>
      <c r="H310" s="134"/>
      <c r="I310" s="126"/>
      <c r="J310" s="126"/>
      <c r="K310" s="126"/>
    </row>
    <row r="311" spans="2:11">
      <c r="B311" s="125"/>
      <c r="C311" s="125"/>
      <c r="D311" s="134"/>
      <c r="E311" s="134"/>
      <c r="F311" s="134"/>
      <c r="G311" s="134"/>
      <c r="H311" s="134"/>
      <c r="I311" s="126"/>
      <c r="J311" s="126"/>
      <c r="K311" s="126"/>
    </row>
    <row r="312" spans="2:11">
      <c r="B312" s="125"/>
      <c r="C312" s="125"/>
      <c r="D312" s="134"/>
      <c r="E312" s="134"/>
      <c r="F312" s="134"/>
      <c r="G312" s="134"/>
      <c r="H312" s="134"/>
      <c r="I312" s="126"/>
      <c r="J312" s="126"/>
      <c r="K312" s="126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19.285156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144</v>
      </c>
      <c r="C1" s="67" t="s" vm="1">
        <v>228</v>
      </c>
    </row>
    <row r="2" spans="2:15">
      <c r="B2" s="46" t="s">
        <v>143</v>
      </c>
      <c r="C2" s="67" t="s">
        <v>229</v>
      </c>
    </row>
    <row r="3" spans="2:15">
      <c r="B3" s="46" t="s">
        <v>145</v>
      </c>
      <c r="C3" s="67" t="s">
        <v>230</v>
      </c>
    </row>
    <row r="4" spans="2:15">
      <c r="B4" s="46" t="s">
        <v>146</v>
      </c>
      <c r="C4" s="67">
        <v>12145</v>
      </c>
    </row>
    <row r="6" spans="2:15" ht="26.25" customHeight="1">
      <c r="B6" s="139" t="s">
        <v>178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15" s="3" customFormat="1" ht="63">
      <c r="B7" s="47" t="s">
        <v>114</v>
      </c>
      <c r="C7" s="49" t="s">
        <v>44</v>
      </c>
      <c r="D7" s="49" t="s">
        <v>14</v>
      </c>
      <c r="E7" s="49" t="s">
        <v>15</v>
      </c>
      <c r="F7" s="49" t="s">
        <v>57</v>
      </c>
      <c r="G7" s="49" t="s">
        <v>101</v>
      </c>
      <c r="H7" s="49" t="s">
        <v>53</v>
      </c>
      <c r="I7" s="49" t="s">
        <v>109</v>
      </c>
      <c r="J7" s="49" t="s">
        <v>147</v>
      </c>
      <c r="K7" s="51" t="s">
        <v>148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7" t="s">
        <v>56</v>
      </c>
      <c r="C10" s="110"/>
      <c r="D10" s="110"/>
      <c r="E10" s="110"/>
      <c r="F10" s="110"/>
      <c r="G10" s="110"/>
      <c r="H10" s="112"/>
      <c r="I10" s="111">
        <f>I11</f>
        <v>-357.34700641000001</v>
      </c>
      <c r="J10" s="112">
        <f>IFERROR(I10/$I$10,0)</f>
        <v>1</v>
      </c>
      <c r="K10" s="112">
        <f>I10/'סכום נכסי הקרן'!$C$42</f>
        <v>-1.1864180632192445E-4</v>
      </c>
      <c r="O10" s="1"/>
    </row>
    <row r="11" spans="2:15" ht="21" customHeight="1">
      <c r="B11" s="113" t="s">
        <v>197</v>
      </c>
      <c r="C11" s="110"/>
      <c r="D11" s="110"/>
      <c r="E11" s="110"/>
      <c r="F11" s="110"/>
      <c r="G11" s="110"/>
      <c r="H11" s="112"/>
      <c r="I11" s="111">
        <f>SUM(I12:I14)</f>
        <v>-357.34700641000001</v>
      </c>
      <c r="J11" s="112">
        <f t="shared" ref="J11:J14" si="0">IFERROR(I11/$I$10,0)</f>
        <v>1</v>
      </c>
      <c r="K11" s="112">
        <f>I11/'סכום נכסי הקרן'!$C$42</f>
        <v>-1.1864180632192445E-4</v>
      </c>
    </row>
    <row r="12" spans="2:15">
      <c r="B12" s="72" t="s">
        <v>2725</v>
      </c>
      <c r="C12" s="73" t="s">
        <v>2726</v>
      </c>
      <c r="D12" s="73" t="s">
        <v>633</v>
      </c>
      <c r="E12" s="73"/>
      <c r="F12" s="87">
        <v>0</v>
      </c>
      <c r="G12" s="86" t="s">
        <v>131</v>
      </c>
      <c r="H12" s="84">
        <v>0</v>
      </c>
      <c r="I12" s="83">
        <v>33.602691186999998</v>
      </c>
      <c r="J12" s="84">
        <f t="shared" si="0"/>
        <v>-9.4033783924990108E-2</v>
      </c>
      <c r="K12" s="84">
        <f>I12/'סכום נכסי הקרן'!$C$42</f>
        <v>1.115633798014637E-5</v>
      </c>
    </row>
    <row r="13" spans="2:15">
      <c r="B13" s="72" t="s">
        <v>630</v>
      </c>
      <c r="C13" s="73" t="s">
        <v>631</v>
      </c>
      <c r="D13" s="73" t="s">
        <v>633</v>
      </c>
      <c r="E13" s="86"/>
      <c r="F13" s="87">
        <v>0</v>
      </c>
      <c r="G13" s="86" t="s">
        <v>131</v>
      </c>
      <c r="H13" s="84">
        <v>0</v>
      </c>
      <c r="I13" s="83">
        <v>-140.01454860000001</v>
      </c>
      <c r="J13" s="84">
        <f t="shared" si="0"/>
        <v>0.39181676658389336</v>
      </c>
      <c r="K13" s="84">
        <f>I13/'סכום נכסי הקרן'!$C$42</f>
        <v>-4.6485848934728958E-5</v>
      </c>
    </row>
    <row r="14" spans="2:15">
      <c r="B14" s="72" t="s">
        <v>1409</v>
      </c>
      <c r="C14" s="73" t="s">
        <v>1410</v>
      </c>
      <c r="D14" s="73" t="s">
        <v>633</v>
      </c>
      <c r="E14" s="86"/>
      <c r="F14" s="87">
        <v>0</v>
      </c>
      <c r="G14" s="86" t="s">
        <v>131</v>
      </c>
      <c r="H14" s="84">
        <v>0</v>
      </c>
      <c r="I14" s="83">
        <v>-250.935148997</v>
      </c>
      <c r="J14" s="84">
        <f t="shared" si="0"/>
        <v>0.70221701734109676</v>
      </c>
      <c r="K14" s="84">
        <f>I14/'סכום נכסי הקרן'!$C$42</f>
        <v>-8.3312295367341877E-5</v>
      </c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12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12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125"/>
      <c r="C113" s="126"/>
      <c r="D113" s="134"/>
      <c r="E113" s="134"/>
      <c r="F113" s="134"/>
      <c r="G113" s="134"/>
      <c r="H113" s="134"/>
      <c r="I113" s="126"/>
      <c r="J113" s="126"/>
      <c r="K113" s="126"/>
    </row>
    <row r="114" spans="2:11">
      <c r="B114" s="125"/>
      <c r="C114" s="126"/>
      <c r="D114" s="134"/>
      <c r="E114" s="134"/>
      <c r="F114" s="134"/>
      <c r="G114" s="134"/>
      <c r="H114" s="134"/>
      <c r="I114" s="126"/>
      <c r="J114" s="126"/>
      <c r="K114" s="126"/>
    </row>
    <row r="115" spans="2:11">
      <c r="B115" s="125"/>
      <c r="C115" s="126"/>
      <c r="D115" s="134"/>
      <c r="E115" s="134"/>
      <c r="F115" s="134"/>
      <c r="G115" s="134"/>
      <c r="H115" s="134"/>
      <c r="I115" s="126"/>
      <c r="J115" s="126"/>
      <c r="K115" s="126"/>
    </row>
    <row r="116" spans="2:11">
      <c r="B116" s="125"/>
      <c r="C116" s="126"/>
      <c r="D116" s="134"/>
      <c r="E116" s="134"/>
      <c r="F116" s="134"/>
      <c r="G116" s="134"/>
      <c r="H116" s="134"/>
      <c r="I116" s="126"/>
      <c r="J116" s="126"/>
      <c r="K116" s="126"/>
    </row>
    <row r="117" spans="2:11">
      <c r="B117" s="125"/>
      <c r="C117" s="126"/>
      <c r="D117" s="134"/>
      <c r="E117" s="134"/>
      <c r="F117" s="134"/>
      <c r="G117" s="134"/>
      <c r="H117" s="134"/>
      <c r="I117" s="126"/>
      <c r="J117" s="126"/>
      <c r="K117" s="126"/>
    </row>
    <row r="118" spans="2:11">
      <c r="B118" s="125"/>
      <c r="C118" s="126"/>
      <c r="D118" s="134"/>
      <c r="E118" s="134"/>
      <c r="F118" s="134"/>
      <c r="G118" s="134"/>
      <c r="H118" s="134"/>
      <c r="I118" s="126"/>
      <c r="J118" s="126"/>
      <c r="K118" s="126"/>
    </row>
    <row r="119" spans="2:11">
      <c r="B119" s="125"/>
      <c r="C119" s="126"/>
      <c r="D119" s="134"/>
      <c r="E119" s="134"/>
      <c r="F119" s="134"/>
      <c r="G119" s="134"/>
      <c r="H119" s="134"/>
      <c r="I119" s="126"/>
      <c r="J119" s="126"/>
      <c r="K119" s="126"/>
    </row>
    <row r="120" spans="2:11">
      <c r="B120" s="125"/>
      <c r="C120" s="126"/>
      <c r="D120" s="134"/>
      <c r="E120" s="134"/>
      <c r="F120" s="134"/>
      <c r="G120" s="134"/>
      <c r="H120" s="134"/>
      <c r="I120" s="126"/>
      <c r="J120" s="126"/>
      <c r="K120" s="126"/>
    </row>
    <row r="121" spans="2:11">
      <c r="B121" s="125"/>
      <c r="C121" s="126"/>
      <c r="D121" s="134"/>
      <c r="E121" s="134"/>
      <c r="F121" s="134"/>
      <c r="G121" s="134"/>
      <c r="H121" s="134"/>
      <c r="I121" s="126"/>
      <c r="J121" s="126"/>
      <c r="K121" s="126"/>
    </row>
    <row r="122" spans="2:11">
      <c r="B122" s="125"/>
      <c r="C122" s="126"/>
      <c r="D122" s="134"/>
      <c r="E122" s="134"/>
      <c r="F122" s="134"/>
      <c r="G122" s="134"/>
      <c r="H122" s="134"/>
      <c r="I122" s="126"/>
      <c r="J122" s="126"/>
      <c r="K122" s="126"/>
    </row>
    <row r="123" spans="2:11">
      <c r="B123" s="125"/>
      <c r="C123" s="126"/>
      <c r="D123" s="134"/>
      <c r="E123" s="134"/>
      <c r="F123" s="134"/>
      <c r="G123" s="134"/>
      <c r="H123" s="134"/>
      <c r="I123" s="126"/>
      <c r="J123" s="126"/>
      <c r="K123" s="126"/>
    </row>
    <row r="124" spans="2:11">
      <c r="B124" s="125"/>
      <c r="C124" s="126"/>
      <c r="D124" s="134"/>
      <c r="E124" s="134"/>
      <c r="F124" s="134"/>
      <c r="G124" s="134"/>
      <c r="H124" s="134"/>
      <c r="I124" s="126"/>
      <c r="J124" s="126"/>
      <c r="K124" s="126"/>
    </row>
    <row r="125" spans="2:11">
      <c r="B125" s="125"/>
      <c r="C125" s="126"/>
      <c r="D125" s="134"/>
      <c r="E125" s="134"/>
      <c r="F125" s="134"/>
      <c r="G125" s="134"/>
      <c r="H125" s="134"/>
      <c r="I125" s="126"/>
      <c r="J125" s="126"/>
      <c r="K125" s="126"/>
    </row>
    <row r="126" spans="2:11">
      <c r="B126" s="125"/>
      <c r="C126" s="126"/>
      <c r="D126" s="134"/>
      <c r="E126" s="134"/>
      <c r="F126" s="134"/>
      <c r="G126" s="134"/>
      <c r="H126" s="134"/>
      <c r="I126" s="126"/>
      <c r="J126" s="126"/>
      <c r="K126" s="126"/>
    </row>
    <row r="127" spans="2:11">
      <c r="B127" s="125"/>
      <c r="C127" s="126"/>
      <c r="D127" s="134"/>
      <c r="E127" s="134"/>
      <c r="F127" s="134"/>
      <c r="G127" s="134"/>
      <c r="H127" s="134"/>
      <c r="I127" s="126"/>
      <c r="J127" s="126"/>
      <c r="K127" s="126"/>
    </row>
    <row r="128" spans="2:11">
      <c r="B128" s="125"/>
      <c r="C128" s="126"/>
      <c r="D128" s="134"/>
      <c r="E128" s="134"/>
      <c r="F128" s="134"/>
      <c r="G128" s="134"/>
      <c r="H128" s="134"/>
      <c r="I128" s="126"/>
      <c r="J128" s="126"/>
      <c r="K128" s="126"/>
    </row>
    <row r="129" spans="2:11">
      <c r="B129" s="125"/>
      <c r="C129" s="126"/>
      <c r="D129" s="134"/>
      <c r="E129" s="134"/>
      <c r="F129" s="134"/>
      <c r="G129" s="134"/>
      <c r="H129" s="134"/>
      <c r="I129" s="126"/>
      <c r="J129" s="126"/>
      <c r="K129" s="126"/>
    </row>
    <row r="130" spans="2:11">
      <c r="B130" s="125"/>
      <c r="C130" s="126"/>
      <c r="D130" s="134"/>
      <c r="E130" s="134"/>
      <c r="F130" s="134"/>
      <c r="G130" s="134"/>
      <c r="H130" s="134"/>
      <c r="I130" s="126"/>
      <c r="J130" s="126"/>
      <c r="K130" s="126"/>
    </row>
    <row r="131" spans="2:11">
      <c r="B131" s="125"/>
      <c r="C131" s="126"/>
      <c r="D131" s="134"/>
      <c r="E131" s="134"/>
      <c r="F131" s="134"/>
      <c r="G131" s="134"/>
      <c r="H131" s="134"/>
      <c r="I131" s="126"/>
      <c r="J131" s="126"/>
      <c r="K131" s="126"/>
    </row>
    <row r="132" spans="2:11">
      <c r="B132" s="125"/>
      <c r="C132" s="126"/>
      <c r="D132" s="134"/>
      <c r="E132" s="134"/>
      <c r="F132" s="134"/>
      <c r="G132" s="134"/>
      <c r="H132" s="134"/>
      <c r="I132" s="126"/>
      <c r="J132" s="126"/>
      <c r="K132" s="126"/>
    </row>
    <row r="133" spans="2:11">
      <c r="B133" s="125"/>
      <c r="C133" s="126"/>
      <c r="D133" s="134"/>
      <c r="E133" s="134"/>
      <c r="F133" s="134"/>
      <c r="G133" s="134"/>
      <c r="H133" s="134"/>
      <c r="I133" s="126"/>
      <c r="J133" s="126"/>
      <c r="K133" s="126"/>
    </row>
    <row r="134" spans="2:11">
      <c r="B134" s="125"/>
      <c r="C134" s="126"/>
      <c r="D134" s="134"/>
      <c r="E134" s="134"/>
      <c r="F134" s="134"/>
      <c r="G134" s="134"/>
      <c r="H134" s="134"/>
      <c r="I134" s="126"/>
      <c r="J134" s="126"/>
      <c r="K134" s="126"/>
    </row>
    <row r="135" spans="2:11">
      <c r="B135" s="125"/>
      <c r="C135" s="126"/>
      <c r="D135" s="134"/>
      <c r="E135" s="134"/>
      <c r="F135" s="134"/>
      <c r="G135" s="134"/>
      <c r="H135" s="134"/>
      <c r="I135" s="126"/>
      <c r="J135" s="126"/>
      <c r="K135" s="126"/>
    </row>
    <row r="136" spans="2:11">
      <c r="B136" s="125"/>
      <c r="C136" s="126"/>
      <c r="D136" s="134"/>
      <c r="E136" s="134"/>
      <c r="F136" s="134"/>
      <c r="G136" s="134"/>
      <c r="H136" s="134"/>
      <c r="I136" s="126"/>
      <c r="J136" s="126"/>
      <c r="K136" s="126"/>
    </row>
    <row r="137" spans="2:11">
      <c r="B137" s="125"/>
      <c r="C137" s="126"/>
      <c r="D137" s="134"/>
      <c r="E137" s="134"/>
      <c r="F137" s="134"/>
      <c r="G137" s="134"/>
      <c r="H137" s="134"/>
      <c r="I137" s="126"/>
      <c r="J137" s="126"/>
      <c r="K137" s="126"/>
    </row>
    <row r="138" spans="2:11">
      <c r="B138" s="125"/>
      <c r="C138" s="126"/>
      <c r="D138" s="134"/>
      <c r="E138" s="134"/>
      <c r="F138" s="134"/>
      <c r="G138" s="134"/>
      <c r="H138" s="134"/>
      <c r="I138" s="126"/>
      <c r="J138" s="126"/>
      <c r="K138" s="126"/>
    </row>
    <row r="139" spans="2:11">
      <c r="B139" s="125"/>
      <c r="C139" s="126"/>
      <c r="D139" s="134"/>
      <c r="E139" s="134"/>
      <c r="F139" s="134"/>
      <c r="G139" s="134"/>
      <c r="H139" s="134"/>
      <c r="I139" s="126"/>
      <c r="J139" s="126"/>
      <c r="K139" s="126"/>
    </row>
    <row r="140" spans="2:11">
      <c r="B140" s="125"/>
      <c r="C140" s="126"/>
      <c r="D140" s="134"/>
      <c r="E140" s="134"/>
      <c r="F140" s="134"/>
      <c r="G140" s="134"/>
      <c r="H140" s="134"/>
      <c r="I140" s="126"/>
      <c r="J140" s="126"/>
      <c r="K140" s="126"/>
    </row>
    <row r="141" spans="2:11">
      <c r="B141" s="125"/>
      <c r="C141" s="126"/>
      <c r="D141" s="134"/>
      <c r="E141" s="134"/>
      <c r="F141" s="134"/>
      <c r="G141" s="134"/>
      <c r="H141" s="134"/>
      <c r="I141" s="126"/>
      <c r="J141" s="126"/>
      <c r="K141" s="126"/>
    </row>
    <row r="142" spans="2:11">
      <c r="B142" s="125"/>
      <c r="C142" s="126"/>
      <c r="D142" s="134"/>
      <c r="E142" s="134"/>
      <c r="F142" s="134"/>
      <c r="G142" s="134"/>
      <c r="H142" s="134"/>
      <c r="I142" s="126"/>
      <c r="J142" s="126"/>
      <c r="K142" s="126"/>
    </row>
    <row r="143" spans="2:11">
      <c r="B143" s="125"/>
      <c r="C143" s="126"/>
      <c r="D143" s="134"/>
      <c r="E143" s="134"/>
      <c r="F143" s="134"/>
      <c r="G143" s="134"/>
      <c r="H143" s="134"/>
      <c r="I143" s="126"/>
      <c r="J143" s="126"/>
      <c r="K143" s="126"/>
    </row>
    <row r="144" spans="2:11">
      <c r="B144" s="125"/>
      <c r="C144" s="126"/>
      <c r="D144" s="134"/>
      <c r="E144" s="134"/>
      <c r="F144" s="134"/>
      <c r="G144" s="134"/>
      <c r="H144" s="134"/>
      <c r="I144" s="126"/>
      <c r="J144" s="126"/>
      <c r="K144" s="126"/>
    </row>
    <row r="145" spans="2:11">
      <c r="B145" s="125"/>
      <c r="C145" s="126"/>
      <c r="D145" s="134"/>
      <c r="E145" s="134"/>
      <c r="F145" s="134"/>
      <c r="G145" s="134"/>
      <c r="H145" s="134"/>
      <c r="I145" s="126"/>
      <c r="J145" s="126"/>
      <c r="K145" s="126"/>
    </row>
    <row r="146" spans="2:11">
      <c r="B146" s="125"/>
      <c r="C146" s="126"/>
      <c r="D146" s="134"/>
      <c r="E146" s="134"/>
      <c r="F146" s="134"/>
      <c r="G146" s="134"/>
      <c r="H146" s="134"/>
      <c r="I146" s="126"/>
      <c r="J146" s="126"/>
      <c r="K146" s="126"/>
    </row>
    <row r="147" spans="2:11">
      <c r="B147" s="125"/>
      <c r="C147" s="126"/>
      <c r="D147" s="134"/>
      <c r="E147" s="134"/>
      <c r="F147" s="134"/>
      <c r="G147" s="134"/>
      <c r="H147" s="134"/>
      <c r="I147" s="126"/>
      <c r="J147" s="126"/>
      <c r="K147" s="126"/>
    </row>
    <row r="148" spans="2:11">
      <c r="B148" s="125"/>
      <c r="C148" s="126"/>
      <c r="D148" s="134"/>
      <c r="E148" s="134"/>
      <c r="F148" s="134"/>
      <c r="G148" s="134"/>
      <c r="H148" s="134"/>
      <c r="I148" s="126"/>
      <c r="J148" s="126"/>
      <c r="K148" s="126"/>
    </row>
    <row r="149" spans="2:11">
      <c r="B149" s="125"/>
      <c r="C149" s="126"/>
      <c r="D149" s="134"/>
      <c r="E149" s="134"/>
      <c r="F149" s="134"/>
      <c r="G149" s="134"/>
      <c r="H149" s="134"/>
      <c r="I149" s="126"/>
      <c r="J149" s="126"/>
      <c r="K149" s="126"/>
    </row>
    <row r="150" spans="2:11">
      <c r="B150" s="125"/>
      <c r="C150" s="126"/>
      <c r="D150" s="134"/>
      <c r="E150" s="134"/>
      <c r="F150" s="134"/>
      <c r="G150" s="134"/>
      <c r="H150" s="134"/>
      <c r="I150" s="126"/>
      <c r="J150" s="126"/>
      <c r="K150" s="126"/>
    </row>
    <row r="151" spans="2:11">
      <c r="B151" s="125"/>
      <c r="C151" s="126"/>
      <c r="D151" s="134"/>
      <c r="E151" s="134"/>
      <c r="F151" s="134"/>
      <c r="G151" s="134"/>
      <c r="H151" s="134"/>
      <c r="I151" s="126"/>
      <c r="J151" s="126"/>
      <c r="K151" s="126"/>
    </row>
    <row r="152" spans="2:11">
      <c r="B152" s="125"/>
      <c r="C152" s="126"/>
      <c r="D152" s="134"/>
      <c r="E152" s="134"/>
      <c r="F152" s="134"/>
      <c r="G152" s="134"/>
      <c r="H152" s="134"/>
      <c r="I152" s="126"/>
      <c r="J152" s="126"/>
      <c r="K152" s="126"/>
    </row>
    <row r="153" spans="2:11">
      <c r="B153" s="125"/>
      <c r="C153" s="126"/>
      <c r="D153" s="134"/>
      <c r="E153" s="134"/>
      <c r="F153" s="134"/>
      <c r="G153" s="134"/>
      <c r="H153" s="134"/>
      <c r="I153" s="126"/>
      <c r="J153" s="126"/>
      <c r="K153" s="126"/>
    </row>
    <row r="154" spans="2:11">
      <c r="B154" s="125"/>
      <c r="C154" s="126"/>
      <c r="D154" s="134"/>
      <c r="E154" s="134"/>
      <c r="F154" s="134"/>
      <c r="G154" s="134"/>
      <c r="H154" s="134"/>
      <c r="I154" s="126"/>
      <c r="J154" s="126"/>
      <c r="K154" s="126"/>
    </row>
    <row r="155" spans="2:11">
      <c r="B155" s="125"/>
      <c r="C155" s="126"/>
      <c r="D155" s="134"/>
      <c r="E155" s="134"/>
      <c r="F155" s="134"/>
      <c r="G155" s="134"/>
      <c r="H155" s="134"/>
      <c r="I155" s="126"/>
      <c r="J155" s="126"/>
      <c r="K155" s="126"/>
    </row>
    <row r="156" spans="2:11">
      <c r="B156" s="125"/>
      <c r="C156" s="126"/>
      <c r="D156" s="134"/>
      <c r="E156" s="134"/>
      <c r="F156" s="134"/>
      <c r="G156" s="134"/>
      <c r="H156" s="134"/>
      <c r="I156" s="126"/>
      <c r="J156" s="126"/>
      <c r="K156" s="126"/>
    </row>
    <row r="157" spans="2:11">
      <c r="B157" s="125"/>
      <c r="C157" s="126"/>
      <c r="D157" s="134"/>
      <c r="E157" s="134"/>
      <c r="F157" s="134"/>
      <c r="G157" s="134"/>
      <c r="H157" s="134"/>
      <c r="I157" s="126"/>
      <c r="J157" s="126"/>
      <c r="K157" s="126"/>
    </row>
    <row r="158" spans="2:11">
      <c r="B158" s="125"/>
      <c r="C158" s="126"/>
      <c r="D158" s="134"/>
      <c r="E158" s="134"/>
      <c r="F158" s="134"/>
      <c r="G158" s="134"/>
      <c r="H158" s="134"/>
      <c r="I158" s="126"/>
      <c r="J158" s="126"/>
      <c r="K158" s="126"/>
    </row>
    <row r="159" spans="2:11">
      <c r="B159" s="125"/>
      <c r="C159" s="126"/>
      <c r="D159" s="134"/>
      <c r="E159" s="134"/>
      <c r="F159" s="134"/>
      <c r="G159" s="134"/>
      <c r="H159" s="134"/>
      <c r="I159" s="126"/>
      <c r="J159" s="126"/>
      <c r="K159" s="126"/>
    </row>
    <row r="160" spans="2:11">
      <c r="B160" s="125"/>
      <c r="C160" s="126"/>
      <c r="D160" s="134"/>
      <c r="E160" s="134"/>
      <c r="F160" s="134"/>
      <c r="G160" s="134"/>
      <c r="H160" s="134"/>
      <c r="I160" s="126"/>
      <c r="J160" s="126"/>
      <c r="K160" s="126"/>
    </row>
    <row r="161" spans="2:11">
      <c r="B161" s="125"/>
      <c r="C161" s="126"/>
      <c r="D161" s="134"/>
      <c r="E161" s="134"/>
      <c r="F161" s="134"/>
      <c r="G161" s="134"/>
      <c r="H161" s="134"/>
      <c r="I161" s="126"/>
      <c r="J161" s="126"/>
      <c r="K161" s="126"/>
    </row>
    <row r="162" spans="2:11">
      <c r="B162" s="125"/>
      <c r="C162" s="126"/>
      <c r="D162" s="134"/>
      <c r="E162" s="134"/>
      <c r="F162" s="134"/>
      <c r="G162" s="134"/>
      <c r="H162" s="134"/>
      <c r="I162" s="126"/>
      <c r="J162" s="126"/>
      <c r="K162" s="126"/>
    </row>
    <row r="163" spans="2:11">
      <c r="B163" s="125"/>
      <c r="C163" s="126"/>
      <c r="D163" s="134"/>
      <c r="E163" s="134"/>
      <c r="F163" s="134"/>
      <c r="G163" s="134"/>
      <c r="H163" s="134"/>
      <c r="I163" s="126"/>
      <c r="J163" s="126"/>
      <c r="K163" s="126"/>
    </row>
    <row r="164" spans="2:11">
      <c r="B164" s="125"/>
      <c r="C164" s="126"/>
      <c r="D164" s="134"/>
      <c r="E164" s="134"/>
      <c r="F164" s="134"/>
      <c r="G164" s="134"/>
      <c r="H164" s="134"/>
      <c r="I164" s="126"/>
      <c r="J164" s="126"/>
      <c r="K164" s="126"/>
    </row>
    <row r="165" spans="2:11">
      <c r="B165" s="125"/>
      <c r="C165" s="126"/>
      <c r="D165" s="134"/>
      <c r="E165" s="134"/>
      <c r="F165" s="134"/>
      <c r="G165" s="134"/>
      <c r="H165" s="134"/>
      <c r="I165" s="126"/>
      <c r="J165" s="126"/>
      <c r="K165" s="126"/>
    </row>
    <row r="166" spans="2:11">
      <c r="B166" s="125"/>
      <c r="C166" s="126"/>
      <c r="D166" s="134"/>
      <c r="E166" s="134"/>
      <c r="F166" s="134"/>
      <c r="G166" s="134"/>
      <c r="H166" s="134"/>
      <c r="I166" s="126"/>
      <c r="J166" s="126"/>
      <c r="K166" s="126"/>
    </row>
    <row r="167" spans="2:11">
      <c r="B167" s="125"/>
      <c r="C167" s="126"/>
      <c r="D167" s="134"/>
      <c r="E167" s="134"/>
      <c r="F167" s="134"/>
      <c r="G167" s="134"/>
      <c r="H167" s="134"/>
      <c r="I167" s="126"/>
      <c r="J167" s="126"/>
      <c r="K167" s="126"/>
    </row>
    <row r="168" spans="2:11">
      <c r="B168" s="125"/>
      <c r="C168" s="126"/>
      <c r="D168" s="134"/>
      <c r="E168" s="134"/>
      <c r="F168" s="134"/>
      <c r="G168" s="134"/>
      <c r="H168" s="134"/>
      <c r="I168" s="126"/>
      <c r="J168" s="126"/>
      <c r="K168" s="126"/>
    </row>
    <row r="169" spans="2:11">
      <c r="B169" s="125"/>
      <c r="C169" s="126"/>
      <c r="D169" s="134"/>
      <c r="E169" s="134"/>
      <c r="F169" s="134"/>
      <c r="G169" s="134"/>
      <c r="H169" s="134"/>
      <c r="I169" s="126"/>
      <c r="J169" s="126"/>
      <c r="K169" s="126"/>
    </row>
    <row r="170" spans="2:11">
      <c r="B170" s="125"/>
      <c r="C170" s="126"/>
      <c r="D170" s="134"/>
      <c r="E170" s="134"/>
      <c r="F170" s="134"/>
      <c r="G170" s="134"/>
      <c r="H170" s="134"/>
      <c r="I170" s="126"/>
      <c r="J170" s="126"/>
      <c r="K170" s="126"/>
    </row>
    <row r="171" spans="2:11">
      <c r="B171" s="125"/>
      <c r="C171" s="126"/>
      <c r="D171" s="134"/>
      <c r="E171" s="134"/>
      <c r="F171" s="134"/>
      <c r="G171" s="134"/>
      <c r="H171" s="134"/>
      <c r="I171" s="126"/>
      <c r="J171" s="126"/>
      <c r="K171" s="126"/>
    </row>
    <row r="172" spans="2:11">
      <c r="B172" s="125"/>
      <c r="C172" s="126"/>
      <c r="D172" s="134"/>
      <c r="E172" s="134"/>
      <c r="F172" s="134"/>
      <c r="G172" s="134"/>
      <c r="H172" s="134"/>
      <c r="I172" s="126"/>
      <c r="J172" s="126"/>
      <c r="K172" s="126"/>
    </row>
    <row r="173" spans="2:11">
      <c r="B173" s="125"/>
      <c r="C173" s="126"/>
      <c r="D173" s="134"/>
      <c r="E173" s="134"/>
      <c r="F173" s="134"/>
      <c r="G173" s="134"/>
      <c r="H173" s="134"/>
      <c r="I173" s="126"/>
      <c r="J173" s="126"/>
      <c r="K173" s="126"/>
    </row>
    <row r="174" spans="2:11">
      <c r="B174" s="125"/>
      <c r="C174" s="126"/>
      <c r="D174" s="134"/>
      <c r="E174" s="134"/>
      <c r="F174" s="134"/>
      <c r="G174" s="134"/>
      <c r="H174" s="134"/>
      <c r="I174" s="126"/>
      <c r="J174" s="126"/>
      <c r="K174" s="126"/>
    </row>
    <row r="175" spans="2:11">
      <c r="B175" s="125"/>
      <c r="C175" s="126"/>
      <c r="D175" s="134"/>
      <c r="E175" s="134"/>
      <c r="F175" s="134"/>
      <c r="G175" s="134"/>
      <c r="H175" s="134"/>
      <c r="I175" s="126"/>
      <c r="J175" s="126"/>
      <c r="K175" s="126"/>
    </row>
    <row r="176" spans="2:11">
      <c r="B176" s="125"/>
      <c r="C176" s="126"/>
      <c r="D176" s="134"/>
      <c r="E176" s="134"/>
      <c r="F176" s="134"/>
      <c r="G176" s="134"/>
      <c r="H176" s="134"/>
      <c r="I176" s="126"/>
      <c r="J176" s="126"/>
      <c r="K176" s="126"/>
    </row>
    <row r="177" spans="2:11">
      <c r="B177" s="125"/>
      <c r="C177" s="126"/>
      <c r="D177" s="134"/>
      <c r="E177" s="134"/>
      <c r="F177" s="134"/>
      <c r="G177" s="134"/>
      <c r="H177" s="134"/>
      <c r="I177" s="126"/>
      <c r="J177" s="126"/>
      <c r="K177" s="126"/>
    </row>
    <row r="178" spans="2:11">
      <c r="B178" s="125"/>
      <c r="C178" s="126"/>
      <c r="D178" s="134"/>
      <c r="E178" s="134"/>
      <c r="F178" s="134"/>
      <c r="G178" s="134"/>
      <c r="H178" s="134"/>
      <c r="I178" s="126"/>
      <c r="J178" s="126"/>
      <c r="K178" s="126"/>
    </row>
    <row r="179" spans="2:11">
      <c r="B179" s="125"/>
      <c r="C179" s="126"/>
      <c r="D179" s="134"/>
      <c r="E179" s="134"/>
      <c r="F179" s="134"/>
      <c r="G179" s="134"/>
      <c r="H179" s="134"/>
      <c r="I179" s="126"/>
      <c r="J179" s="126"/>
      <c r="K179" s="126"/>
    </row>
    <row r="180" spans="2:11">
      <c r="B180" s="125"/>
      <c r="C180" s="126"/>
      <c r="D180" s="134"/>
      <c r="E180" s="134"/>
      <c r="F180" s="134"/>
      <c r="G180" s="134"/>
      <c r="H180" s="134"/>
      <c r="I180" s="126"/>
      <c r="J180" s="126"/>
      <c r="K180" s="126"/>
    </row>
    <row r="181" spans="2:11">
      <c r="B181" s="125"/>
      <c r="C181" s="126"/>
      <c r="D181" s="134"/>
      <c r="E181" s="134"/>
      <c r="F181" s="134"/>
      <c r="G181" s="134"/>
      <c r="H181" s="134"/>
      <c r="I181" s="126"/>
      <c r="J181" s="126"/>
      <c r="K181" s="126"/>
    </row>
    <row r="182" spans="2:11">
      <c r="B182" s="125"/>
      <c r="C182" s="126"/>
      <c r="D182" s="134"/>
      <c r="E182" s="134"/>
      <c r="F182" s="134"/>
      <c r="G182" s="134"/>
      <c r="H182" s="134"/>
      <c r="I182" s="126"/>
      <c r="J182" s="126"/>
      <c r="K182" s="126"/>
    </row>
    <row r="183" spans="2:11">
      <c r="B183" s="125"/>
      <c r="C183" s="126"/>
      <c r="D183" s="134"/>
      <c r="E183" s="134"/>
      <c r="F183" s="134"/>
      <c r="G183" s="134"/>
      <c r="H183" s="134"/>
      <c r="I183" s="126"/>
      <c r="J183" s="126"/>
      <c r="K183" s="126"/>
    </row>
    <row r="184" spans="2:11">
      <c r="B184" s="125"/>
      <c r="C184" s="126"/>
      <c r="D184" s="134"/>
      <c r="E184" s="134"/>
      <c r="F184" s="134"/>
      <c r="G184" s="134"/>
      <c r="H184" s="134"/>
      <c r="I184" s="126"/>
      <c r="J184" s="126"/>
      <c r="K184" s="126"/>
    </row>
    <row r="185" spans="2:11">
      <c r="B185" s="125"/>
      <c r="C185" s="126"/>
      <c r="D185" s="134"/>
      <c r="E185" s="134"/>
      <c r="F185" s="134"/>
      <c r="G185" s="134"/>
      <c r="H185" s="134"/>
      <c r="I185" s="126"/>
      <c r="J185" s="126"/>
      <c r="K185" s="126"/>
    </row>
    <row r="186" spans="2:11">
      <c r="B186" s="125"/>
      <c r="C186" s="126"/>
      <c r="D186" s="134"/>
      <c r="E186" s="134"/>
      <c r="F186" s="134"/>
      <c r="G186" s="134"/>
      <c r="H186" s="134"/>
      <c r="I186" s="126"/>
      <c r="J186" s="126"/>
      <c r="K186" s="126"/>
    </row>
    <row r="187" spans="2:11">
      <c r="B187" s="125"/>
      <c r="C187" s="126"/>
      <c r="D187" s="134"/>
      <c r="E187" s="134"/>
      <c r="F187" s="134"/>
      <c r="G187" s="134"/>
      <c r="H187" s="134"/>
      <c r="I187" s="126"/>
      <c r="J187" s="126"/>
      <c r="K187" s="126"/>
    </row>
    <row r="188" spans="2:11">
      <c r="B188" s="125"/>
      <c r="C188" s="126"/>
      <c r="D188" s="134"/>
      <c r="E188" s="134"/>
      <c r="F188" s="134"/>
      <c r="G188" s="134"/>
      <c r="H188" s="134"/>
      <c r="I188" s="126"/>
      <c r="J188" s="126"/>
      <c r="K188" s="126"/>
    </row>
    <row r="189" spans="2:11">
      <c r="B189" s="125"/>
      <c r="C189" s="126"/>
      <c r="D189" s="134"/>
      <c r="E189" s="134"/>
      <c r="F189" s="134"/>
      <c r="G189" s="134"/>
      <c r="H189" s="134"/>
      <c r="I189" s="126"/>
      <c r="J189" s="126"/>
      <c r="K189" s="126"/>
    </row>
    <row r="190" spans="2:11">
      <c r="B190" s="125"/>
      <c r="C190" s="126"/>
      <c r="D190" s="134"/>
      <c r="E190" s="134"/>
      <c r="F190" s="134"/>
      <c r="G190" s="134"/>
      <c r="H190" s="134"/>
      <c r="I190" s="126"/>
      <c r="J190" s="126"/>
      <c r="K190" s="126"/>
    </row>
    <row r="191" spans="2:11">
      <c r="B191" s="125"/>
      <c r="C191" s="126"/>
      <c r="D191" s="134"/>
      <c r="E191" s="134"/>
      <c r="F191" s="134"/>
      <c r="G191" s="134"/>
      <c r="H191" s="134"/>
      <c r="I191" s="126"/>
      <c r="J191" s="126"/>
      <c r="K191" s="126"/>
    </row>
    <row r="192" spans="2:11">
      <c r="B192" s="125"/>
      <c r="C192" s="126"/>
      <c r="D192" s="134"/>
      <c r="E192" s="134"/>
      <c r="F192" s="134"/>
      <c r="G192" s="134"/>
      <c r="H192" s="134"/>
      <c r="I192" s="126"/>
      <c r="J192" s="126"/>
      <c r="K192" s="126"/>
    </row>
    <row r="193" spans="2:11">
      <c r="B193" s="125"/>
      <c r="C193" s="126"/>
      <c r="D193" s="134"/>
      <c r="E193" s="134"/>
      <c r="F193" s="134"/>
      <c r="G193" s="134"/>
      <c r="H193" s="134"/>
      <c r="I193" s="126"/>
      <c r="J193" s="126"/>
      <c r="K193" s="126"/>
    </row>
    <row r="194" spans="2:11">
      <c r="B194" s="125"/>
      <c r="C194" s="126"/>
      <c r="D194" s="134"/>
      <c r="E194" s="134"/>
      <c r="F194" s="134"/>
      <c r="G194" s="134"/>
      <c r="H194" s="134"/>
      <c r="I194" s="126"/>
      <c r="J194" s="126"/>
      <c r="K194" s="126"/>
    </row>
    <row r="195" spans="2:11">
      <c r="B195" s="125"/>
      <c r="C195" s="126"/>
      <c r="D195" s="134"/>
      <c r="E195" s="134"/>
      <c r="F195" s="134"/>
      <c r="G195" s="134"/>
      <c r="H195" s="134"/>
      <c r="I195" s="126"/>
      <c r="J195" s="126"/>
      <c r="K195" s="126"/>
    </row>
    <row r="196" spans="2:11">
      <c r="B196" s="125"/>
      <c r="C196" s="126"/>
      <c r="D196" s="134"/>
      <c r="E196" s="134"/>
      <c r="F196" s="134"/>
      <c r="G196" s="134"/>
      <c r="H196" s="134"/>
      <c r="I196" s="126"/>
      <c r="J196" s="126"/>
      <c r="K196" s="126"/>
    </row>
    <row r="197" spans="2:11">
      <c r="B197" s="125"/>
      <c r="C197" s="126"/>
      <c r="D197" s="134"/>
      <c r="E197" s="134"/>
      <c r="F197" s="134"/>
      <c r="G197" s="134"/>
      <c r="H197" s="134"/>
      <c r="I197" s="126"/>
      <c r="J197" s="126"/>
      <c r="K197" s="126"/>
    </row>
    <row r="198" spans="2:11">
      <c r="B198" s="125"/>
      <c r="C198" s="126"/>
      <c r="D198" s="134"/>
      <c r="E198" s="134"/>
      <c r="F198" s="134"/>
      <c r="G198" s="134"/>
      <c r="H198" s="134"/>
      <c r="I198" s="126"/>
      <c r="J198" s="126"/>
      <c r="K198" s="126"/>
    </row>
    <row r="199" spans="2:11">
      <c r="B199" s="125"/>
      <c r="C199" s="126"/>
      <c r="D199" s="134"/>
      <c r="E199" s="134"/>
      <c r="F199" s="134"/>
      <c r="G199" s="134"/>
      <c r="H199" s="134"/>
      <c r="I199" s="126"/>
      <c r="J199" s="126"/>
      <c r="K199" s="126"/>
    </row>
    <row r="200" spans="2:11">
      <c r="B200" s="125"/>
      <c r="C200" s="126"/>
      <c r="D200" s="134"/>
      <c r="E200" s="134"/>
      <c r="F200" s="134"/>
      <c r="G200" s="134"/>
      <c r="H200" s="134"/>
      <c r="I200" s="126"/>
      <c r="J200" s="126"/>
      <c r="K200" s="126"/>
    </row>
    <row r="201" spans="2:11">
      <c r="B201" s="125"/>
      <c r="C201" s="126"/>
      <c r="D201" s="134"/>
      <c r="E201" s="134"/>
      <c r="F201" s="134"/>
      <c r="G201" s="134"/>
      <c r="H201" s="134"/>
      <c r="I201" s="126"/>
      <c r="J201" s="126"/>
      <c r="K201" s="126"/>
    </row>
    <row r="202" spans="2:11">
      <c r="B202" s="125"/>
      <c r="C202" s="126"/>
      <c r="D202" s="134"/>
      <c r="E202" s="134"/>
      <c r="F202" s="134"/>
      <c r="G202" s="134"/>
      <c r="H202" s="134"/>
      <c r="I202" s="126"/>
      <c r="J202" s="126"/>
      <c r="K202" s="126"/>
    </row>
    <row r="203" spans="2:11">
      <c r="B203" s="125"/>
      <c r="C203" s="126"/>
      <c r="D203" s="134"/>
      <c r="E203" s="134"/>
      <c r="F203" s="134"/>
      <c r="G203" s="134"/>
      <c r="H203" s="134"/>
      <c r="I203" s="126"/>
      <c r="J203" s="126"/>
      <c r="K203" s="126"/>
    </row>
    <row r="204" spans="2:11">
      <c r="B204" s="125"/>
      <c r="C204" s="126"/>
      <c r="D204" s="134"/>
      <c r="E204" s="134"/>
      <c r="F204" s="134"/>
      <c r="G204" s="134"/>
      <c r="H204" s="134"/>
      <c r="I204" s="126"/>
      <c r="J204" s="126"/>
      <c r="K204" s="126"/>
    </row>
    <row r="205" spans="2:11">
      <c r="B205" s="125"/>
      <c r="C205" s="126"/>
      <c r="D205" s="134"/>
      <c r="E205" s="134"/>
      <c r="F205" s="134"/>
      <c r="G205" s="134"/>
      <c r="H205" s="134"/>
      <c r="I205" s="126"/>
      <c r="J205" s="126"/>
      <c r="K205" s="126"/>
    </row>
    <row r="206" spans="2:11">
      <c r="B206" s="125"/>
      <c r="C206" s="126"/>
      <c r="D206" s="134"/>
      <c r="E206" s="134"/>
      <c r="F206" s="134"/>
      <c r="G206" s="134"/>
      <c r="H206" s="134"/>
      <c r="I206" s="126"/>
      <c r="J206" s="126"/>
      <c r="K206" s="126"/>
    </row>
    <row r="207" spans="2:11">
      <c r="B207" s="125"/>
      <c r="C207" s="126"/>
      <c r="D207" s="134"/>
      <c r="E207" s="134"/>
      <c r="F207" s="134"/>
      <c r="G207" s="134"/>
      <c r="H207" s="134"/>
      <c r="I207" s="126"/>
      <c r="J207" s="126"/>
      <c r="K207" s="126"/>
    </row>
    <row r="208" spans="2:11">
      <c r="B208" s="125"/>
      <c r="C208" s="126"/>
      <c r="D208" s="134"/>
      <c r="E208" s="134"/>
      <c r="F208" s="134"/>
      <c r="G208" s="134"/>
      <c r="H208" s="134"/>
      <c r="I208" s="126"/>
      <c r="J208" s="126"/>
      <c r="K208" s="126"/>
    </row>
    <row r="209" spans="2:11">
      <c r="B209" s="125"/>
      <c r="C209" s="126"/>
      <c r="D209" s="134"/>
      <c r="E209" s="134"/>
      <c r="F209" s="134"/>
      <c r="G209" s="134"/>
      <c r="H209" s="134"/>
      <c r="I209" s="126"/>
      <c r="J209" s="126"/>
      <c r="K209" s="126"/>
    </row>
    <row r="210" spans="2:11">
      <c r="B210" s="125"/>
      <c r="C210" s="126"/>
      <c r="D210" s="134"/>
      <c r="E210" s="134"/>
      <c r="F210" s="134"/>
      <c r="G210" s="134"/>
      <c r="H210" s="134"/>
      <c r="I210" s="126"/>
      <c r="J210" s="126"/>
      <c r="K210" s="126"/>
    </row>
    <row r="211" spans="2:11">
      <c r="B211" s="125"/>
      <c r="C211" s="126"/>
      <c r="D211" s="134"/>
      <c r="E211" s="134"/>
      <c r="F211" s="134"/>
      <c r="G211" s="134"/>
      <c r="H211" s="134"/>
      <c r="I211" s="126"/>
      <c r="J211" s="126"/>
      <c r="K211" s="126"/>
    </row>
    <row r="212" spans="2:11">
      <c r="B212" s="125"/>
      <c r="C212" s="126"/>
      <c r="D212" s="134"/>
      <c r="E212" s="134"/>
      <c r="F212" s="134"/>
      <c r="G212" s="134"/>
      <c r="H212" s="134"/>
      <c r="I212" s="126"/>
      <c r="J212" s="126"/>
      <c r="K212" s="126"/>
    </row>
    <row r="213" spans="2:11">
      <c r="B213" s="125"/>
      <c r="C213" s="126"/>
      <c r="D213" s="134"/>
      <c r="E213" s="134"/>
      <c r="F213" s="134"/>
      <c r="G213" s="134"/>
      <c r="H213" s="134"/>
      <c r="I213" s="126"/>
      <c r="J213" s="126"/>
      <c r="K213" s="126"/>
    </row>
    <row r="214" spans="2:11">
      <c r="B214" s="125"/>
      <c r="C214" s="126"/>
      <c r="D214" s="134"/>
      <c r="E214" s="134"/>
      <c r="F214" s="134"/>
      <c r="G214" s="134"/>
      <c r="H214" s="134"/>
      <c r="I214" s="126"/>
      <c r="J214" s="126"/>
      <c r="K214" s="126"/>
    </row>
    <row r="215" spans="2:11">
      <c r="B215" s="125"/>
      <c r="C215" s="126"/>
      <c r="D215" s="134"/>
      <c r="E215" s="134"/>
      <c r="F215" s="134"/>
      <c r="G215" s="134"/>
      <c r="H215" s="134"/>
      <c r="I215" s="126"/>
      <c r="J215" s="126"/>
      <c r="K215" s="126"/>
    </row>
    <row r="216" spans="2:11">
      <c r="B216" s="125"/>
      <c r="C216" s="126"/>
      <c r="D216" s="134"/>
      <c r="E216" s="134"/>
      <c r="F216" s="134"/>
      <c r="G216" s="134"/>
      <c r="H216" s="134"/>
      <c r="I216" s="126"/>
      <c r="J216" s="126"/>
      <c r="K216" s="126"/>
    </row>
    <row r="217" spans="2:11">
      <c r="B217" s="125"/>
      <c r="C217" s="126"/>
      <c r="D217" s="134"/>
      <c r="E217" s="134"/>
      <c r="F217" s="134"/>
      <c r="G217" s="134"/>
      <c r="H217" s="134"/>
      <c r="I217" s="126"/>
      <c r="J217" s="126"/>
      <c r="K217" s="126"/>
    </row>
    <row r="218" spans="2:11">
      <c r="B218" s="125"/>
      <c r="C218" s="126"/>
      <c r="D218" s="134"/>
      <c r="E218" s="134"/>
      <c r="F218" s="134"/>
      <c r="G218" s="134"/>
      <c r="H218" s="134"/>
      <c r="I218" s="126"/>
      <c r="J218" s="126"/>
      <c r="K218" s="126"/>
    </row>
    <row r="219" spans="2:11">
      <c r="B219" s="125"/>
      <c r="C219" s="126"/>
      <c r="D219" s="134"/>
      <c r="E219" s="134"/>
      <c r="F219" s="134"/>
      <c r="G219" s="134"/>
      <c r="H219" s="134"/>
      <c r="I219" s="126"/>
      <c r="J219" s="126"/>
      <c r="K219" s="126"/>
    </row>
    <row r="220" spans="2:11">
      <c r="B220" s="125"/>
      <c r="C220" s="126"/>
      <c r="D220" s="134"/>
      <c r="E220" s="134"/>
      <c r="F220" s="134"/>
      <c r="G220" s="134"/>
      <c r="H220" s="134"/>
      <c r="I220" s="126"/>
      <c r="J220" s="126"/>
      <c r="K220" s="126"/>
    </row>
    <row r="221" spans="2:11">
      <c r="B221" s="125"/>
      <c r="C221" s="126"/>
      <c r="D221" s="134"/>
      <c r="E221" s="134"/>
      <c r="F221" s="134"/>
      <c r="G221" s="134"/>
      <c r="H221" s="134"/>
      <c r="I221" s="126"/>
      <c r="J221" s="126"/>
      <c r="K221" s="126"/>
    </row>
    <row r="222" spans="2:11">
      <c r="B222" s="125"/>
      <c r="C222" s="126"/>
      <c r="D222" s="134"/>
      <c r="E222" s="134"/>
      <c r="F222" s="134"/>
      <c r="G222" s="134"/>
      <c r="H222" s="134"/>
      <c r="I222" s="126"/>
      <c r="J222" s="126"/>
      <c r="K222" s="126"/>
    </row>
    <row r="223" spans="2:11">
      <c r="B223" s="125"/>
      <c r="C223" s="126"/>
      <c r="D223" s="134"/>
      <c r="E223" s="134"/>
      <c r="F223" s="134"/>
      <c r="G223" s="134"/>
      <c r="H223" s="134"/>
      <c r="I223" s="126"/>
      <c r="J223" s="126"/>
      <c r="K223" s="126"/>
    </row>
    <row r="224" spans="2:11">
      <c r="B224" s="125"/>
      <c r="C224" s="126"/>
      <c r="D224" s="134"/>
      <c r="E224" s="134"/>
      <c r="F224" s="134"/>
      <c r="G224" s="134"/>
      <c r="H224" s="134"/>
      <c r="I224" s="126"/>
      <c r="J224" s="126"/>
      <c r="K224" s="126"/>
    </row>
    <row r="225" spans="2:11">
      <c r="B225" s="125"/>
      <c r="C225" s="126"/>
      <c r="D225" s="134"/>
      <c r="E225" s="134"/>
      <c r="F225" s="134"/>
      <c r="G225" s="134"/>
      <c r="H225" s="134"/>
      <c r="I225" s="126"/>
      <c r="J225" s="126"/>
      <c r="K225" s="126"/>
    </row>
    <row r="226" spans="2:11">
      <c r="B226" s="125"/>
      <c r="C226" s="126"/>
      <c r="D226" s="134"/>
      <c r="E226" s="134"/>
      <c r="F226" s="134"/>
      <c r="G226" s="134"/>
      <c r="H226" s="134"/>
      <c r="I226" s="126"/>
      <c r="J226" s="126"/>
      <c r="K226" s="126"/>
    </row>
    <row r="227" spans="2:11">
      <c r="B227" s="125"/>
      <c r="C227" s="126"/>
      <c r="D227" s="134"/>
      <c r="E227" s="134"/>
      <c r="F227" s="134"/>
      <c r="G227" s="134"/>
      <c r="H227" s="134"/>
      <c r="I227" s="126"/>
      <c r="J227" s="126"/>
      <c r="K227" s="126"/>
    </row>
    <row r="228" spans="2:11">
      <c r="B228" s="125"/>
      <c r="C228" s="126"/>
      <c r="D228" s="134"/>
      <c r="E228" s="134"/>
      <c r="F228" s="134"/>
      <c r="G228" s="134"/>
      <c r="H228" s="134"/>
      <c r="I228" s="126"/>
      <c r="J228" s="126"/>
      <c r="K228" s="126"/>
    </row>
    <row r="229" spans="2:11">
      <c r="B229" s="125"/>
      <c r="C229" s="126"/>
      <c r="D229" s="134"/>
      <c r="E229" s="134"/>
      <c r="F229" s="134"/>
      <c r="G229" s="134"/>
      <c r="H229" s="134"/>
      <c r="I229" s="126"/>
      <c r="J229" s="126"/>
      <c r="K229" s="126"/>
    </row>
    <row r="230" spans="2:11">
      <c r="B230" s="125"/>
      <c r="C230" s="126"/>
      <c r="D230" s="134"/>
      <c r="E230" s="134"/>
      <c r="F230" s="134"/>
      <c r="G230" s="134"/>
      <c r="H230" s="134"/>
      <c r="I230" s="126"/>
      <c r="J230" s="126"/>
      <c r="K230" s="126"/>
    </row>
    <row r="231" spans="2:11">
      <c r="B231" s="125"/>
      <c r="C231" s="126"/>
      <c r="D231" s="134"/>
      <c r="E231" s="134"/>
      <c r="F231" s="134"/>
      <c r="G231" s="134"/>
      <c r="H231" s="134"/>
      <c r="I231" s="126"/>
      <c r="J231" s="126"/>
      <c r="K231" s="126"/>
    </row>
    <row r="232" spans="2:11">
      <c r="B232" s="125"/>
      <c r="C232" s="126"/>
      <c r="D232" s="134"/>
      <c r="E232" s="134"/>
      <c r="F232" s="134"/>
      <c r="G232" s="134"/>
      <c r="H232" s="134"/>
      <c r="I232" s="126"/>
      <c r="J232" s="126"/>
      <c r="K232" s="126"/>
    </row>
    <row r="233" spans="2:11">
      <c r="B233" s="125"/>
      <c r="C233" s="126"/>
      <c r="D233" s="134"/>
      <c r="E233" s="134"/>
      <c r="F233" s="134"/>
      <c r="G233" s="134"/>
      <c r="H233" s="134"/>
      <c r="I233" s="126"/>
      <c r="J233" s="126"/>
      <c r="K233" s="126"/>
    </row>
    <row r="234" spans="2:11">
      <c r="B234" s="125"/>
      <c r="C234" s="126"/>
      <c r="D234" s="134"/>
      <c r="E234" s="134"/>
      <c r="F234" s="134"/>
      <c r="G234" s="134"/>
      <c r="H234" s="134"/>
      <c r="I234" s="126"/>
      <c r="J234" s="126"/>
      <c r="K234" s="126"/>
    </row>
    <row r="235" spans="2:11">
      <c r="B235" s="125"/>
      <c r="C235" s="126"/>
      <c r="D235" s="134"/>
      <c r="E235" s="134"/>
      <c r="F235" s="134"/>
      <c r="G235" s="134"/>
      <c r="H235" s="134"/>
      <c r="I235" s="126"/>
      <c r="J235" s="126"/>
      <c r="K235" s="126"/>
    </row>
    <row r="236" spans="2:11">
      <c r="B236" s="125"/>
      <c r="C236" s="126"/>
      <c r="D236" s="134"/>
      <c r="E236" s="134"/>
      <c r="F236" s="134"/>
      <c r="G236" s="134"/>
      <c r="H236" s="134"/>
      <c r="I236" s="126"/>
      <c r="J236" s="126"/>
      <c r="K236" s="126"/>
    </row>
    <row r="237" spans="2:11">
      <c r="B237" s="125"/>
      <c r="C237" s="126"/>
      <c r="D237" s="134"/>
      <c r="E237" s="134"/>
      <c r="F237" s="134"/>
      <c r="G237" s="134"/>
      <c r="H237" s="134"/>
      <c r="I237" s="126"/>
      <c r="J237" s="126"/>
      <c r="K237" s="126"/>
    </row>
    <row r="238" spans="2:11">
      <c r="B238" s="125"/>
      <c r="C238" s="126"/>
      <c r="D238" s="134"/>
      <c r="E238" s="134"/>
      <c r="F238" s="134"/>
      <c r="G238" s="134"/>
      <c r="H238" s="134"/>
      <c r="I238" s="126"/>
      <c r="J238" s="126"/>
      <c r="K238" s="126"/>
    </row>
    <row r="239" spans="2:11">
      <c r="B239" s="125"/>
      <c r="C239" s="126"/>
      <c r="D239" s="134"/>
      <c r="E239" s="134"/>
      <c r="F239" s="134"/>
      <c r="G239" s="134"/>
      <c r="H239" s="134"/>
      <c r="I239" s="126"/>
      <c r="J239" s="126"/>
      <c r="K239" s="126"/>
    </row>
    <row r="240" spans="2:11">
      <c r="B240" s="125"/>
      <c r="C240" s="126"/>
      <c r="D240" s="134"/>
      <c r="E240" s="134"/>
      <c r="F240" s="134"/>
      <c r="G240" s="134"/>
      <c r="H240" s="134"/>
      <c r="I240" s="126"/>
      <c r="J240" s="126"/>
      <c r="K240" s="126"/>
    </row>
    <row r="241" spans="2:11">
      <c r="B241" s="125"/>
      <c r="C241" s="126"/>
      <c r="D241" s="134"/>
      <c r="E241" s="134"/>
      <c r="F241" s="134"/>
      <c r="G241" s="134"/>
      <c r="H241" s="134"/>
      <c r="I241" s="126"/>
      <c r="J241" s="126"/>
      <c r="K241" s="126"/>
    </row>
    <row r="242" spans="2:11">
      <c r="B242" s="125"/>
      <c r="C242" s="126"/>
      <c r="D242" s="134"/>
      <c r="E242" s="134"/>
      <c r="F242" s="134"/>
      <c r="G242" s="134"/>
      <c r="H242" s="134"/>
      <c r="I242" s="126"/>
      <c r="J242" s="126"/>
      <c r="K242" s="126"/>
    </row>
    <row r="243" spans="2:11">
      <c r="B243" s="125"/>
      <c r="C243" s="126"/>
      <c r="D243" s="134"/>
      <c r="E243" s="134"/>
      <c r="F243" s="134"/>
      <c r="G243" s="134"/>
      <c r="H243" s="134"/>
      <c r="I243" s="126"/>
      <c r="J243" s="126"/>
      <c r="K243" s="126"/>
    </row>
    <row r="244" spans="2:11">
      <c r="B244" s="125"/>
      <c r="C244" s="126"/>
      <c r="D244" s="134"/>
      <c r="E244" s="134"/>
      <c r="F244" s="134"/>
      <c r="G244" s="134"/>
      <c r="H244" s="134"/>
      <c r="I244" s="126"/>
      <c r="J244" s="126"/>
      <c r="K244" s="126"/>
    </row>
    <row r="245" spans="2:11">
      <c r="B245" s="125"/>
      <c r="C245" s="126"/>
      <c r="D245" s="134"/>
      <c r="E245" s="134"/>
      <c r="F245" s="134"/>
      <c r="G245" s="134"/>
      <c r="H245" s="134"/>
      <c r="I245" s="126"/>
      <c r="J245" s="126"/>
      <c r="K245" s="126"/>
    </row>
    <row r="246" spans="2:11">
      <c r="B246" s="125"/>
      <c r="C246" s="126"/>
      <c r="D246" s="134"/>
      <c r="E246" s="134"/>
      <c r="F246" s="134"/>
      <c r="G246" s="134"/>
      <c r="H246" s="134"/>
      <c r="I246" s="126"/>
      <c r="J246" s="126"/>
      <c r="K246" s="126"/>
    </row>
    <row r="247" spans="2:11">
      <c r="B247" s="125"/>
      <c r="C247" s="126"/>
      <c r="D247" s="134"/>
      <c r="E247" s="134"/>
      <c r="F247" s="134"/>
      <c r="G247" s="134"/>
      <c r="H247" s="134"/>
      <c r="I247" s="126"/>
      <c r="J247" s="126"/>
      <c r="K247" s="126"/>
    </row>
    <row r="248" spans="2:11">
      <c r="B248" s="125"/>
      <c r="C248" s="126"/>
      <c r="D248" s="134"/>
      <c r="E248" s="134"/>
      <c r="F248" s="134"/>
      <c r="G248" s="134"/>
      <c r="H248" s="134"/>
      <c r="I248" s="126"/>
      <c r="J248" s="126"/>
      <c r="K248" s="126"/>
    </row>
    <row r="249" spans="2:11">
      <c r="B249" s="125"/>
      <c r="C249" s="126"/>
      <c r="D249" s="134"/>
      <c r="E249" s="134"/>
      <c r="F249" s="134"/>
      <c r="G249" s="134"/>
      <c r="H249" s="134"/>
      <c r="I249" s="126"/>
      <c r="J249" s="126"/>
      <c r="K249" s="126"/>
    </row>
    <row r="250" spans="2:11">
      <c r="B250" s="125"/>
      <c r="C250" s="126"/>
      <c r="D250" s="134"/>
      <c r="E250" s="134"/>
      <c r="F250" s="134"/>
      <c r="G250" s="134"/>
      <c r="H250" s="134"/>
      <c r="I250" s="126"/>
      <c r="J250" s="126"/>
      <c r="K250" s="126"/>
    </row>
    <row r="251" spans="2:11">
      <c r="B251" s="125"/>
      <c r="C251" s="126"/>
      <c r="D251" s="134"/>
      <c r="E251" s="134"/>
      <c r="F251" s="134"/>
      <c r="G251" s="134"/>
      <c r="H251" s="134"/>
      <c r="I251" s="126"/>
      <c r="J251" s="126"/>
      <c r="K251" s="126"/>
    </row>
    <row r="252" spans="2:11">
      <c r="B252" s="125"/>
      <c r="C252" s="126"/>
      <c r="D252" s="134"/>
      <c r="E252" s="134"/>
      <c r="F252" s="134"/>
      <c r="G252" s="134"/>
      <c r="H252" s="134"/>
      <c r="I252" s="126"/>
      <c r="J252" s="126"/>
      <c r="K252" s="126"/>
    </row>
    <row r="253" spans="2:11">
      <c r="B253" s="125"/>
      <c r="C253" s="126"/>
      <c r="D253" s="134"/>
      <c r="E253" s="134"/>
      <c r="F253" s="134"/>
      <c r="G253" s="134"/>
      <c r="H253" s="134"/>
      <c r="I253" s="126"/>
      <c r="J253" s="126"/>
      <c r="K253" s="126"/>
    </row>
    <row r="254" spans="2:11">
      <c r="B254" s="125"/>
      <c r="C254" s="126"/>
      <c r="D254" s="134"/>
      <c r="E254" s="134"/>
      <c r="F254" s="134"/>
      <c r="G254" s="134"/>
      <c r="H254" s="134"/>
      <c r="I254" s="126"/>
      <c r="J254" s="126"/>
      <c r="K254" s="126"/>
    </row>
    <row r="255" spans="2:11">
      <c r="B255" s="125"/>
      <c r="C255" s="126"/>
      <c r="D255" s="134"/>
      <c r="E255" s="134"/>
      <c r="F255" s="134"/>
      <c r="G255" s="134"/>
      <c r="H255" s="134"/>
      <c r="I255" s="126"/>
      <c r="J255" s="126"/>
      <c r="K255" s="126"/>
    </row>
    <row r="256" spans="2:11">
      <c r="B256" s="125"/>
      <c r="C256" s="126"/>
      <c r="D256" s="134"/>
      <c r="E256" s="134"/>
      <c r="F256" s="134"/>
      <c r="G256" s="134"/>
      <c r="H256" s="134"/>
      <c r="I256" s="126"/>
      <c r="J256" s="126"/>
      <c r="K256" s="126"/>
    </row>
    <row r="257" spans="2:11">
      <c r="B257" s="125"/>
      <c r="C257" s="126"/>
      <c r="D257" s="134"/>
      <c r="E257" s="134"/>
      <c r="F257" s="134"/>
      <c r="G257" s="134"/>
      <c r="H257" s="134"/>
      <c r="I257" s="126"/>
      <c r="J257" s="126"/>
      <c r="K257" s="126"/>
    </row>
    <row r="258" spans="2:11">
      <c r="B258" s="125"/>
      <c r="C258" s="126"/>
      <c r="D258" s="134"/>
      <c r="E258" s="134"/>
      <c r="F258" s="134"/>
      <c r="G258" s="134"/>
      <c r="H258" s="134"/>
      <c r="I258" s="126"/>
      <c r="J258" s="126"/>
      <c r="K258" s="126"/>
    </row>
    <row r="259" spans="2:11">
      <c r="B259" s="125"/>
      <c r="C259" s="126"/>
      <c r="D259" s="134"/>
      <c r="E259" s="134"/>
      <c r="F259" s="134"/>
      <c r="G259" s="134"/>
      <c r="H259" s="134"/>
      <c r="I259" s="126"/>
      <c r="J259" s="126"/>
      <c r="K259" s="126"/>
    </row>
    <row r="260" spans="2:11">
      <c r="B260" s="125"/>
      <c r="C260" s="126"/>
      <c r="D260" s="134"/>
      <c r="E260" s="134"/>
      <c r="F260" s="134"/>
      <c r="G260" s="134"/>
      <c r="H260" s="134"/>
      <c r="I260" s="126"/>
      <c r="J260" s="126"/>
      <c r="K260" s="126"/>
    </row>
    <row r="261" spans="2:11">
      <c r="B261" s="125"/>
      <c r="C261" s="126"/>
      <c r="D261" s="134"/>
      <c r="E261" s="134"/>
      <c r="F261" s="134"/>
      <c r="G261" s="134"/>
      <c r="H261" s="134"/>
      <c r="I261" s="126"/>
      <c r="J261" s="126"/>
      <c r="K261" s="126"/>
    </row>
    <row r="262" spans="2:11">
      <c r="B262" s="125"/>
      <c r="C262" s="126"/>
      <c r="D262" s="134"/>
      <c r="E262" s="134"/>
      <c r="F262" s="134"/>
      <c r="G262" s="134"/>
      <c r="H262" s="134"/>
      <c r="I262" s="126"/>
      <c r="J262" s="126"/>
      <c r="K262" s="126"/>
    </row>
    <row r="263" spans="2:11">
      <c r="B263" s="125"/>
      <c r="C263" s="126"/>
      <c r="D263" s="134"/>
      <c r="E263" s="134"/>
      <c r="F263" s="134"/>
      <c r="G263" s="134"/>
      <c r="H263" s="134"/>
      <c r="I263" s="126"/>
      <c r="J263" s="126"/>
      <c r="K263" s="126"/>
    </row>
    <row r="264" spans="2:11">
      <c r="B264" s="125"/>
      <c r="C264" s="126"/>
      <c r="D264" s="134"/>
      <c r="E264" s="134"/>
      <c r="F264" s="134"/>
      <c r="G264" s="134"/>
      <c r="H264" s="134"/>
      <c r="I264" s="126"/>
      <c r="J264" s="126"/>
      <c r="K264" s="126"/>
    </row>
    <row r="265" spans="2:11">
      <c r="B265" s="125"/>
      <c r="C265" s="126"/>
      <c r="D265" s="134"/>
      <c r="E265" s="134"/>
      <c r="F265" s="134"/>
      <c r="G265" s="134"/>
      <c r="H265" s="134"/>
      <c r="I265" s="126"/>
      <c r="J265" s="126"/>
      <c r="K265" s="126"/>
    </row>
    <row r="266" spans="2:11">
      <c r="B266" s="125"/>
      <c r="C266" s="126"/>
      <c r="D266" s="134"/>
      <c r="E266" s="134"/>
      <c r="F266" s="134"/>
      <c r="G266" s="134"/>
      <c r="H266" s="134"/>
      <c r="I266" s="126"/>
      <c r="J266" s="126"/>
      <c r="K266" s="126"/>
    </row>
    <row r="267" spans="2:11">
      <c r="B267" s="125"/>
      <c r="C267" s="126"/>
      <c r="D267" s="134"/>
      <c r="E267" s="134"/>
      <c r="F267" s="134"/>
      <c r="G267" s="134"/>
      <c r="H267" s="134"/>
      <c r="I267" s="126"/>
      <c r="J267" s="126"/>
      <c r="K267" s="126"/>
    </row>
    <row r="268" spans="2:11">
      <c r="B268" s="125"/>
      <c r="C268" s="126"/>
      <c r="D268" s="134"/>
      <c r="E268" s="134"/>
      <c r="F268" s="134"/>
      <c r="G268" s="134"/>
      <c r="H268" s="134"/>
      <c r="I268" s="126"/>
      <c r="J268" s="126"/>
      <c r="K268" s="126"/>
    </row>
    <row r="269" spans="2:11">
      <c r="B269" s="125"/>
      <c r="C269" s="126"/>
      <c r="D269" s="134"/>
      <c r="E269" s="134"/>
      <c r="F269" s="134"/>
      <c r="G269" s="134"/>
      <c r="H269" s="134"/>
      <c r="I269" s="126"/>
      <c r="J269" s="126"/>
      <c r="K269" s="126"/>
    </row>
    <row r="270" spans="2:11">
      <c r="B270" s="125"/>
      <c r="C270" s="126"/>
      <c r="D270" s="134"/>
      <c r="E270" s="134"/>
      <c r="F270" s="134"/>
      <c r="G270" s="134"/>
      <c r="H270" s="134"/>
      <c r="I270" s="126"/>
      <c r="J270" s="126"/>
      <c r="K270" s="126"/>
    </row>
    <row r="271" spans="2:11">
      <c r="B271" s="125"/>
      <c r="C271" s="126"/>
      <c r="D271" s="134"/>
      <c r="E271" s="134"/>
      <c r="F271" s="134"/>
      <c r="G271" s="134"/>
      <c r="H271" s="134"/>
      <c r="I271" s="126"/>
      <c r="J271" s="126"/>
      <c r="K271" s="126"/>
    </row>
    <row r="272" spans="2:11">
      <c r="B272" s="125"/>
      <c r="C272" s="126"/>
      <c r="D272" s="134"/>
      <c r="E272" s="134"/>
      <c r="F272" s="134"/>
      <c r="G272" s="134"/>
      <c r="H272" s="134"/>
      <c r="I272" s="126"/>
      <c r="J272" s="126"/>
      <c r="K272" s="126"/>
    </row>
    <row r="273" spans="2:11">
      <c r="B273" s="125"/>
      <c r="C273" s="126"/>
      <c r="D273" s="134"/>
      <c r="E273" s="134"/>
      <c r="F273" s="134"/>
      <c r="G273" s="134"/>
      <c r="H273" s="134"/>
      <c r="I273" s="126"/>
      <c r="J273" s="126"/>
      <c r="K273" s="126"/>
    </row>
    <row r="274" spans="2:11">
      <c r="B274" s="125"/>
      <c r="C274" s="126"/>
      <c r="D274" s="134"/>
      <c r="E274" s="134"/>
      <c r="F274" s="134"/>
      <c r="G274" s="134"/>
      <c r="H274" s="134"/>
      <c r="I274" s="126"/>
      <c r="J274" s="126"/>
      <c r="K274" s="126"/>
    </row>
    <row r="275" spans="2:11">
      <c r="B275" s="125"/>
      <c r="C275" s="126"/>
      <c r="D275" s="134"/>
      <c r="E275" s="134"/>
      <c r="F275" s="134"/>
      <c r="G275" s="134"/>
      <c r="H275" s="134"/>
      <c r="I275" s="126"/>
      <c r="J275" s="126"/>
      <c r="K275" s="126"/>
    </row>
    <row r="276" spans="2:11">
      <c r="B276" s="125"/>
      <c r="C276" s="126"/>
      <c r="D276" s="134"/>
      <c r="E276" s="134"/>
      <c r="F276" s="134"/>
      <c r="G276" s="134"/>
      <c r="H276" s="134"/>
      <c r="I276" s="126"/>
      <c r="J276" s="126"/>
      <c r="K276" s="126"/>
    </row>
    <row r="277" spans="2:11">
      <c r="B277" s="125"/>
      <c r="C277" s="126"/>
      <c r="D277" s="134"/>
      <c r="E277" s="134"/>
      <c r="F277" s="134"/>
      <c r="G277" s="134"/>
      <c r="H277" s="134"/>
      <c r="I277" s="126"/>
      <c r="J277" s="126"/>
      <c r="K277" s="126"/>
    </row>
    <row r="278" spans="2:11">
      <c r="B278" s="125"/>
      <c r="C278" s="126"/>
      <c r="D278" s="134"/>
      <c r="E278" s="134"/>
      <c r="F278" s="134"/>
      <c r="G278" s="134"/>
      <c r="H278" s="134"/>
      <c r="I278" s="126"/>
      <c r="J278" s="126"/>
      <c r="K278" s="126"/>
    </row>
    <row r="279" spans="2:11">
      <c r="B279" s="125"/>
      <c r="C279" s="126"/>
      <c r="D279" s="134"/>
      <c r="E279" s="134"/>
      <c r="F279" s="134"/>
      <c r="G279" s="134"/>
      <c r="H279" s="134"/>
      <c r="I279" s="126"/>
      <c r="J279" s="126"/>
      <c r="K279" s="126"/>
    </row>
    <row r="280" spans="2:11">
      <c r="B280" s="125"/>
      <c r="C280" s="126"/>
      <c r="D280" s="134"/>
      <c r="E280" s="134"/>
      <c r="F280" s="134"/>
      <c r="G280" s="134"/>
      <c r="H280" s="134"/>
      <c r="I280" s="126"/>
      <c r="J280" s="126"/>
      <c r="K280" s="126"/>
    </row>
    <row r="281" spans="2:11">
      <c r="B281" s="125"/>
      <c r="C281" s="126"/>
      <c r="D281" s="134"/>
      <c r="E281" s="134"/>
      <c r="F281" s="134"/>
      <c r="G281" s="134"/>
      <c r="H281" s="134"/>
      <c r="I281" s="126"/>
      <c r="J281" s="126"/>
      <c r="K281" s="126"/>
    </row>
    <row r="282" spans="2:11">
      <c r="B282" s="125"/>
      <c r="C282" s="126"/>
      <c r="D282" s="134"/>
      <c r="E282" s="134"/>
      <c r="F282" s="134"/>
      <c r="G282" s="134"/>
      <c r="H282" s="134"/>
      <c r="I282" s="126"/>
      <c r="J282" s="126"/>
      <c r="K282" s="126"/>
    </row>
    <row r="283" spans="2:11">
      <c r="B283" s="125"/>
      <c r="C283" s="126"/>
      <c r="D283" s="134"/>
      <c r="E283" s="134"/>
      <c r="F283" s="134"/>
      <c r="G283" s="134"/>
      <c r="H283" s="134"/>
      <c r="I283" s="126"/>
      <c r="J283" s="126"/>
      <c r="K283" s="126"/>
    </row>
    <row r="284" spans="2:11">
      <c r="B284" s="125"/>
      <c r="C284" s="126"/>
      <c r="D284" s="134"/>
      <c r="E284" s="134"/>
      <c r="F284" s="134"/>
      <c r="G284" s="134"/>
      <c r="H284" s="134"/>
      <c r="I284" s="126"/>
      <c r="J284" s="126"/>
      <c r="K284" s="126"/>
    </row>
    <row r="285" spans="2:11">
      <c r="B285" s="125"/>
      <c r="C285" s="126"/>
      <c r="D285" s="134"/>
      <c r="E285" s="134"/>
      <c r="F285" s="134"/>
      <c r="G285" s="134"/>
      <c r="H285" s="134"/>
      <c r="I285" s="126"/>
      <c r="J285" s="126"/>
      <c r="K285" s="126"/>
    </row>
    <row r="286" spans="2:11">
      <c r="B286" s="125"/>
      <c r="C286" s="126"/>
      <c r="D286" s="134"/>
      <c r="E286" s="134"/>
      <c r="F286" s="134"/>
      <c r="G286" s="134"/>
      <c r="H286" s="134"/>
      <c r="I286" s="126"/>
      <c r="J286" s="126"/>
      <c r="K286" s="126"/>
    </row>
    <row r="287" spans="2:11">
      <c r="B287" s="125"/>
      <c r="C287" s="126"/>
      <c r="D287" s="134"/>
      <c r="E287" s="134"/>
      <c r="F287" s="134"/>
      <c r="G287" s="134"/>
      <c r="H287" s="134"/>
      <c r="I287" s="126"/>
      <c r="J287" s="126"/>
      <c r="K287" s="126"/>
    </row>
    <row r="288" spans="2:11">
      <c r="B288" s="125"/>
      <c r="C288" s="126"/>
      <c r="D288" s="134"/>
      <c r="E288" s="134"/>
      <c r="F288" s="134"/>
      <c r="G288" s="134"/>
      <c r="H288" s="134"/>
      <c r="I288" s="126"/>
      <c r="J288" s="126"/>
      <c r="K288" s="126"/>
    </row>
    <row r="289" spans="2:11">
      <c r="B289" s="125"/>
      <c r="C289" s="126"/>
      <c r="D289" s="134"/>
      <c r="E289" s="134"/>
      <c r="F289" s="134"/>
      <c r="G289" s="134"/>
      <c r="H289" s="134"/>
      <c r="I289" s="126"/>
      <c r="J289" s="126"/>
      <c r="K289" s="126"/>
    </row>
    <row r="290" spans="2:11">
      <c r="B290" s="125"/>
      <c r="C290" s="126"/>
      <c r="D290" s="134"/>
      <c r="E290" s="134"/>
      <c r="F290" s="134"/>
      <c r="G290" s="134"/>
      <c r="H290" s="134"/>
      <c r="I290" s="126"/>
      <c r="J290" s="126"/>
      <c r="K290" s="126"/>
    </row>
    <row r="291" spans="2:11">
      <c r="B291" s="125"/>
      <c r="C291" s="126"/>
      <c r="D291" s="134"/>
      <c r="E291" s="134"/>
      <c r="F291" s="134"/>
      <c r="G291" s="134"/>
      <c r="H291" s="134"/>
      <c r="I291" s="126"/>
      <c r="J291" s="126"/>
      <c r="K291" s="126"/>
    </row>
    <row r="292" spans="2:11">
      <c r="B292" s="125"/>
      <c r="C292" s="126"/>
      <c r="D292" s="134"/>
      <c r="E292" s="134"/>
      <c r="F292" s="134"/>
      <c r="G292" s="134"/>
      <c r="H292" s="134"/>
      <c r="I292" s="126"/>
      <c r="J292" s="126"/>
      <c r="K292" s="126"/>
    </row>
    <row r="293" spans="2:11">
      <c r="B293" s="125"/>
      <c r="C293" s="126"/>
      <c r="D293" s="134"/>
      <c r="E293" s="134"/>
      <c r="F293" s="134"/>
      <c r="G293" s="134"/>
      <c r="H293" s="134"/>
      <c r="I293" s="126"/>
      <c r="J293" s="126"/>
      <c r="K293" s="126"/>
    </row>
    <row r="294" spans="2:11">
      <c r="B294" s="125"/>
      <c r="C294" s="126"/>
      <c r="D294" s="134"/>
      <c r="E294" s="134"/>
      <c r="F294" s="134"/>
      <c r="G294" s="134"/>
      <c r="H294" s="134"/>
      <c r="I294" s="126"/>
      <c r="J294" s="126"/>
      <c r="K294" s="126"/>
    </row>
    <row r="295" spans="2:11">
      <c r="B295" s="125"/>
      <c r="C295" s="126"/>
      <c r="D295" s="134"/>
      <c r="E295" s="134"/>
      <c r="F295" s="134"/>
      <c r="G295" s="134"/>
      <c r="H295" s="134"/>
      <c r="I295" s="126"/>
      <c r="J295" s="126"/>
      <c r="K295" s="126"/>
    </row>
    <row r="296" spans="2:11">
      <c r="B296" s="125"/>
      <c r="C296" s="126"/>
      <c r="D296" s="134"/>
      <c r="E296" s="134"/>
      <c r="F296" s="134"/>
      <c r="G296" s="134"/>
      <c r="H296" s="134"/>
      <c r="I296" s="126"/>
      <c r="J296" s="126"/>
      <c r="K296" s="126"/>
    </row>
    <row r="297" spans="2:11">
      <c r="B297" s="125"/>
      <c r="C297" s="126"/>
      <c r="D297" s="134"/>
      <c r="E297" s="134"/>
      <c r="F297" s="134"/>
      <c r="G297" s="134"/>
      <c r="H297" s="134"/>
      <c r="I297" s="126"/>
      <c r="J297" s="126"/>
      <c r="K297" s="126"/>
    </row>
    <row r="298" spans="2:11">
      <c r="B298" s="125"/>
      <c r="C298" s="126"/>
      <c r="D298" s="134"/>
      <c r="E298" s="134"/>
      <c r="F298" s="134"/>
      <c r="G298" s="134"/>
      <c r="H298" s="134"/>
      <c r="I298" s="126"/>
      <c r="J298" s="126"/>
      <c r="K298" s="126"/>
    </row>
    <row r="299" spans="2:11">
      <c r="B299" s="125"/>
      <c r="C299" s="126"/>
      <c r="D299" s="134"/>
      <c r="E299" s="134"/>
      <c r="F299" s="134"/>
      <c r="G299" s="134"/>
      <c r="H299" s="134"/>
      <c r="I299" s="126"/>
      <c r="J299" s="126"/>
      <c r="K299" s="126"/>
    </row>
    <row r="300" spans="2:11">
      <c r="B300" s="125"/>
      <c r="C300" s="126"/>
      <c r="D300" s="134"/>
      <c r="E300" s="134"/>
      <c r="F300" s="134"/>
      <c r="G300" s="134"/>
      <c r="H300" s="134"/>
      <c r="I300" s="126"/>
      <c r="J300" s="126"/>
      <c r="K300" s="126"/>
    </row>
    <row r="301" spans="2:11">
      <c r="B301" s="125"/>
      <c r="C301" s="126"/>
      <c r="D301" s="134"/>
      <c r="E301" s="134"/>
      <c r="F301" s="134"/>
      <c r="G301" s="134"/>
      <c r="H301" s="134"/>
      <c r="I301" s="126"/>
      <c r="J301" s="126"/>
      <c r="K301" s="126"/>
    </row>
    <row r="302" spans="2:11">
      <c r="B302" s="125"/>
      <c r="C302" s="126"/>
      <c r="D302" s="134"/>
      <c r="E302" s="134"/>
      <c r="F302" s="134"/>
      <c r="G302" s="134"/>
      <c r="H302" s="134"/>
      <c r="I302" s="126"/>
      <c r="J302" s="126"/>
      <c r="K302" s="126"/>
    </row>
    <row r="303" spans="2:11">
      <c r="B303" s="125"/>
      <c r="C303" s="126"/>
      <c r="D303" s="134"/>
      <c r="E303" s="134"/>
      <c r="F303" s="134"/>
      <c r="G303" s="134"/>
      <c r="H303" s="134"/>
      <c r="I303" s="126"/>
      <c r="J303" s="126"/>
      <c r="K303" s="126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3">
    <dataValidation allowBlank="1" showInputMessage="1" showErrorMessage="1" sqref="D15:I27 D13:D14 A1:A1048576 B1:B12 C5:C12 B15:C1048576 F13:I14 D1:I12 J1:XFD27 D28:XFD1048576"/>
    <dataValidation type="list" allowBlank="1" showInputMessage="1" showErrorMessage="1" sqref="E13">
      <formula1>#REF!</formula1>
    </dataValidation>
    <dataValidation type="list" allowBlank="1" showInputMessage="1" showErrorMessage="1" sqref="E14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1" bestFit="1" customWidth="1"/>
    <col min="4" max="4" width="11.85546875" style="1" customWidth="1"/>
    <col min="5" max="16384" width="9.140625" style="1"/>
  </cols>
  <sheetData>
    <row r="1" spans="2:6">
      <c r="B1" s="46" t="s">
        <v>144</v>
      </c>
      <c r="C1" s="67" t="s" vm="1">
        <v>228</v>
      </c>
    </row>
    <row r="2" spans="2:6">
      <c r="B2" s="46" t="s">
        <v>143</v>
      </c>
      <c r="C2" s="67" t="s">
        <v>229</v>
      </c>
    </row>
    <row r="3" spans="2:6">
      <c r="B3" s="46" t="s">
        <v>145</v>
      </c>
      <c r="C3" s="67" t="s">
        <v>230</v>
      </c>
    </row>
    <row r="4" spans="2:6">
      <c r="B4" s="46" t="s">
        <v>146</v>
      </c>
      <c r="C4" s="67">
        <v>12145</v>
      </c>
    </row>
    <row r="6" spans="2:6" ht="26.25" customHeight="1">
      <c r="B6" s="139" t="s">
        <v>179</v>
      </c>
      <c r="C6" s="140"/>
      <c r="D6" s="141"/>
    </row>
    <row r="7" spans="2:6" s="3" customFormat="1" ht="33">
      <c r="B7" s="47" t="s">
        <v>114</v>
      </c>
      <c r="C7" s="52" t="s">
        <v>106</v>
      </c>
      <c r="D7" s="53" t="s">
        <v>105</v>
      </c>
    </row>
    <row r="8" spans="2:6" s="3" customFormat="1">
      <c r="B8" s="14"/>
      <c r="C8" s="31" t="s">
        <v>207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3" t="s">
        <v>2731</v>
      </c>
      <c r="C10" s="80">
        <v>163276.19737932901</v>
      </c>
      <c r="D10" s="93"/>
    </row>
    <row r="11" spans="2:6">
      <c r="B11" s="70" t="s">
        <v>25</v>
      </c>
      <c r="C11" s="80">
        <v>35546.264414332058</v>
      </c>
      <c r="D11" s="105"/>
    </row>
    <row r="12" spans="2:6">
      <c r="B12" s="76" t="s">
        <v>2735</v>
      </c>
      <c r="C12" s="83">
        <v>2568.00005775</v>
      </c>
      <c r="D12" s="94">
        <v>47201</v>
      </c>
      <c r="E12" s="3"/>
      <c r="F12" s="3"/>
    </row>
    <row r="13" spans="2:6">
      <c r="B13" s="76" t="s">
        <v>2736</v>
      </c>
      <c r="C13" s="83">
        <v>1726.8956259746917</v>
      </c>
      <c r="D13" s="94">
        <v>46772</v>
      </c>
      <c r="E13" s="3"/>
      <c r="F13" s="3"/>
    </row>
    <row r="14" spans="2:6">
      <c r="B14" s="76" t="s">
        <v>2087</v>
      </c>
      <c r="C14" s="83">
        <v>1531.4211080499997</v>
      </c>
      <c r="D14" s="94">
        <v>47209</v>
      </c>
    </row>
    <row r="15" spans="2:6">
      <c r="B15" s="76" t="s">
        <v>2737</v>
      </c>
      <c r="C15" s="83">
        <v>1234.2256200000002</v>
      </c>
      <c r="D15" s="94">
        <v>47118</v>
      </c>
      <c r="E15" s="3"/>
      <c r="F15" s="3"/>
    </row>
    <row r="16" spans="2:6">
      <c r="B16" s="76" t="s">
        <v>2812</v>
      </c>
      <c r="C16" s="83">
        <v>1961.8712</v>
      </c>
      <c r="D16" s="94">
        <v>44926</v>
      </c>
      <c r="E16" s="3"/>
      <c r="F16" s="3"/>
    </row>
    <row r="17" spans="2:4">
      <c r="B17" s="76" t="s">
        <v>2089</v>
      </c>
      <c r="C17" s="83">
        <v>1571.4135272642091</v>
      </c>
      <c r="D17" s="94">
        <v>47209</v>
      </c>
    </row>
    <row r="18" spans="2:4">
      <c r="B18" s="76" t="s">
        <v>2738</v>
      </c>
      <c r="C18" s="83">
        <v>4211.2202099999995</v>
      </c>
      <c r="D18" s="94">
        <v>50257</v>
      </c>
    </row>
    <row r="19" spans="2:4">
      <c r="B19" s="76" t="s">
        <v>2091</v>
      </c>
      <c r="C19" s="83">
        <v>4562.6228300000002</v>
      </c>
      <c r="D19" s="94">
        <v>46661</v>
      </c>
    </row>
    <row r="20" spans="2:4">
      <c r="B20" s="76" t="s">
        <v>2092</v>
      </c>
      <c r="C20" s="83">
        <v>4742.9330800000007</v>
      </c>
      <c r="D20" s="94">
        <v>46661</v>
      </c>
    </row>
    <row r="21" spans="2:4">
      <c r="B21" s="76" t="s">
        <v>2813</v>
      </c>
      <c r="C21" s="83">
        <v>115.61398391293505</v>
      </c>
      <c r="D21" s="94">
        <v>44561</v>
      </c>
    </row>
    <row r="22" spans="2:4">
      <c r="B22" s="76" t="s">
        <v>2814</v>
      </c>
      <c r="C22" s="83">
        <v>3421.1517599999997</v>
      </c>
      <c r="D22" s="94">
        <v>51774</v>
      </c>
    </row>
    <row r="23" spans="2:4">
      <c r="B23" s="76" t="s">
        <v>2815</v>
      </c>
      <c r="C23" s="83">
        <v>6947.1524901338807</v>
      </c>
      <c r="D23" s="94">
        <v>45935</v>
      </c>
    </row>
    <row r="24" spans="2:4">
      <c r="B24" s="76" t="s">
        <v>2816</v>
      </c>
      <c r="C24" s="83">
        <v>379.79814124633833</v>
      </c>
      <c r="D24" s="94">
        <v>44545</v>
      </c>
    </row>
    <row r="25" spans="2:4">
      <c r="B25" s="76" t="s">
        <v>2817</v>
      </c>
      <c r="C25" s="83">
        <v>571.94478000000004</v>
      </c>
      <c r="D25" s="94">
        <v>45935</v>
      </c>
    </row>
    <row r="26" spans="2:4">
      <c r="B26" s="70" t="s">
        <v>2739</v>
      </c>
      <c r="C26" s="80">
        <v>127729.93296499696</v>
      </c>
      <c r="D26" s="105"/>
    </row>
    <row r="27" spans="2:4">
      <c r="B27" s="76" t="s">
        <v>2740</v>
      </c>
      <c r="C27" s="83">
        <v>11048.275788954001</v>
      </c>
      <c r="D27" s="94">
        <v>46997</v>
      </c>
    </row>
    <row r="28" spans="2:4">
      <c r="B28" s="76" t="s">
        <v>2741</v>
      </c>
      <c r="C28" s="83">
        <v>1251.5145601654961</v>
      </c>
      <c r="D28" s="94">
        <v>46326</v>
      </c>
    </row>
    <row r="29" spans="2:4">
      <c r="B29" s="76" t="s">
        <v>2742</v>
      </c>
      <c r="C29" s="83">
        <v>530.63951085696863</v>
      </c>
      <c r="D29" s="94">
        <v>46326</v>
      </c>
    </row>
    <row r="30" spans="2:4">
      <c r="B30" s="76" t="s">
        <v>2098</v>
      </c>
      <c r="C30" s="83">
        <v>1673.8384504445037</v>
      </c>
      <c r="D30" s="94">
        <v>47270</v>
      </c>
    </row>
    <row r="31" spans="2:4">
      <c r="B31" s="76" t="s">
        <v>2099</v>
      </c>
      <c r="C31" s="83">
        <v>3083.9796515500002</v>
      </c>
      <c r="D31" s="94">
        <v>47209</v>
      </c>
    </row>
    <row r="32" spans="2:4">
      <c r="B32" s="76" t="s">
        <v>2743</v>
      </c>
      <c r="C32" s="83">
        <v>8753.9313998511643</v>
      </c>
      <c r="D32" s="94">
        <v>46465</v>
      </c>
    </row>
    <row r="33" spans="2:4">
      <c r="B33" s="76" t="s">
        <v>2744</v>
      </c>
      <c r="C33" s="83">
        <v>5403.5469821500001</v>
      </c>
      <c r="D33" s="94">
        <v>47082</v>
      </c>
    </row>
    <row r="34" spans="2:4">
      <c r="B34" s="76" t="s">
        <v>2101</v>
      </c>
      <c r="C34" s="83">
        <v>2287.7254107580252</v>
      </c>
      <c r="D34" s="94">
        <v>47119</v>
      </c>
    </row>
    <row r="35" spans="2:4">
      <c r="B35" s="76" t="s">
        <v>2745</v>
      </c>
      <c r="C35" s="83">
        <v>62.454322877734626</v>
      </c>
      <c r="D35" s="94">
        <v>47119</v>
      </c>
    </row>
    <row r="36" spans="2:4">
      <c r="B36" s="76" t="s">
        <v>2095</v>
      </c>
      <c r="C36" s="83">
        <v>1424.9924039720518</v>
      </c>
      <c r="D36" s="94">
        <v>47119</v>
      </c>
    </row>
    <row r="37" spans="2:4">
      <c r="B37" s="76" t="s">
        <v>2105</v>
      </c>
      <c r="C37" s="83">
        <v>1555.5691260610993</v>
      </c>
      <c r="D37" s="94">
        <v>47119</v>
      </c>
    </row>
    <row r="38" spans="2:4">
      <c r="B38" s="76" t="s">
        <v>2746</v>
      </c>
      <c r="C38" s="83">
        <v>37.356756799999978</v>
      </c>
      <c r="D38" s="94">
        <v>47119</v>
      </c>
    </row>
    <row r="39" spans="2:4">
      <c r="B39" s="76" t="s">
        <v>2747</v>
      </c>
      <c r="C39" s="83">
        <v>3742.9052826500001</v>
      </c>
      <c r="D39" s="94">
        <v>47715</v>
      </c>
    </row>
    <row r="40" spans="2:4">
      <c r="B40" s="76" t="s">
        <v>2748</v>
      </c>
      <c r="C40" s="83">
        <v>4678.6316113499988</v>
      </c>
      <c r="D40" s="94">
        <v>47715</v>
      </c>
    </row>
    <row r="41" spans="2:4">
      <c r="B41" s="76" t="s">
        <v>2818</v>
      </c>
      <c r="C41" s="83">
        <v>2325.4754700000003</v>
      </c>
      <c r="D41" s="94">
        <v>46934</v>
      </c>
    </row>
    <row r="42" spans="2:4">
      <c r="B42" s="76" t="s">
        <v>2749</v>
      </c>
      <c r="C42" s="83">
        <v>6188.5661078069998</v>
      </c>
      <c r="D42" s="94">
        <v>47849</v>
      </c>
    </row>
    <row r="43" spans="2:4">
      <c r="B43" s="76" t="s">
        <v>2750</v>
      </c>
      <c r="C43" s="83">
        <v>3.1505960241489936</v>
      </c>
      <c r="D43" s="94">
        <v>46326</v>
      </c>
    </row>
    <row r="44" spans="2:4">
      <c r="B44" s="76" t="s">
        <v>2751</v>
      </c>
      <c r="C44" s="83">
        <v>1.1739175741489896</v>
      </c>
      <c r="D44" s="94">
        <v>46326</v>
      </c>
    </row>
    <row r="45" spans="2:4">
      <c r="B45" s="76" t="s">
        <v>2752</v>
      </c>
      <c r="C45" s="83">
        <v>163.27377499999997</v>
      </c>
      <c r="D45" s="94">
        <v>46326</v>
      </c>
    </row>
    <row r="46" spans="2:4">
      <c r="B46" s="76" t="s">
        <v>2753</v>
      </c>
      <c r="C46" s="83">
        <v>163.27377499999997</v>
      </c>
      <c r="D46" s="94">
        <v>46326</v>
      </c>
    </row>
    <row r="47" spans="2:4">
      <c r="B47" s="76" t="s">
        <v>2819</v>
      </c>
      <c r="C47" s="83">
        <v>379.80916999999999</v>
      </c>
      <c r="D47" s="94">
        <v>45531</v>
      </c>
    </row>
    <row r="48" spans="2:4">
      <c r="B48" s="76" t="s">
        <v>2820</v>
      </c>
      <c r="C48" s="83">
        <v>828.16971000000001</v>
      </c>
      <c r="D48" s="94">
        <v>45615</v>
      </c>
    </row>
    <row r="49" spans="2:4">
      <c r="B49" s="76" t="s">
        <v>2754</v>
      </c>
      <c r="C49" s="83">
        <v>6103.4332885999993</v>
      </c>
      <c r="D49" s="94">
        <v>47392</v>
      </c>
    </row>
    <row r="50" spans="2:4">
      <c r="B50" s="76" t="s">
        <v>2755</v>
      </c>
      <c r="C50" s="83">
        <v>8251.9955379785442</v>
      </c>
      <c r="D50" s="94">
        <v>46417</v>
      </c>
    </row>
    <row r="51" spans="2:4">
      <c r="B51" s="76" t="s">
        <v>2113</v>
      </c>
      <c r="C51" s="83">
        <v>1641.5612452524028</v>
      </c>
      <c r="D51" s="94">
        <v>47447</v>
      </c>
    </row>
    <row r="52" spans="2:4">
      <c r="B52" s="76" t="s">
        <v>2821</v>
      </c>
      <c r="C52" s="83">
        <v>1277.7473500000001</v>
      </c>
      <c r="D52" s="94">
        <v>45008</v>
      </c>
    </row>
    <row r="53" spans="2:4">
      <c r="B53" s="76" t="s">
        <v>2756</v>
      </c>
      <c r="C53" s="83">
        <v>112.02286734039336</v>
      </c>
      <c r="D53" s="94">
        <v>45047</v>
      </c>
    </row>
    <row r="54" spans="2:4">
      <c r="B54" s="76" t="s">
        <v>2757</v>
      </c>
      <c r="C54" s="83">
        <v>3420.654706076999</v>
      </c>
      <c r="D54" s="94">
        <v>46573</v>
      </c>
    </row>
    <row r="55" spans="2:4">
      <c r="B55" s="76" t="s">
        <v>2115</v>
      </c>
      <c r="C55" s="83">
        <v>1487.0393295209997</v>
      </c>
      <c r="D55" s="94">
        <v>47255</v>
      </c>
    </row>
    <row r="56" spans="2:4">
      <c r="B56" s="76" t="s">
        <v>2758</v>
      </c>
      <c r="C56" s="83">
        <v>1776.2339936563069</v>
      </c>
      <c r="D56" s="94">
        <v>46572</v>
      </c>
    </row>
    <row r="57" spans="2:4">
      <c r="B57" s="76" t="s">
        <v>2759</v>
      </c>
      <c r="C57" s="83">
        <v>1996.5136746600001</v>
      </c>
      <c r="D57" s="94">
        <v>46524</v>
      </c>
    </row>
    <row r="58" spans="2:4">
      <c r="B58" s="76" t="s">
        <v>2822</v>
      </c>
      <c r="C58" s="83">
        <v>581.29061000000002</v>
      </c>
      <c r="D58" s="94">
        <v>44821</v>
      </c>
    </row>
    <row r="59" spans="2:4">
      <c r="B59" s="76" t="s">
        <v>2760</v>
      </c>
      <c r="C59" s="83">
        <v>4591.2064056999998</v>
      </c>
      <c r="D59" s="94">
        <v>45107</v>
      </c>
    </row>
    <row r="60" spans="2:4">
      <c r="B60" s="76" t="s">
        <v>2121</v>
      </c>
      <c r="C60" s="83">
        <v>600.91944430989304</v>
      </c>
      <c r="D60" s="94">
        <v>45869</v>
      </c>
    </row>
    <row r="61" spans="2:4">
      <c r="B61" s="76" t="s">
        <v>2122</v>
      </c>
      <c r="C61" s="83">
        <v>6317.0949226999992</v>
      </c>
      <c r="D61" s="94">
        <v>46539</v>
      </c>
    </row>
    <row r="62" spans="2:4">
      <c r="B62" s="76" t="s">
        <v>2761</v>
      </c>
      <c r="C62" s="83">
        <v>2203.6107205591029</v>
      </c>
      <c r="D62" s="94">
        <v>46794</v>
      </c>
    </row>
    <row r="63" spans="2:4">
      <c r="B63" s="76" t="s">
        <v>2123</v>
      </c>
      <c r="C63" s="83">
        <v>3361.4414989259999</v>
      </c>
      <c r="D63" s="94">
        <v>47407</v>
      </c>
    </row>
    <row r="64" spans="2:4">
      <c r="B64" s="76" t="s">
        <v>2762</v>
      </c>
      <c r="C64" s="83">
        <v>5277.6670459991738</v>
      </c>
      <c r="D64" s="94">
        <v>46539</v>
      </c>
    </row>
    <row r="65" spans="2:4">
      <c r="B65" s="76" t="s">
        <v>2823</v>
      </c>
      <c r="C65" s="83">
        <v>233.88070999999999</v>
      </c>
      <c r="D65" s="94">
        <v>44611</v>
      </c>
    </row>
    <row r="66" spans="2:4">
      <c r="B66" s="76" t="s">
        <v>2824</v>
      </c>
      <c r="C66" s="83">
        <v>130.05918</v>
      </c>
      <c r="D66" s="94">
        <v>45648</v>
      </c>
    </row>
    <row r="67" spans="2:4">
      <c r="B67" s="76" t="s">
        <v>2763</v>
      </c>
      <c r="C67" s="83">
        <v>2889.9042557464513</v>
      </c>
      <c r="D67" s="94">
        <v>48446</v>
      </c>
    </row>
    <row r="68" spans="2:4">
      <c r="B68" s="76" t="s">
        <v>2764</v>
      </c>
      <c r="C68" s="83">
        <v>1771.196251464994</v>
      </c>
      <c r="D68" s="94">
        <v>48446</v>
      </c>
    </row>
    <row r="69" spans="2:4">
      <c r="B69" s="76" t="s">
        <v>2765</v>
      </c>
      <c r="C69" s="83">
        <v>16.976722281273819</v>
      </c>
      <c r="D69" s="94">
        <v>48446</v>
      </c>
    </row>
    <row r="70" spans="2:4">
      <c r="B70" s="76" t="s">
        <v>2766</v>
      </c>
      <c r="C70" s="83">
        <v>11.228709000000123</v>
      </c>
      <c r="D70" s="94">
        <v>47741</v>
      </c>
    </row>
    <row r="71" spans="2:4">
      <c r="B71" s="76" t="s">
        <v>2094</v>
      </c>
      <c r="C71" s="83">
        <v>2525.4505936999999</v>
      </c>
      <c r="D71" s="94">
        <v>48268</v>
      </c>
    </row>
    <row r="72" spans="2:4">
      <c r="B72" s="76" t="s">
        <v>2767</v>
      </c>
      <c r="C72" s="83">
        <v>180.27581798428409</v>
      </c>
      <c r="D72" s="94">
        <v>45869</v>
      </c>
    </row>
    <row r="73" spans="2:4">
      <c r="B73" s="76" t="s">
        <v>2825</v>
      </c>
      <c r="C73" s="83">
        <v>719.04860999999994</v>
      </c>
      <c r="D73" s="94">
        <v>45602</v>
      </c>
    </row>
    <row r="74" spans="2:4">
      <c r="B74" s="76" t="s">
        <v>2128</v>
      </c>
      <c r="C74" s="83">
        <v>1496.6165609500335</v>
      </c>
      <c r="D74" s="94">
        <v>47107</v>
      </c>
    </row>
    <row r="75" spans="2:4">
      <c r="B75" s="76" t="s">
        <v>2768</v>
      </c>
      <c r="C75" s="83">
        <v>518.488293076231</v>
      </c>
      <c r="D75" s="94">
        <v>46637</v>
      </c>
    </row>
    <row r="76" spans="2:4">
      <c r="B76" s="76" t="s">
        <v>2769</v>
      </c>
      <c r="C76" s="83">
        <v>3216.6462124590003</v>
      </c>
      <c r="D76" s="94">
        <v>47574</v>
      </c>
    </row>
    <row r="77" spans="2:4">
      <c r="B77" s="76" t="s">
        <v>2826</v>
      </c>
      <c r="C77" s="83">
        <v>1127.03862</v>
      </c>
      <c r="D77" s="94">
        <v>45165</v>
      </c>
    </row>
    <row r="78" spans="2:4">
      <c r="B78" s="76" t="s">
        <v>2827</v>
      </c>
      <c r="C78" s="83">
        <v>1444.0368100000001</v>
      </c>
      <c r="D78" s="94">
        <v>44286</v>
      </c>
    </row>
    <row r="79" spans="2:4">
      <c r="B79" s="76" t="s">
        <v>2130</v>
      </c>
      <c r="C79" s="83">
        <v>1886.916293</v>
      </c>
      <c r="D79" s="94">
        <v>48004</v>
      </c>
    </row>
    <row r="80" spans="2:4">
      <c r="B80" s="76" t="s">
        <v>2770</v>
      </c>
      <c r="C80" s="83">
        <v>4973.482920105841</v>
      </c>
      <c r="D80" s="94">
        <v>46643</v>
      </c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25"/>
      <c r="C110" s="126"/>
      <c r="D110" s="126"/>
    </row>
    <row r="111" spans="2:4">
      <c r="B111" s="125"/>
      <c r="C111" s="126"/>
      <c r="D111" s="126"/>
    </row>
    <row r="112" spans="2:4">
      <c r="B112" s="125"/>
      <c r="C112" s="126"/>
      <c r="D112" s="126"/>
    </row>
    <row r="113" spans="2:4">
      <c r="B113" s="125"/>
      <c r="C113" s="126"/>
      <c r="D113" s="126"/>
    </row>
    <row r="114" spans="2:4">
      <c r="B114" s="125"/>
      <c r="C114" s="126"/>
      <c r="D114" s="126"/>
    </row>
    <row r="115" spans="2:4">
      <c r="B115" s="125"/>
      <c r="C115" s="126"/>
      <c r="D115" s="126"/>
    </row>
    <row r="116" spans="2:4">
      <c r="B116" s="125"/>
      <c r="C116" s="126"/>
      <c r="D116" s="126"/>
    </row>
    <row r="117" spans="2:4">
      <c r="B117" s="125"/>
      <c r="C117" s="126"/>
      <c r="D117" s="126"/>
    </row>
    <row r="118" spans="2:4">
      <c r="B118" s="125"/>
      <c r="C118" s="126"/>
      <c r="D118" s="126"/>
    </row>
    <row r="119" spans="2:4">
      <c r="B119" s="125"/>
      <c r="C119" s="126"/>
      <c r="D119" s="126"/>
    </row>
    <row r="120" spans="2:4">
      <c r="B120" s="125"/>
      <c r="C120" s="126"/>
      <c r="D120" s="126"/>
    </row>
    <row r="121" spans="2:4">
      <c r="B121" s="125"/>
      <c r="C121" s="126"/>
      <c r="D121" s="126"/>
    </row>
    <row r="122" spans="2:4">
      <c r="B122" s="125"/>
      <c r="C122" s="126"/>
      <c r="D122" s="126"/>
    </row>
    <row r="123" spans="2:4">
      <c r="B123" s="125"/>
      <c r="C123" s="126"/>
      <c r="D123" s="126"/>
    </row>
    <row r="124" spans="2:4">
      <c r="B124" s="125"/>
      <c r="C124" s="126"/>
      <c r="D124" s="126"/>
    </row>
    <row r="125" spans="2:4">
      <c r="B125" s="125"/>
      <c r="C125" s="126"/>
      <c r="D125" s="126"/>
    </row>
    <row r="126" spans="2:4">
      <c r="B126" s="125"/>
      <c r="C126" s="126"/>
      <c r="D126" s="126"/>
    </row>
    <row r="127" spans="2:4">
      <c r="B127" s="125"/>
      <c r="C127" s="126"/>
      <c r="D127" s="126"/>
    </row>
    <row r="128" spans="2:4">
      <c r="B128" s="125"/>
      <c r="C128" s="126"/>
      <c r="D128" s="126"/>
    </row>
    <row r="129" spans="2:4">
      <c r="B129" s="125"/>
      <c r="C129" s="126"/>
      <c r="D129" s="126"/>
    </row>
    <row r="130" spans="2:4">
      <c r="B130" s="125"/>
      <c r="C130" s="126"/>
      <c r="D130" s="126"/>
    </row>
    <row r="131" spans="2:4">
      <c r="B131" s="125"/>
      <c r="C131" s="126"/>
      <c r="D131" s="126"/>
    </row>
    <row r="132" spans="2:4">
      <c r="B132" s="125"/>
      <c r="C132" s="126"/>
      <c r="D132" s="126"/>
    </row>
    <row r="133" spans="2:4">
      <c r="B133" s="125"/>
      <c r="C133" s="126"/>
      <c r="D133" s="126"/>
    </row>
    <row r="134" spans="2:4">
      <c r="B134" s="125"/>
      <c r="C134" s="126"/>
      <c r="D134" s="126"/>
    </row>
    <row r="135" spans="2:4">
      <c r="B135" s="125"/>
      <c r="C135" s="126"/>
      <c r="D135" s="126"/>
    </row>
    <row r="136" spans="2:4">
      <c r="B136" s="125"/>
      <c r="C136" s="126"/>
      <c r="D136" s="126"/>
    </row>
    <row r="137" spans="2:4">
      <c r="B137" s="125"/>
      <c r="C137" s="126"/>
      <c r="D137" s="126"/>
    </row>
    <row r="138" spans="2:4">
      <c r="B138" s="125"/>
      <c r="C138" s="126"/>
      <c r="D138" s="126"/>
    </row>
    <row r="139" spans="2:4">
      <c r="B139" s="125"/>
      <c r="C139" s="126"/>
      <c r="D139" s="126"/>
    </row>
    <row r="140" spans="2:4">
      <c r="B140" s="125"/>
      <c r="C140" s="126"/>
      <c r="D140" s="126"/>
    </row>
    <row r="141" spans="2:4">
      <c r="B141" s="125"/>
      <c r="C141" s="126"/>
      <c r="D141" s="126"/>
    </row>
    <row r="142" spans="2:4">
      <c r="B142" s="125"/>
      <c r="C142" s="126"/>
      <c r="D142" s="126"/>
    </row>
    <row r="143" spans="2:4">
      <c r="B143" s="125"/>
      <c r="C143" s="126"/>
      <c r="D143" s="126"/>
    </row>
    <row r="144" spans="2:4">
      <c r="B144" s="125"/>
      <c r="C144" s="126"/>
      <c r="D144" s="126"/>
    </row>
    <row r="145" spans="2:4">
      <c r="B145" s="125"/>
      <c r="C145" s="126"/>
      <c r="D145" s="126"/>
    </row>
    <row r="146" spans="2:4">
      <c r="B146" s="125"/>
      <c r="C146" s="126"/>
      <c r="D146" s="126"/>
    </row>
    <row r="147" spans="2:4">
      <c r="B147" s="125"/>
      <c r="C147" s="126"/>
      <c r="D147" s="126"/>
    </row>
    <row r="148" spans="2:4">
      <c r="B148" s="125"/>
      <c r="C148" s="126"/>
      <c r="D148" s="126"/>
    </row>
    <row r="149" spans="2:4">
      <c r="B149" s="125"/>
      <c r="C149" s="126"/>
      <c r="D149" s="126"/>
    </row>
    <row r="150" spans="2:4">
      <c r="B150" s="125"/>
      <c r="C150" s="126"/>
      <c r="D150" s="126"/>
    </row>
    <row r="151" spans="2:4">
      <c r="B151" s="125"/>
      <c r="C151" s="126"/>
      <c r="D151" s="126"/>
    </row>
    <row r="152" spans="2:4">
      <c r="B152" s="125"/>
      <c r="C152" s="126"/>
      <c r="D152" s="126"/>
    </row>
    <row r="153" spans="2:4">
      <c r="B153" s="125"/>
      <c r="C153" s="126"/>
      <c r="D153" s="126"/>
    </row>
    <row r="154" spans="2:4">
      <c r="B154" s="125"/>
      <c r="C154" s="126"/>
      <c r="D154" s="126"/>
    </row>
    <row r="155" spans="2:4">
      <c r="B155" s="125"/>
      <c r="C155" s="126"/>
      <c r="D155" s="126"/>
    </row>
    <row r="156" spans="2:4">
      <c r="B156" s="125"/>
      <c r="C156" s="126"/>
      <c r="D156" s="126"/>
    </row>
    <row r="157" spans="2:4">
      <c r="B157" s="125"/>
      <c r="C157" s="126"/>
      <c r="D157" s="126"/>
    </row>
    <row r="158" spans="2:4">
      <c r="B158" s="125"/>
      <c r="C158" s="126"/>
      <c r="D158" s="126"/>
    </row>
    <row r="159" spans="2:4">
      <c r="B159" s="125"/>
      <c r="C159" s="126"/>
      <c r="D159" s="126"/>
    </row>
    <row r="160" spans="2:4">
      <c r="B160" s="125"/>
      <c r="C160" s="126"/>
      <c r="D160" s="126"/>
    </row>
    <row r="161" spans="2:4">
      <c r="B161" s="125"/>
      <c r="C161" s="126"/>
      <c r="D161" s="126"/>
    </row>
    <row r="162" spans="2:4">
      <c r="B162" s="125"/>
      <c r="C162" s="126"/>
      <c r="D162" s="126"/>
    </row>
    <row r="163" spans="2:4">
      <c r="B163" s="125"/>
      <c r="C163" s="126"/>
      <c r="D163" s="126"/>
    </row>
    <row r="164" spans="2:4">
      <c r="B164" s="125"/>
      <c r="C164" s="126"/>
      <c r="D164" s="126"/>
    </row>
    <row r="165" spans="2:4">
      <c r="B165" s="125"/>
      <c r="C165" s="126"/>
      <c r="D165" s="126"/>
    </row>
    <row r="166" spans="2:4">
      <c r="B166" s="125"/>
      <c r="C166" s="126"/>
      <c r="D166" s="126"/>
    </row>
    <row r="167" spans="2:4">
      <c r="B167" s="125"/>
      <c r="C167" s="126"/>
      <c r="D167" s="126"/>
    </row>
    <row r="168" spans="2:4">
      <c r="B168" s="125"/>
      <c r="C168" s="126"/>
      <c r="D168" s="126"/>
    </row>
    <row r="169" spans="2:4">
      <c r="B169" s="125"/>
      <c r="C169" s="126"/>
      <c r="D169" s="126"/>
    </row>
    <row r="170" spans="2:4">
      <c r="B170" s="125"/>
      <c r="C170" s="126"/>
      <c r="D170" s="126"/>
    </row>
    <row r="171" spans="2:4">
      <c r="B171" s="125"/>
      <c r="C171" s="126"/>
      <c r="D171" s="126"/>
    </row>
    <row r="172" spans="2:4">
      <c r="B172" s="125"/>
      <c r="C172" s="126"/>
      <c r="D172" s="126"/>
    </row>
    <row r="173" spans="2:4">
      <c r="B173" s="125"/>
      <c r="C173" s="126"/>
      <c r="D173" s="126"/>
    </row>
    <row r="174" spans="2:4">
      <c r="B174" s="125"/>
      <c r="C174" s="126"/>
      <c r="D174" s="126"/>
    </row>
    <row r="175" spans="2:4">
      <c r="B175" s="125"/>
      <c r="C175" s="126"/>
      <c r="D175" s="126"/>
    </row>
    <row r="176" spans="2:4">
      <c r="B176" s="125"/>
      <c r="C176" s="126"/>
      <c r="D176" s="126"/>
    </row>
    <row r="177" spans="2:4">
      <c r="B177" s="125"/>
      <c r="C177" s="126"/>
      <c r="D177" s="126"/>
    </row>
    <row r="178" spans="2:4">
      <c r="B178" s="125"/>
      <c r="C178" s="126"/>
      <c r="D178" s="126"/>
    </row>
    <row r="179" spans="2:4">
      <c r="B179" s="125"/>
      <c r="C179" s="126"/>
      <c r="D179" s="126"/>
    </row>
    <row r="180" spans="2:4">
      <c r="B180" s="125"/>
      <c r="C180" s="126"/>
      <c r="D180" s="126"/>
    </row>
    <row r="181" spans="2:4">
      <c r="B181" s="125"/>
      <c r="C181" s="126"/>
      <c r="D181" s="126"/>
    </row>
    <row r="182" spans="2:4">
      <c r="B182" s="125"/>
      <c r="C182" s="126"/>
      <c r="D182" s="126"/>
    </row>
    <row r="183" spans="2:4">
      <c r="B183" s="125"/>
      <c r="C183" s="126"/>
      <c r="D183" s="126"/>
    </row>
    <row r="184" spans="2:4">
      <c r="B184" s="125"/>
      <c r="C184" s="126"/>
      <c r="D184" s="126"/>
    </row>
    <row r="185" spans="2:4">
      <c r="B185" s="125"/>
      <c r="C185" s="126"/>
      <c r="D185" s="126"/>
    </row>
    <row r="186" spans="2:4">
      <c r="B186" s="125"/>
      <c r="C186" s="126"/>
      <c r="D186" s="126"/>
    </row>
    <row r="187" spans="2:4">
      <c r="B187" s="125"/>
      <c r="C187" s="126"/>
      <c r="D187" s="126"/>
    </row>
    <row r="188" spans="2:4">
      <c r="B188" s="125"/>
      <c r="C188" s="126"/>
      <c r="D188" s="126"/>
    </row>
    <row r="189" spans="2:4">
      <c r="B189" s="125"/>
      <c r="C189" s="126"/>
      <c r="D189" s="126"/>
    </row>
    <row r="190" spans="2:4">
      <c r="B190" s="125"/>
      <c r="C190" s="126"/>
      <c r="D190" s="126"/>
    </row>
    <row r="191" spans="2:4">
      <c r="B191" s="125"/>
      <c r="C191" s="126"/>
      <c r="D191" s="126"/>
    </row>
    <row r="192" spans="2:4">
      <c r="B192" s="125"/>
      <c r="C192" s="126"/>
      <c r="D192" s="126"/>
    </row>
    <row r="193" spans="2:4">
      <c r="B193" s="125"/>
      <c r="C193" s="126"/>
      <c r="D193" s="126"/>
    </row>
    <row r="194" spans="2:4">
      <c r="B194" s="125"/>
      <c r="C194" s="126"/>
      <c r="D194" s="126"/>
    </row>
    <row r="195" spans="2:4">
      <c r="B195" s="125"/>
      <c r="C195" s="126"/>
      <c r="D195" s="126"/>
    </row>
    <row r="196" spans="2:4">
      <c r="B196" s="125"/>
      <c r="C196" s="126"/>
      <c r="D196" s="126"/>
    </row>
    <row r="197" spans="2:4">
      <c r="B197" s="125"/>
      <c r="C197" s="126"/>
      <c r="D197" s="126"/>
    </row>
    <row r="198" spans="2:4">
      <c r="B198" s="125"/>
      <c r="C198" s="126"/>
      <c r="D198" s="126"/>
    </row>
    <row r="199" spans="2:4">
      <c r="B199" s="125"/>
      <c r="C199" s="126"/>
      <c r="D199" s="126"/>
    </row>
    <row r="200" spans="2:4">
      <c r="B200" s="125"/>
      <c r="C200" s="126"/>
      <c r="D200" s="126"/>
    </row>
    <row r="201" spans="2:4">
      <c r="B201" s="125"/>
      <c r="C201" s="126"/>
      <c r="D201" s="126"/>
    </row>
    <row r="202" spans="2:4">
      <c r="B202" s="125"/>
      <c r="C202" s="126"/>
      <c r="D202" s="126"/>
    </row>
    <row r="203" spans="2:4">
      <c r="B203" s="125"/>
      <c r="C203" s="126"/>
      <c r="D203" s="126"/>
    </row>
    <row r="204" spans="2:4">
      <c r="B204" s="125"/>
      <c r="C204" s="126"/>
      <c r="D204" s="126"/>
    </row>
    <row r="205" spans="2:4">
      <c r="B205" s="125"/>
      <c r="C205" s="126"/>
      <c r="D205" s="126"/>
    </row>
    <row r="206" spans="2:4">
      <c r="B206" s="125"/>
      <c r="C206" s="126"/>
      <c r="D206" s="126"/>
    </row>
    <row r="207" spans="2:4">
      <c r="B207" s="125"/>
      <c r="C207" s="126"/>
      <c r="D207" s="126"/>
    </row>
    <row r="208" spans="2:4">
      <c r="B208" s="125"/>
      <c r="C208" s="126"/>
      <c r="D208" s="126"/>
    </row>
    <row r="209" spans="2:4">
      <c r="B209" s="125"/>
      <c r="C209" s="126"/>
      <c r="D209" s="126"/>
    </row>
    <row r="210" spans="2:4">
      <c r="B210" s="125"/>
      <c r="C210" s="126"/>
      <c r="D210" s="126"/>
    </row>
    <row r="211" spans="2:4">
      <c r="B211" s="125"/>
      <c r="C211" s="126"/>
      <c r="D211" s="126"/>
    </row>
    <row r="212" spans="2:4">
      <c r="B212" s="125"/>
      <c r="C212" s="126"/>
      <c r="D212" s="126"/>
    </row>
    <row r="213" spans="2:4">
      <c r="B213" s="125"/>
      <c r="C213" s="126"/>
      <c r="D213" s="126"/>
    </row>
    <row r="214" spans="2:4">
      <c r="B214" s="125"/>
      <c r="C214" s="126"/>
      <c r="D214" s="126"/>
    </row>
    <row r="215" spans="2:4">
      <c r="B215" s="125"/>
      <c r="C215" s="126"/>
      <c r="D215" s="126"/>
    </row>
    <row r="216" spans="2:4">
      <c r="B216" s="125"/>
      <c r="C216" s="126"/>
      <c r="D216" s="126"/>
    </row>
    <row r="217" spans="2:4">
      <c r="B217" s="125"/>
      <c r="C217" s="126"/>
      <c r="D217" s="126"/>
    </row>
    <row r="218" spans="2:4">
      <c r="B218" s="125"/>
      <c r="C218" s="126"/>
      <c r="D218" s="126"/>
    </row>
    <row r="219" spans="2:4">
      <c r="B219" s="125"/>
      <c r="C219" s="126"/>
      <c r="D219" s="126"/>
    </row>
    <row r="220" spans="2:4">
      <c r="B220" s="125"/>
      <c r="C220" s="126"/>
      <c r="D220" s="126"/>
    </row>
    <row r="221" spans="2:4">
      <c r="B221" s="125"/>
      <c r="C221" s="126"/>
      <c r="D221" s="126"/>
    </row>
    <row r="222" spans="2:4">
      <c r="B222" s="125"/>
      <c r="C222" s="126"/>
      <c r="D222" s="126"/>
    </row>
    <row r="223" spans="2:4">
      <c r="B223" s="125"/>
      <c r="C223" s="126"/>
      <c r="D223" s="126"/>
    </row>
    <row r="224" spans="2:4">
      <c r="B224" s="125"/>
      <c r="C224" s="126"/>
      <c r="D224" s="126"/>
    </row>
    <row r="225" spans="2:4">
      <c r="B225" s="125"/>
      <c r="C225" s="126"/>
      <c r="D225" s="126"/>
    </row>
    <row r="226" spans="2:4">
      <c r="B226" s="125"/>
      <c r="C226" s="126"/>
      <c r="D226" s="126"/>
    </row>
    <row r="227" spans="2:4">
      <c r="B227" s="125"/>
      <c r="C227" s="126"/>
      <c r="D227" s="126"/>
    </row>
    <row r="228" spans="2:4">
      <c r="B228" s="125"/>
      <c r="C228" s="126"/>
      <c r="D228" s="126"/>
    </row>
    <row r="229" spans="2:4">
      <c r="B229" s="125"/>
      <c r="C229" s="126"/>
      <c r="D229" s="126"/>
    </row>
    <row r="230" spans="2:4">
      <c r="B230" s="125"/>
      <c r="C230" s="126"/>
      <c r="D230" s="126"/>
    </row>
    <row r="231" spans="2:4">
      <c r="B231" s="125"/>
      <c r="C231" s="126"/>
      <c r="D231" s="126"/>
    </row>
    <row r="232" spans="2:4">
      <c r="B232" s="125"/>
      <c r="C232" s="126"/>
      <c r="D232" s="126"/>
    </row>
    <row r="233" spans="2:4">
      <c r="B233" s="125"/>
      <c r="C233" s="126"/>
      <c r="D233" s="126"/>
    </row>
    <row r="234" spans="2:4">
      <c r="B234" s="125"/>
      <c r="C234" s="126"/>
      <c r="D234" s="126"/>
    </row>
    <row r="235" spans="2:4">
      <c r="B235" s="125"/>
      <c r="C235" s="126"/>
      <c r="D235" s="126"/>
    </row>
    <row r="236" spans="2:4">
      <c r="B236" s="125"/>
      <c r="C236" s="126"/>
      <c r="D236" s="126"/>
    </row>
    <row r="237" spans="2:4">
      <c r="B237" s="125"/>
      <c r="C237" s="126"/>
      <c r="D237" s="126"/>
    </row>
    <row r="238" spans="2:4">
      <c r="B238" s="125"/>
      <c r="C238" s="126"/>
      <c r="D238" s="126"/>
    </row>
    <row r="239" spans="2:4">
      <c r="B239" s="125"/>
      <c r="C239" s="126"/>
      <c r="D239" s="126"/>
    </row>
    <row r="240" spans="2:4">
      <c r="B240" s="125"/>
      <c r="C240" s="126"/>
      <c r="D240" s="126"/>
    </row>
    <row r="241" spans="2:4">
      <c r="B241" s="125"/>
      <c r="C241" s="126"/>
      <c r="D241" s="126"/>
    </row>
    <row r="242" spans="2:4">
      <c r="B242" s="125"/>
      <c r="C242" s="126"/>
      <c r="D242" s="126"/>
    </row>
    <row r="243" spans="2:4">
      <c r="B243" s="125"/>
      <c r="C243" s="126"/>
      <c r="D243" s="126"/>
    </row>
    <row r="244" spans="2:4">
      <c r="B244" s="125"/>
      <c r="C244" s="126"/>
      <c r="D244" s="126"/>
    </row>
    <row r="245" spans="2:4">
      <c r="B245" s="125"/>
      <c r="C245" s="126"/>
      <c r="D245" s="126"/>
    </row>
    <row r="246" spans="2:4">
      <c r="B246" s="125"/>
      <c r="C246" s="126"/>
      <c r="D246" s="126"/>
    </row>
    <row r="247" spans="2:4">
      <c r="B247" s="125"/>
      <c r="C247" s="126"/>
      <c r="D247" s="126"/>
    </row>
    <row r="248" spans="2:4">
      <c r="B248" s="125"/>
      <c r="C248" s="126"/>
      <c r="D248" s="126"/>
    </row>
    <row r="249" spans="2:4">
      <c r="B249" s="125"/>
      <c r="C249" s="126"/>
      <c r="D249" s="126"/>
    </row>
    <row r="250" spans="2:4">
      <c r="B250" s="125"/>
      <c r="C250" s="126"/>
      <c r="D250" s="126"/>
    </row>
    <row r="251" spans="2:4">
      <c r="B251" s="125"/>
      <c r="C251" s="126"/>
      <c r="D251" s="126"/>
    </row>
    <row r="252" spans="2:4">
      <c r="B252" s="125"/>
      <c r="C252" s="126"/>
      <c r="D252" s="126"/>
    </row>
    <row r="253" spans="2:4">
      <c r="B253" s="125"/>
      <c r="C253" s="126"/>
      <c r="D253" s="126"/>
    </row>
    <row r="254" spans="2:4">
      <c r="B254" s="125"/>
      <c r="C254" s="126"/>
      <c r="D254" s="126"/>
    </row>
    <row r="255" spans="2:4">
      <c r="B255" s="125"/>
      <c r="C255" s="126"/>
      <c r="D255" s="126"/>
    </row>
    <row r="256" spans="2:4">
      <c r="B256" s="125"/>
      <c r="C256" s="126"/>
      <c r="D256" s="126"/>
    </row>
    <row r="257" spans="2:4">
      <c r="B257" s="125"/>
      <c r="C257" s="126"/>
      <c r="D257" s="126"/>
    </row>
    <row r="258" spans="2:4">
      <c r="B258" s="125"/>
      <c r="C258" s="126"/>
      <c r="D258" s="126"/>
    </row>
    <row r="259" spans="2:4">
      <c r="B259" s="125"/>
      <c r="C259" s="126"/>
      <c r="D259" s="126"/>
    </row>
    <row r="260" spans="2:4">
      <c r="B260" s="125"/>
      <c r="C260" s="126"/>
      <c r="D260" s="126"/>
    </row>
    <row r="261" spans="2:4">
      <c r="B261" s="125"/>
      <c r="C261" s="126"/>
      <c r="D261" s="126"/>
    </row>
    <row r="262" spans="2:4">
      <c r="B262" s="125"/>
      <c r="C262" s="126"/>
      <c r="D262" s="126"/>
    </row>
    <row r="263" spans="2:4">
      <c r="B263" s="125"/>
      <c r="C263" s="126"/>
      <c r="D263" s="126"/>
    </row>
    <row r="264" spans="2:4">
      <c r="B264" s="125"/>
      <c r="C264" s="126"/>
      <c r="D264" s="126"/>
    </row>
    <row r="265" spans="2:4">
      <c r="B265" s="125"/>
      <c r="C265" s="126"/>
      <c r="D265" s="126"/>
    </row>
    <row r="266" spans="2:4">
      <c r="B266" s="125"/>
      <c r="C266" s="126"/>
      <c r="D266" s="126"/>
    </row>
    <row r="267" spans="2:4">
      <c r="B267" s="125"/>
      <c r="C267" s="126"/>
      <c r="D267" s="126"/>
    </row>
    <row r="268" spans="2:4">
      <c r="B268" s="125"/>
      <c r="C268" s="126"/>
      <c r="D268" s="126"/>
    </row>
    <row r="269" spans="2:4">
      <c r="B269" s="125"/>
      <c r="C269" s="126"/>
      <c r="D269" s="126"/>
    </row>
    <row r="270" spans="2:4">
      <c r="B270" s="125"/>
      <c r="C270" s="126"/>
      <c r="D270" s="126"/>
    </row>
    <row r="271" spans="2:4">
      <c r="B271" s="125"/>
      <c r="C271" s="126"/>
      <c r="D271" s="126"/>
    </row>
    <row r="272" spans="2:4">
      <c r="B272" s="125"/>
      <c r="C272" s="126"/>
      <c r="D272" s="126"/>
    </row>
    <row r="273" spans="2:4">
      <c r="B273" s="125"/>
      <c r="C273" s="126"/>
      <c r="D273" s="126"/>
    </row>
    <row r="274" spans="2:4">
      <c r="B274" s="125"/>
      <c r="C274" s="126"/>
      <c r="D274" s="126"/>
    </row>
    <row r="275" spans="2:4">
      <c r="B275" s="125"/>
      <c r="C275" s="126"/>
      <c r="D275" s="126"/>
    </row>
    <row r="276" spans="2:4">
      <c r="B276" s="125"/>
      <c r="C276" s="126"/>
      <c r="D276" s="126"/>
    </row>
    <row r="277" spans="2:4">
      <c r="B277" s="125"/>
      <c r="C277" s="126"/>
      <c r="D277" s="126"/>
    </row>
    <row r="278" spans="2:4">
      <c r="B278" s="125"/>
      <c r="C278" s="126"/>
      <c r="D278" s="126"/>
    </row>
    <row r="279" spans="2:4">
      <c r="B279" s="125"/>
      <c r="C279" s="126"/>
      <c r="D279" s="126"/>
    </row>
    <row r="280" spans="2:4">
      <c r="B280" s="125"/>
      <c r="C280" s="126"/>
      <c r="D280" s="126"/>
    </row>
    <row r="281" spans="2:4">
      <c r="B281" s="125"/>
      <c r="C281" s="126"/>
      <c r="D281" s="126"/>
    </row>
    <row r="282" spans="2:4">
      <c r="B282" s="125"/>
      <c r="C282" s="126"/>
      <c r="D282" s="126"/>
    </row>
    <row r="283" spans="2:4">
      <c r="B283" s="125"/>
      <c r="C283" s="126"/>
      <c r="D283" s="126"/>
    </row>
    <row r="284" spans="2:4">
      <c r="B284" s="125"/>
      <c r="C284" s="126"/>
      <c r="D284" s="126"/>
    </row>
    <row r="285" spans="2:4">
      <c r="B285" s="125"/>
      <c r="C285" s="126"/>
      <c r="D285" s="126"/>
    </row>
    <row r="286" spans="2:4">
      <c r="B286" s="125"/>
      <c r="C286" s="126"/>
      <c r="D286" s="126"/>
    </row>
    <row r="287" spans="2:4">
      <c r="B287" s="125"/>
      <c r="C287" s="126"/>
      <c r="D287" s="126"/>
    </row>
    <row r="288" spans="2:4">
      <c r="B288" s="125"/>
      <c r="C288" s="126"/>
      <c r="D288" s="126"/>
    </row>
    <row r="289" spans="2:4">
      <c r="B289" s="125"/>
      <c r="C289" s="126"/>
      <c r="D289" s="126"/>
    </row>
    <row r="290" spans="2:4">
      <c r="B290" s="125"/>
      <c r="C290" s="126"/>
      <c r="D290" s="126"/>
    </row>
    <row r="291" spans="2:4">
      <c r="B291" s="125"/>
      <c r="C291" s="126"/>
      <c r="D291" s="126"/>
    </row>
    <row r="292" spans="2:4">
      <c r="B292" s="125"/>
      <c r="C292" s="126"/>
      <c r="D292" s="126"/>
    </row>
    <row r="293" spans="2:4">
      <c r="B293" s="125"/>
      <c r="C293" s="126"/>
      <c r="D293" s="126"/>
    </row>
    <row r="294" spans="2:4">
      <c r="B294" s="125"/>
      <c r="C294" s="126"/>
      <c r="D294" s="126"/>
    </row>
    <row r="295" spans="2:4">
      <c r="B295" s="125"/>
      <c r="C295" s="126"/>
      <c r="D295" s="126"/>
    </row>
    <row r="296" spans="2:4">
      <c r="B296" s="125"/>
      <c r="C296" s="126"/>
      <c r="D296" s="126"/>
    </row>
    <row r="297" spans="2:4">
      <c r="B297" s="125"/>
      <c r="C297" s="126"/>
      <c r="D297" s="126"/>
    </row>
    <row r="298" spans="2:4">
      <c r="B298" s="125"/>
      <c r="C298" s="126"/>
      <c r="D298" s="126"/>
    </row>
    <row r="299" spans="2:4">
      <c r="B299" s="125"/>
      <c r="C299" s="126"/>
      <c r="D299" s="126"/>
    </row>
    <row r="300" spans="2:4">
      <c r="B300" s="125"/>
      <c r="C300" s="126"/>
      <c r="D300" s="126"/>
    </row>
    <row r="301" spans="2:4">
      <c r="B301" s="125"/>
      <c r="C301" s="126"/>
      <c r="D301" s="126"/>
    </row>
    <row r="302" spans="2:4">
      <c r="B302" s="125"/>
      <c r="C302" s="126"/>
      <c r="D302" s="126"/>
    </row>
    <row r="303" spans="2:4">
      <c r="B303" s="125"/>
      <c r="C303" s="126"/>
      <c r="D303" s="126"/>
    </row>
    <row r="304" spans="2:4">
      <c r="B304" s="125"/>
      <c r="C304" s="126"/>
      <c r="D304" s="126"/>
    </row>
    <row r="305" spans="2:4">
      <c r="B305" s="125"/>
      <c r="C305" s="126"/>
      <c r="D305" s="126"/>
    </row>
    <row r="306" spans="2:4">
      <c r="B306" s="125"/>
      <c r="C306" s="126"/>
      <c r="D306" s="126"/>
    </row>
    <row r="307" spans="2:4">
      <c r="B307" s="125"/>
      <c r="C307" s="126"/>
      <c r="D307" s="126"/>
    </row>
    <row r="308" spans="2:4">
      <c r="B308" s="125"/>
      <c r="C308" s="126"/>
      <c r="D308" s="126"/>
    </row>
    <row r="309" spans="2:4">
      <c r="B309" s="125"/>
      <c r="C309" s="126"/>
      <c r="D309" s="126"/>
    </row>
    <row r="310" spans="2:4">
      <c r="B310" s="125"/>
      <c r="C310" s="126"/>
      <c r="D310" s="126"/>
    </row>
    <row r="311" spans="2:4">
      <c r="B311" s="125"/>
      <c r="C311" s="126"/>
      <c r="D311" s="126"/>
    </row>
    <row r="312" spans="2:4">
      <c r="B312" s="125"/>
      <c r="C312" s="126"/>
      <c r="D312" s="126"/>
    </row>
    <row r="313" spans="2:4">
      <c r="B313" s="125"/>
      <c r="C313" s="126"/>
      <c r="D313" s="126"/>
    </row>
    <row r="314" spans="2:4">
      <c r="B314" s="125"/>
      <c r="C314" s="126"/>
      <c r="D314" s="126"/>
    </row>
    <row r="315" spans="2:4">
      <c r="B315" s="125"/>
      <c r="C315" s="126"/>
      <c r="D315" s="126"/>
    </row>
    <row r="316" spans="2:4">
      <c r="B316" s="125"/>
      <c r="C316" s="126"/>
      <c r="D316" s="126"/>
    </row>
    <row r="317" spans="2:4">
      <c r="B317" s="125"/>
      <c r="C317" s="126"/>
      <c r="D317" s="126"/>
    </row>
    <row r="318" spans="2:4">
      <c r="B318" s="125"/>
      <c r="C318" s="126"/>
      <c r="D318" s="126"/>
    </row>
    <row r="319" spans="2:4">
      <c r="B319" s="125"/>
      <c r="C319" s="126"/>
      <c r="D319" s="126"/>
    </row>
    <row r="320" spans="2:4">
      <c r="B320" s="125"/>
      <c r="C320" s="126"/>
      <c r="D320" s="126"/>
    </row>
    <row r="321" spans="2:4">
      <c r="B321" s="125"/>
      <c r="C321" s="126"/>
      <c r="D321" s="126"/>
    </row>
    <row r="322" spans="2:4">
      <c r="B322" s="125"/>
      <c r="C322" s="126"/>
      <c r="D322" s="126"/>
    </row>
    <row r="323" spans="2:4">
      <c r="B323" s="125"/>
      <c r="C323" s="126"/>
      <c r="D323" s="126"/>
    </row>
    <row r="324" spans="2:4">
      <c r="B324" s="125"/>
      <c r="C324" s="126"/>
      <c r="D324" s="126"/>
    </row>
    <row r="325" spans="2:4">
      <c r="B325" s="125"/>
      <c r="C325" s="126"/>
      <c r="D325" s="126"/>
    </row>
    <row r="326" spans="2:4">
      <c r="B326" s="125"/>
      <c r="C326" s="126"/>
      <c r="D326" s="126"/>
    </row>
    <row r="327" spans="2:4">
      <c r="B327" s="125"/>
      <c r="C327" s="126"/>
      <c r="D327" s="126"/>
    </row>
    <row r="328" spans="2:4">
      <c r="B328" s="125"/>
      <c r="C328" s="126"/>
      <c r="D328" s="126"/>
    </row>
    <row r="329" spans="2:4">
      <c r="B329" s="125"/>
      <c r="C329" s="126"/>
      <c r="D329" s="126"/>
    </row>
    <row r="330" spans="2:4">
      <c r="B330" s="125"/>
      <c r="C330" s="126"/>
      <c r="D330" s="126"/>
    </row>
    <row r="331" spans="2:4">
      <c r="B331" s="125"/>
      <c r="C331" s="126"/>
      <c r="D331" s="126"/>
    </row>
    <row r="332" spans="2:4">
      <c r="B332" s="125"/>
      <c r="C332" s="126"/>
      <c r="D332" s="126"/>
    </row>
    <row r="333" spans="2:4">
      <c r="B333" s="125"/>
      <c r="C333" s="126"/>
      <c r="D333" s="126"/>
    </row>
    <row r="334" spans="2:4">
      <c r="B334" s="125"/>
      <c r="C334" s="126"/>
      <c r="D334" s="126"/>
    </row>
    <row r="335" spans="2:4">
      <c r="B335" s="125"/>
      <c r="C335" s="126"/>
      <c r="D335" s="126"/>
    </row>
    <row r="336" spans="2:4">
      <c r="B336" s="125"/>
      <c r="C336" s="126"/>
      <c r="D336" s="126"/>
    </row>
    <row r="337" spans="2:4">
      <c r="B337" s="125"/>
      <c r="C337" s="126"/>
      <c r="D337" s="126"/>
    </row>
    <row r="338" spans="2:4">
      <c r="B338" s="125"/>
      <c r="C338" s="126"/>
      <c r="D338" s="126"/>
    </row>
    <row r="339" spans="2:4">
      <c r="B339" s="125"/>
      <c r="C339" s="126"/>
      <c r="D339" s="126"/>
    </row>
    <row r="340" spans="2:4">
      <c r="B340" s="125"/>
      <c r="C340" s="126"/>
      <c r="D340" s="126"/>
    </row>
    <row r="341" spans="2:4">
      <c r="B341" s="125"/>
      <c r="C341" s="126"/>
      <c r="D341" s="126"/>
    </row>
    <row r="342" spans="2:4">
      <c r="B342" s="125"/>
      <c r="C342" s="126"/>
      <c r="D342" s="126"/>
    </row>
    <row r="343" spans="2:4">
      <c r="B343" s="125"/>
      <c r="C343" s="126"/>
      <c r="D343" s="126"/>
    </row>
    <row r="344" spans="2:4">
      <c r="B344" s="125"/>
      <c r="C344" s="126"/>
      <c r="D344" s="126"/>
    </row>
    <row r="345" spans="2:4">
      <c r="B345" s="125"/>
      <c r="C345" s="126"/>
      <c r="D345" s="126"/>
    </row>
    <row r="346" spans="2:4">
      <c r="B346" s="125"/>
      <c r="C346" s="126"/>
      <c r="D346" s="126"/>
    </row>
    <row r="347" spans="2:4">
      <c r="B347" s="125"/>
      <c r="C347" s="126"/>
      <c r="D347" s="126"/>
    </row>
    <row r="348" spans="2:4">
      <c r="B348" s="125"/>
      <c r="C348" s="126"/>
      <c r="D348" s="126"/>
    </row>
    <row r="349" spans="2:4">
      <c r="B349" s="125"/>
      <c r="C349" s="126"/>
      <c r="D349" s="126"/>
    </row>
    <row r="350" spans="2:4">
      <c r="B350" s="125"/>
      <c r="C350" s="126"/>
      <c r="D350" s="126"/>
    </row>
    <row r="351" spans="2:4">
      <c r="B351" s="125"/>
      <c r="C351" s="126"/>
      <c r="D351" s="126"/>
    </row>
    <row r="352" spans="2:4">
      <c r="B352" s="125"/>
      <c r="C352" s="126"/>
      <c r="D352" s="126"/>
    </row>
    <row r="353" spans="2:4">
      <c r="B353" s="125"/>
      <c r="C353" s="126"/>
      <c r="D353" s="126"/>
    </row>
    <row r="354" spans="2:4">
      <c r="B354" s="125"/>
      <c r="C354" s="126"/>
      <c r="D354" s="126"/>
    </row>
    <row r="355" spans="2:4">
      <c r="B355" s="125"/>
      <c r="C355" s="126"/>
      <c r="D355" s="126"/>
    </row>
    <row r="356" spans="2:4">
      <c r="B356" s="125"/>
      <c r="C356" s="126"/>
      <c r="D356" s="126"/>
    </row>
    <row r="357" spans="2:4">
      <c r="B357" s="125"/>
      <c r="C357" s="126"/>
      <c r="D357" s="126"/>
    </row>
    <row r="358" spans="2:4">
      <c r="B358" s="125"/>
      <c r="C358" s="126"/>
      <c r="D358" s="126"/>
    </row>
    <row r="359" spans="2:4">
      <c r="B359" s="125"/>
      <c r="C359" s="126"/>
      <c r="D359" s="126"/>
    </row>
    <row r="360" spans="2:4">
      <c r="B360" s="125"/>
      <c r="C360" s="126"/>
      <c r="D360" s="126"/>
    </row>
    <row r="361" spans="2:4">
      <c r="B361" s="125"/>
      <c r="C361" s="126"/>
      <c r="D361" s="126"/>
    </row>
    <row r="362" spans="2:4">
      <c r="B362" s="125"/>
      <c r="C362" s="126"/>
      <c r="D362" s="126"/>
    </row>
    <row r="363" spans="2:4">
      <c r="B363" s="125"/>
      <c r="C363" s="126"/>
      <c r="D363" s="126"/>
    </row>
    <row r="364" spans="2:4">
      <c r="B364" s="125"/>
      <c r="C364" s="126"/>
      <c r="D364" s="126"/>
    </row>
    <row r="365" spans="2:4">
      <c r="B365" s="125"/>
      <c r="C365" s="126"/>
      <c r="D365" s="126"/>
    </row>
    <row r="366" spans="2:4">
      <c r="B366" s="125"/>
      <c r="C366" s="126"/>
      <c r="D366" s="126"/>
    </row>
    <row r="367" spans="2:4">
      <c r="B367" s="125"/>
      <c r="C367" s="126"/>
      <c r="D367" s="126"/>
    </row>
    <row r="368" spans="2:4">
      <c r="B368" s="125"/>
      <c r="C368" s="126"/>
      <c r="D368" s="126"/>
    </row>
    <row r="369" spans="2:4">
      <c r="B369" s="125"/>
      <c r="C369" s="126"/>
      <c r="D369" s="126"/>
    </row>
    <row r="370" spans="2:4">
      <c r="B370" s="125"/>
      <c r="C370" s="126"/>
      <c r="D370" s="126"/>
    </row>
    <row r="371" spans="2:4">
      <c r="B371" s="125"/>
      <c r="C371" s="126"/>
      <c r="D371" s="126"/>
    </row>
    <row r="372" spans="2:4">
      <c r="B372" s="125"/>
      <c r="C372" s="126"/>
      <c r="D372" s="126"/>
    </row>
    <row r="373" spans="2:4">
      <c r="B373" s="125"/>
      <c r="C373" s="126"/>
      <c r="D373" s="126"/>
    </row>
    <row r="374" spans="2:4">
      <c r="B374" s="125"/>
      <c r="C374" s="126"/>
      <c r="D374" s="126"/>
    </row>
    <row r="375" spans="2:4">
      <c r="B375" s="125"/>
      <c r="C375" s="126"/>
      <c r="D375" s="126"/>
    </row>
    <row r="376" spans="2:4">
      <c r="B376" s="125"/>
      <c r="C376" s="126"/>
      <c r="D376" s="126"/>
    </row>
    <row r="377" spans="2:4">
      <c r="B377" s="125"/>
      <c r="C377" s="126"/>
      <c r="D377" s="126"/>
    </row>
    <row r="378" spans="2:4">
      <c r="B378" s="125"/>
      <c r="C378" s="126"/>
      <c r="D378" s="126"/>
    </row>
    <row r="379" spans="2:4">
      <c r="B379" s="125"/>
      <c r="C379" s="126"/>
      <c r="D379" s="126"/>
    </row>
    <row r="380" spans="2:4">
      <c r="B380" s="125"/>
      <c r="C380" s="126"/>
      <c r="D380" s="126"/>
    </row>
    <row r="381" spans="2:4">
      <c r="B381" s="125"/>
      <c r="C381" s="126"/>
      <c r="D381" s="126"/>
    </row>
    <row r="382" spans="2:4">
      <c r="B382" s="125"/>
      <c r="C382" s="126"/>
      <c r="D382" s="126"/>
    </row>
    <row r="383" spans="2:4">
      <c r="B383" s="125"/>
      <c r="C383" s="126"/>
      <c r="D383" s="126"/>
    </row>
    <row r="384" spans="2:4">
      <c r="B384" s="125"/>
      <c r="C384" s="126"/>
      <c r="D384" s="126"/>
    </row>
    <row r="385" spans="2:4">
      <c r="B385" s="125"/>
      <c r="C385" s="126"/>
      <c r="D385" s="126"/>
    </row>
    <row r="386" spans="2:4">
      <c r="B386" s="125"/>
      <c r="C386" s="126"/>
      <c r="D386" s="126"/>
    </row>
    <row r="387" spans="2:4">
      <c r="B387" s="125"/>
      <c r="C387" s="126"/>
      <c r="D387" s="126"/>
    </row>
    <row r="388" spans="2:4">
      <c r="B388" s="125"/>
      <c r="C388" s="126"/>
      <c r="D388" s="126"/>
    </row>
    <row r="389" spans="2:4">
      <c r="B389" s="125"/>
      <c r="C389" s="126"/>
      <c r="D389" s="126"/>
    </row>
    <row r="390" spans="2:4">
      <c r="B390" s="125"/>
      <c r="C390" s="126"/>
      <c r="D390" s="126"/>
    </row>
    <row r="391" spans="2:4">
      <c r="B391" s="125"/>
      <c r="C391" s="126"/>
      <c r="D391" s="126"/>
    </row>
    <row r="392" spans="2:4">
      <c r="B392" s="125"/>
      <c r="C392" s="126"/>
      <c r="D392" s="126"/>
    </row>
    <row r="393" spans="2:4">
      <c r="B393" s="125"/>
      <c r="C393" s="126"/>
      <c r="D393" s="126"/>
    </row>
    <row r="394" spans="2:4">
      <c r="B394" s="125"/>
      <c r="C394" s="126"/>
      <c r="D394" s="126"/>
    </row>
    <row r="395" spans="2:4">
      <c r="B395" s="125"/>
      <c r="C395" s="126"/>
      <c r="D395" s="126"/>
    </row>
    <row r="396" spans="2:4">
      <c r="B396" s="125"/>
      <c r="C396" s="126"/>
      <c r="D396" s="126"/>
    </row>
    <row r="397" spans="2:4">
      <c r="B397" s="125"/>
      <c r="C397" s="126"/>
      <c r="D397" s="126"/>
    </row>
    <row r="398" spans="2:4">
      <c r="B398" s="125"/>
      <c r="C398" s="126"/>
      <c r="D398" s="126"/>
    </row>
    <row r="399" spans="2:4">
      <c r="B399" s="125"/>
      <c r="C399" s="126"/>
      <c r="D399" s="126"/>
    </row>
    <row r="400" spans="2:4">
      <c r="B400" s="125"/>
      <c r="C400" s="126"/>
      <c r="D400" s="126"/>
    </row>
    <row r="401" spans="2:4">
      <c r="B401" s="125"/>
      <c r="C401" s="126"/>
      <c r="D401" s="126"/>
    </row>
    <row r="402" spans="2:4">
      <c r="B402" s="125"/>
      <c r="C402" s="126"/>
      <c r="D402" s="126"/>
    </row>
    <row r="403" spans="2:4">
      <c r="B403" s="125"/>
      <c r="C403" s="126"/>
      <c r="D403" s="126"/>
    </row>
    <row r="404" spans="2:4">
      <c r="B404" s="125"/>
      <c r="C404" s="126"/>
      <c r="D404" s="126"/>
    </row>
    <row r="405" spans="2:4">
      <c r="B405" s="125"/>
      <c r="C405" s="126"/>
      <c r="D405" s="126"/>
    </row>
    <row r="406" spans="2:4">
      <c r="B406" s="125"/>
      <c r="C406" s="126"/>
      <c r="D406" s="126"/>
    </row>
    <row r="407" spans="2:4">
      <c r="B407" s="125"/>
      <c r="C407" s="126"/>
      <c r="D407" s="126"/>
    </row>
    <row r="408" spans="2:4">
      <c r="B408" s="125"/>
      <c r="C408" s="126"/>
      <c r="D408" s="126"/>
    </row>
    <row r="409" spans="2:4">
      <c r="B409" s="125"/>
      <c r="C409" s="126"/>
      <c r="D409" s="126"/>
    </row>
    <row r="410" spans="2:4">
      <c r="B410" s="125"/>
      <c r="C410" s="126"/>
      <c r="D410" s="126"/>
    </row>
    <row r="411" spans="2:4">
      <c r="B411" s="125"/>
      <c r="C411" s="126"/>
      <c r="D411" s="126"/>
    </row>
    <row r="412" spans="2:4">
      <c r="B412" s="125"/>
      <c r="C412" s="126"/>
      <c r="D412" s="126"/>
    </row>
    <row r="413" spans="2:4">
      <c r="B413" s="125"/>
      <c r="C413" s="126"/>
      <c r="D413" s="126"/>
    </row>
    <row r="414" spans="2:4">
      <c r="B414" s="125"/>
      <c r="C414" s="126"/>
      <c r="D414" s="126"/>
    </row>
    <row r="415" spans="2:4">
      <c r="B415" s="125"/>
      <c r="C415" s="126"/>
      <c r="D415" s="126"/>
    </row>
    <row r="416" spans="2:4">
      <c r="B416" s="125"/>
      <c r="C416" s="126"/>
      <c r="D416" s="126"/>
    </row>
    <row r="417" spans="2:4">
      <c r="B417" s="125"/>
      <c r="C417" s="126"/>
      <c r="D417" s="126"/>
    </row>
    <row r="418" spans="2:4">
      <c r="B418" s="125"/>
      <c r="C418" s="126"/>
      <c r="D418" s="126"/>
    </row>
    <row r="419" spans="2:4">
      <c r="B419" s="125"/>
      <c r="C419" s="126"/>
      <c r="D419" s="126"/>
    </row>
    <row r="420" spans="2:4">
      <c r="B420" s="125"/>
      <c r="C420" s="126"/>
      <c r="D420" s="126"/>
    </row>
    <row r="421" spans="2:4">
      <c r="B421" s="125"/>
      <c r="C421" s="126"/>
      <c r="D421" s="126"/>
    </row>
    <row r="422" spans="2:4">
      <c r="B422" s="125"/>
      <c r="C422" s="126"/>
      <c r="D422" s="126"/>
    </row>
    <row r="423" spans="2:4">
      <c r="B423" s="125"/>
      <c r="C423" s="126"/>
      <c r="D423" s="126"/>
    </row>
    <row r="424" spans="2:4">
      <c r="B424" s="125"/>
      <c r="C424" s="126"/>
      <c r="D424" s="126"/>
    </row>
    <row r="425" spans="2:4">
      <c r="B425" s="125"/>
      <c r="C425" s="126"/>
      <c r="D425" s="126"/>
    </row>
    <row r="426" spans="2:4">
      <c r="B426" s="125"/>
      <c r="C426" s="126"/>
      <c r="D426" s="126"/>
    </row>
    <row r="427" spans="2:4">
      <c r="B427" s="125"/>
      <c r="C427" s="126"/>
      <c r="D427" s="126"/>
    </row>
    <row r="428" spans="2:4">
      <c r="B428" s="125"/>
      <c r="C428" s="126"/>
      <c r="D428" s="126"/>
    </row>
    <row r="429" spans="2:4">
      <c r="B429" s="125"/>
      <c r="C429" s="126"/>
      <c r="D429" s="126"/>
    </row>
    <row r="430" spans="2:4">
      <c r="B430" s="125"/>
      <c r="C430" s="126"/>
      <c r="D430" s="126"/>
    </row>
    <row r="431" spans="2:4">
      <c r="B431" s="125"/>
      <c r="C431" s="126"/>
      <c r="D431" s="126"/>
    </row>
    <row r="432" spans="2:4">
      <c r="B432" s="125"/>
      <c r="C432" s="126"/>
      <c r="D432" s="126"/>
    </row>
    <row r="433" spans="2:4">
      <c r="B433" s="125"/>
      <c r="C433" s="126"/>
      <c r="D433" s="126"/>
    </row>
    <row r="434" spans="2:4">
      <c r="B434" s="125"/>
      <c r="C434" s="126"/>
      <c r="D434" s="126"/>
    </row>
    <row r="435" spans="2:4">
      <c r="B435" s="125"/>
      <c r="C435" s="126"/>
      <c r="D435" s="126"/>
    </row>
    <row r="436" spans="2:4">
      <c r="B436" s="125"/>
      <c r="C436" s="126"/>
      <c r="D436" s="126"/>
    </row>
    <row r="437" spans="2:4">
      <c r="B437" s="125"/>
      <c r="C437" s="126"/>
      <c r="D437" s="126"/>
    </row>
    <row r="438" spans="2:4">
      <c r="B438" s="125"/>
      <c r="C438" s="126"/>
      <c r="D438" s="126"/>
    </row>
    <row r="439" spans="2:4">
      <c r="B439" s="125"/>
      <c r="C439" s="126"/>
      <c r="D439" s="126"/>
    </row>
    <row r="440" spans="2:4">
      <c r="B440" s="125"/>
      <c r="C440" s="126"/>
      <c r="D440" s="126"/>
    </row>
    <row r="441" spans="2:4">
      <c r="B441" s="125"/>
      <c r="C441" s="126"/>
      <c r="D441" s="126"/>
    </row>
    <row r="442" spans="2:4">
      <c r="B442" s="125"/>
      <c r="C442" s="126"/>
      <c r="D442" s="126"/>
    </row>
    <row r="443" spans="2:4">
      <c r="B443" s="125"/>
      <c r="C443" s="126"/>
      <c r="D443" s="126"/>
    </row>
    <row r="444" spans="2:4">
      <c r="B444" s="125"/>
      <c r="C444" s="126"/>
      <c r="D444" s="126"/>
    </row>
    <row r="445" spans="2:4">
      <c r="B445" s="125"/>
      <c r="C445" s="126"/>
      <c r="D445" s="126"/>
    </row>
    <row r="446" spans="2:4">
      <c r="B446" s="125"/>
      <c r="C446" s="126"/>
      <c r="D446" s="126"/>
    </row>
    <row r="447" spans="2:4">
      <c r="B447" s="125"/>
      <c r="C447" s="126"/>
      <c r="D447" s="126"/>
    </row>
    <row r="448" spans="2:4">
      <c r="B448" s="125"/>
      <c r="C448" s="126"/>
      <c r="D448" s="126"/>
    </row>
    <row r="449" spans="2:4">
      <c r="B449" s="125"/>
      <c r="C449" s="126"/>
      <c r="D449" s="126"/>
    </row>
    <row r="450" spans="2:4">
      <c r="B450" s="125"/>
      <c r="C450" s="126"/>
      <c r="D450" s="126"/>
    </row>
    <row r="451" spans="2:4">
      <c r="B451" s="125"/>
      <c r="C451" s="126"/>
      <c r="D451" s="126"/>
    </row>
    <row r="452" spans="2:4">
      <c r="B452" s="125"/>
      <c r="C452" s="126"/>
      <c r="D452" s="126"/>
    </row>
    <row r="453" spans="2:4">
      <c r="B453" s="125"/>
      <c r="C453" s="126"/>
      <c r="D453" s="126"/>
    </row>
    <row r="454" spans="2:4">
      <c r="B454" s="125"/>
      <c r="C454" s="126"/>
      <c r="D454" s="126"/>
    </row>
    <row r="455" spans="2:4">
      <c r="B455" s="125"/>
      <c r="C455" s="126"/>
      <c r="D455" s="126"/>
    </row>
    <row r="456" spans="2:4">
      <c r="B456" s="125"/>
      <c r="C456" s="126"/>
      <c r="D456" s="126"/>
    </row>
    <row r="457" spans="2:4">
      <c r="B457" s="125"/>
      <c r="C457" s="126"/>
      <c r="D457" s="126"/>
    </row>
    <row r="458" spans="2:4">
      <c r="B458" s="125"/>
      <c r="C458" s="126"/>
      <c r="D458" s="126"/>
    </row>
    <row r="459" spans="2:4">
      <c r="B459" s="125"/>
      <c r="C459" s="126"/>
      <c r="D459" s="126"/>
    </row>
    <row r="460" spans="2:4">
      <c r="B460" s="125"/>
      <c r="C460" s="126"/>
      <c r="D460" s="126"/>
    </row>
    <row r="461" spans="2:4">
      <c r="B461" s="125"/>
      <c r="C461" s="126"/>
      <c r="D461" s="126"/>
    </row>
    <row r="462" spans="2:4">
      <c r="B462" s="125"/>
      <c r="C462" s="126"/>
      <c r="D462" s="126"/>
    </row>
    <row r="463" spans="2:4">
      <c r="B463" s="125"/>
      <c r="C463" s="126"/>
      <c r="D463" s="126"/>
    </row>
    <row r="464" spans="2:4">
      <c r="B464" s="125"/>
      <c r="C464" s="126"/>
      <c r="D464" s="126"/>
    </row>
    <row r="465" spans="2:4">
      <c r="B465" s="125"/>
      <c r="C465" s="126"/>
      <c r="D465" s="126"/>
    </row>
    <row r="466" spans="2:4">
      <c r="B466" s="125"/>
      <c r="C466" s="126"/>
      <c r="D466" s="126"/>
    </row>
    <row r="467" spans="2:4">
      <c r="B467" s="125"/>
      <c r="C467" s="126"/>
      <c r="D467" s="126"/>
    </row>
    <row r="468" spans="2:4">
      <c r="B468" s="125"/>
      <c r="C468" s="126"/>
      <c r="D468" s="126"/>
    </row>
    <row r="469" spans="2:4">
      <c r="B469" s="125"/>
      <c r="C469" s="126"/>
      <c r="D469" s="126"/>
    </row>
    <row r="470" spans="2:4">
      <c r="B470" s="125"/>
      <c r="C470" s="126"/>
      <c r="D470" s="126"/>
    </row>
    <row r="471" spans="2:4">
      <c r="B471" s="125"/>
      <c r="C471" s="126"/>
      <c r="D471" s="126"/>
    </row>
    <row r="472" spans="2:4">
      <c r="B472" s="125"/>
      <c r="C472" s="126"/>
      <c r="D472" s="126"/>
    </row>
    <row r="473" spans="2:4">
      <c r="B473" s="125"/>
      <c r="C473" s="126"/>
      <c r="D473" s="126"/>
    </row>
    <row r="474" spans="2:4">
      <c r="B474" s="125"/>
      <c r="C474" s="126"/>
      <c r="D474" s="126"/>
    </row>
    <row r="475" spans="2:4">
      <c r="B475" s="125"/>
      <c r="C475" s="126"/>
      <c r="D475" s="126"/>
    </row>
    <row r="476" spans="2:4">
      <c r="B476" s="125"/>
      <c r="C476" s="126"/>
      <c r="D476" s="126"/>
    </row>
    <row r="477" spans="2:4">
      <c r="B477" s="125"/>
      <c r="C477" s="126"/>
      <c r="D477" s="126"/>
    </row>
    <row r="478" spans="2:4">
      <c r="B478" s="125"/>
      <c r="C478" s="126"/>
      <c r="D478" s="126"/>
    </row>
    <row r="479" spans="2:4">
      <c r="B479" s="125"/>
      <c r="C479" s="126"/>
      <c r="D479" s="126"/>
    </row>
    <row r="480" spans="2:4">
      <c r="B480" s="125"/>
      <c r="C480" s="126"/>
      <c r="D480" s="126"/>
    </row>
    <row r="481" spans="2:4">
      <c r="B481" s="125"/>
      <c r="C481" s="126"/>
      <c r="D481" s="126"/>
    </row>
    <row r="482" spans="2:4">
      <c r="B482" s="125"/>
      <c r="C482" s="126"/>
      <c r="D482" s="126"/>
    </row>
    <row r="483" spans="2:4">
      <c r="B483" s="125"/>
      <c r="C483" s="126"/>
      <c r="D483" s="126"/>
    </row>
    <row r="484" spans="2:4">
      <c r="B484" s="125"/>
      <c r="C484" s="126"/>
      <c r="D484" s="126"/>
    </row>
    <row r="485" spans="2:4">
      <c r="B485" s="125"/>
      <c r="C485" s="126"/>
      <c r="D485" s="126"/>
    </row>
    <row r="486" spans="2:4">
      <c r="B486" s="125"/>
      <c r="C486" s="126"/>
      <c r="D486" s="126"/>
    </row>
    <row r="487" spans="2:4">
      <c r="B487" s="125"/>
      <c r="C487" s="126"/>
      <c r="D487" s="126"/>
    </row>
    <row r="488" spans="2:4">
      <c r="B488" s="125"/>
      <c r="C488" s="126"/>
      <c r="D488" s="126"/>
    </row>
    <row r="489" spans="2:4">
      <c r="B489" s="125"/>
      <c r="C489" s="126"/>
      <c r="D489" s="126"/>
    </row>
    <row r="490" spans="2:4">
      <c r="B490" s="125"/>
      <c r="C490" s="126"/>
      <c r="D490" s="126"/>
    </row>
    <row r="491" spans="2:4">
      <c r="B491" s="125"/>
      <c r="C491" s="126"/>
      <c r="D491" s="126"/>
    </row>
    <row r="492" spans="2:4">
      <c r="B492" s="125"/>
      <c r="C492" s="126"/>
      <c r="D492" s="126"/>
    </row>
    <row r="493" spans="2:4">
      <c r="B493" s="125"/>
      <c r="C493" s="126"/>
      <c r="D493" s="126"/>
    </row>
    <row r="494" spans="2:4">
      <c r="B494" s="125"/>
      <c r="C494" s="126"/>
      <c r="D494" s="126"/>
    </row>
    <row r="495" spans="2:4">
      <c r="B495" s="125"/>
      <c r="C495" s="126"/>
      <c r="D495" s="126"/>
    </row>
    <row r="496" spans="2:4">
      <c r="B496" s="125"/>
      <c r="C496" s="126"/>
      <c r="D496" s="126"/>
    </row>
    <row r="497" spans="2:4">
      <c r="B497" s="125"/>
      <c r="C497" s="126"/>
      <c r="D497" s="126"/>
    </row>
    <row r="498" spans="2:4">
      <c r="B498" s="125"/>
      <c r="C498" s="126"/>
      <c r="D498" s="126"/>
    </row>
    <row r="499" spans="2:4">
      <c r="B499" s="125"/>
      <c r="C499" s="126"/>
      <c r="D499" s="126"/>
    </row>
    <row r="500" spans="2:4">
      <c r="B500" s="125"/>
      <c r="C500" s="126"/>
      <c r="D500" s="126"/>
    </row>
    <row r="501" spans="2:4">
      <c r="B501" s="125"/>
      <c r="C501" s="126"/>
      <c r="D501" s="126"/>
    </row>
    <row r="502" spans="2:4">
      <c r="B502" s="125"/>
      <c r="C502" s="126"/>
      <c r="D502" s="126"/>
    </row>
    <row r="503" spans="2:4">
      <c r="B503" s="125"/>
      <c r="C503" s="126"/>
      <c r="D503" s="126"/>
    </row>
    <row r="504" spans="2:4">
      <c r="B504" s="125"/>
      <c r="C504" s="126"/>
      <c r="D504" s="126"/>
    </row>
    <row r="505" spans="2:4">
      <c r="B505" s="125"/>
      <c r="C505" s="126"/>
      <c r="D505" s="126"/>
    </row>
    <row r="506" spans="2:4">
      <c r="B506" s="125"/>
      <c r="C506" s="126"/>
      <c r="D506" s="126"/>
    </row>
    <row r="507" spans="2:4">
      <c r="B507" s="125"/>
      <c r="C507" s="126"/>
      <c r="D507" s="126"/>
    </row>
    <row r="508" spans="2:4">
      <c r="B508" s="125"/>
      <c r="C508" s="126"/>
      <c r="D508" s="126"/>
    </row>
    <row r="509" spans="2:4">
      <c r="B509" s="125"/>
      <c r="C509" s="126"/>
      <c r="D509" s="126"/>
    </row>
    <row r="510" spans="2:4">
      <c r="B510" s="125"/>
      <c r="C510" s="126"/>
      <c r="D510" s="126"/>
    </row>
    <row r="511" spans="2:4">
      <c r="B511" s="125"/>
      <c r="C511" s="126"/>
      <c r="D511" s="126"/>
    </row>
    <row r="512" spans="2:4">
      <c r="B512" s="125"/>
      <c r="C512" s="126"/>
      <c r="D512" s="126"/>
    </row>
    <row r="513" spans="2:4">
      <c r="B513" s="125"/>
      <c r="C513" s="126"/>
      <c r="D513" s="126"/>
    </row>
    <row r="514" spans="2:4">
      <c r="B514" s="125"/>
      <c r="C514" s="126"/>
      <c r="D514" s="126"/>
    </row>
    <row r="515" spans="2:4">
      <c r="B515" s="125"/>
      <c r="C515" s="126"/>
      <c r="D515" s="126"/>
    </row>
    <row r="516" spans="2:4">
      <c r="B516" s="125"/>
      <c r="C516" s="126"/>
      <c r="D516" s="126"/>
    </row>
    <row r="517" spans="2:4">
      <c r="B517" s="125"/>
      <c r="C517" s="126"/>
      <c r="D517" s="126"/>
    </row>
    <row r="518" spans="2:4">
      <c r="B518" s="125"/>
      <c r="C518" s="126"/>
      <c r="D518" s="126"/>
    </row>
    <row r="519" spans="2:4">
      <c r="B519" s="125"/>
      <c r="C519" s="126"/>
      <c r="D519" s="126"/>
    </row>
    <row r="520" spans="2:4">
      <c r="B520" s="125"/>
      <c r="C520" s="126"/>
      <c r="D520" s="126"/>
    </row>
    <row r="521" spans="2:4">
      <c r="B521" s="125"/>
      <c r="C521" s="126"/>
      <c r="D521" s="126"/>
    </row>
    <row r="522" spans="2:4">
      <c r="B522" s="125"/>
      <c r="C522" s="126"/>
      <c r="D522" s="126"/>
    </row>
    <row r="523" spans="2:4">
      <c r="B523" s="125"/>
      <c r="C523" s="126"/>
      <c r="D523" s="126"/>
    </row>
    <row r="524" spans="2:4">
      <c r="B524" s="125"/>
      <c r="C524" s="126"/>
      <c r="D524" s="126"/>
    </row>
    <row r="525" spans="2:4">
      <c r="B525" s="125"/>
      <c r="C525" s="126"/>
      <c r="D525" s="126"/>
    </row>
    <row r="526" spans="2:4">
      <c r="B526" s="125"/>
      <c r="C526" s="126"/>
      <c r="D526" s="126"/>
    </row>
    <row r="527" spans="2:4">
      <c r="B527" s="125"/>
      <c r="C527" s="126"/>
      <c r="D527" s="126"/>
    </row>
    <row r="528" spans="2:4">
      <c r="B528" s="125"/>
      <c r="C528" s="126"/>
      <c r="D528" s="126"/>
    </row>
    <row r="529" spans="2:4">
      <c r="B529" s="125"/>
      <c r="C529" s="126"/>
      <c r="D529" s="126"/>
    </row>
    <row r="530" spans="2:4">
      <c r="B530" s="125"/>
      <c r="C530" s="126"/>
      <c r="D530" s="126"/>
    </row>
    <row r="531" spans="2:4">
      <c r="B531" s="125"/>
      <c r="C531" s="126"/>
      <c r="D531" s="126"/>
    </row>
    <row r="532" spans="2:4">
      <c r="B532" s="125"/>
      <c r="C532" s="126"/>
      <c r="D532" s="126"/>
    </row>
    <row r="533" spans="2:4">
      <c r="B533" s="125"/>
      <c r="C533" s="126"/>
      <c r="D533" s="126"/>
    </row>
    <row r="534" spans="2:4">
      <c r="B534" s="125"/>
      <c r="C534" s="126"/>
      <c r="D534" s="126"/>
    </row>
    <row r="535" spans="2:4">
      <c r="B535" s="125"/>
      <c r="C535" s="126"/>
      <c r="D535" s="126"/>
    </row>
    <row r="536" spans="2:4">
      <c r="B536" s="125"/>
      <c r="C536" s="126"/>
      <c r="D536" s="126"/>
    </row>
    <row r="537" spans="2:4">
      <c r="B537" s="125"/>
      <c r="C537" s="126"/>
      <c r="D537" s="126"/>
    </row>
    <row r="538" spans="2:4">
      <c r="B538" s="125"/>
      <c r="C538" s="126"/>
      <c r="D538" s="126"/>
    </row>
    <row r="539" spans="2:4">
      <c r="B539" s="125"/>
      <c r="C539" s="126"/>
      <c r="D539" s="126"/>
    </row>
    <row r="540" spans="2:4">
      <c r="B540" s="125"/>
      <c r="C540" s="126"/>
      <c r="D540" s="126"/>
    </row>
    <row r="541" spans="2:4">
      <c r="B541" s="125"/>
      <c r="C541" s="126"/>
      <c r="D541" s="126"/>
    </row>
    <row r="542" spans="2:4">
      <c r="B542" s="125"/>
      <c r="C542" s="126"/>
      <c r="D542" s="126"/>
    </row>
    <row r="543" spans="2:4">
      <c r="B543" s="125"/>
      <c r="C543" s="126"/>
      <c r="D543" s="126"/>
    </row>
    <row r="544" spans="2:4">
      <c r="B544" s="125"/>
      <c r="C544" s="126"/>
      <c r="D544" s="126"/>
    </row>
    <row r="545" spans="2:4">
      <c r="B545" s="125"/>
      <c r="C545" s="126"/>
      <c r="D545" s="126"/>
    </row>
    <row r="546" spans="2:4">
      <c r="B546" s="125"/>
      <c r="C546" s="126"/>
      <c r="D546" s="126"/>
    </row>
    <row r="547" spans="2:4">
      <c r="B547" s="125"/>
      <c r="C547" s="126"/>
      <c r="D547" s="126"/>
    </row>
    <row r="548" spans="2:4">
      <c r="B548" s="125"/>
      <c r="C548" s="126"/>
      <c r="D548" s="126"/>
    </row>
    <row r="549" spans="2:4">
      <c r="B549" s="125"/>
      <c r="C549" s="126"/>
      <c r="D549" s="126"/>
    </row>
    <row r="550" spans="2:4">
      <c r="B550" s="125"/>
      <c r="C550" s="126"/>
      <c r="D550" s="126"/>
    </row>
    <row r="551" spans="2:4">
      <c r="B551" s="125"/>
      <c r="C551" s="126"/>
      <c r="D551" s="126"/>
    </row>
    <row r="552" spans="2:4">
      <c r="B552" s="125"/>
      <c r="C552" s="126"/>
      <c r="D552" s="126"/>
    </row>
    <row r="553" spans="2:4">
      <c r="B553" s="125"/>
      <c r="C553" s="126"/>
      <c r="D553" s="126"/>
    </row>
    <row r="554" spans="2:4">
      <c r="B554" s="125"/>
      <c r="C554" s="126"/>
      <c r="D554" s="126"/>
    </row>
    <row r="555" spans="2:4">
      <c r="B555" s="125"/>
      <c r="C555" s="126"/>
      <c r="D555" s="126"/>
    </row>
    <row r="556" spans="2:4">
      <c r="B556" s="125"/>
      <c r="C556" s="126"/>
      <c r="D556" s="126"/>
    </row>
    <row r="557" spans="2:4">
      <c r="B557" s="125"/>
      <c r="C557" s="126"/>
      <c r="D557" s="126"/>
    </row>
    <row r="558" spans="2:4">
      <c r="B558" s="125"/>
      <c r="C558" s="126"/>
      <c r="D558" s="126"/>
    </row>
    <row r="559" spans="2:4">
      <c r="B559" s="125"/>
      <c r="C559" s="126"/>
      <c r="D559" s="126"/>
    </row>
    <row r="560" spans="2:4">
      <c r="B560" s="125"/>
      <c r="C560" s="126"/>
      <c r="D560" s="126"/>
    </row>
    <row r="561" spans="2:4">
      <c r="B561" s="125"/>
      <c r="C561" s="126"/>
      <c r="D561" s="126"/>
    </row>
    <row r="562" spans="2:4">
      <c r="B562" s="125"/>
      <c r="C562" s="126"/>
      <c r="D562" s="126"/>
    </row>
    <row r="563" spans="2:4">
      <c r="B563" s="125"/>
      <c r="C563" s="126"/>
      <c r="D563" s="126"/>
    </row>
    <row r="564" spans="2:4">
      <c r="B564" s="125"/>
      <c r="C564" s="126"/>
      <c r="D564" s="126"/>
    </row>
    <row r="565" spans="2:4">
      <c r="B565" s="125"/>
      <c r="C565" s="126"/>
      <c r="D565" s="126"/>
    </row>
    <row r="566" spans="2:4">
      <c r="B566" s="125"/>
      <c r="C566" s="126"/>
      <c r="D566" s="126"/>
    </row>
    <row r="567" spans="2:4">
      <c r="B567" s="125"/>
      <c r="C567" s="126"/>
      <c r="D567" s="126"/>
    </row>
    <row r="568" spans="2:4">
      <c r="B568" s="125"/>
      <c r="C568" s="126"/>
      <c r="D568" s="126"/>
    </row>
    <row r="569" spans="2:4">
      <c r="B569" s="125"/>
      <c r="C569" s="126"/>
      <c r="D569" s="126"/>
    </row>
    <row r="570" spans="2:4">
      <c r="B570" s="125"/>
      <c r="C570" s="126"/>
      <c r="D570" s="126"/>
    </row>
    <row r="571" spans="2:4">
      <c r="B571" s="125"/>
      <c r="C571" s="126"/>
      <c r="D571" s="126"/>
    </row>
    <row r="572" spans="2:4">
      <c r="B572" s="125"/>
      <c r="C572" s="126"/>
      <c r="D572" s="126"/>
    </row>
    <row r="573" spans="2:4">
      <c r="B573" s="125"/>
      <c r="C573" s="126"/>
      <c r="D573" s="126"/>
    </row>
    <row r="574" spans="2:4">
      <c r="B574" s="125"/>
      <c r="C574" s="126"/>
      <c r="D574" s="126"/>
    </row>
    <row r="575" spans="2:4">
      <c r="B575" s="125"/>
      <c r="C575" s="126"/>
      <c r="D575" s="126"/>
    </row>
    <row r="576" spans="2:4">
      <c r="B576" s="125"/>
      <c r="C576" s="126"/>
      <c r="D576" s="126"/>
    </row>
    <row r="577" spans="2:4">
      <c r="B577" s="125"/>
      <c r="C577" s="126"/>
      <c r="D577" s="126"/>
    </row>
    <row r="578" spans="2:4">
      <c r="B578" s="125"/>
      <c r="C578" s="126"/>
      <c r="D578" s="126"/>
    </row>
    <row r="579" spans="2:4">
      <c r="B579" s="125"/>
      <c r="C579" s="126"/>
      <c r="D579" s="126"/>
    </row>
    <row r="580" spans="2:4">
      <c r="B580" s="125"/>
      <c r="C580" s="126"/>
      <c r="D580" s="126"/>
    </row>
    <row r="581" spans="2:4">
      <c r="B581" s="125"/>
      <c r="C581" s="126"/>
      <c r="D581" s="126"/>
    </row>
    <row r="582" spans="2:4">
      <c r="B582" s="125"/>
      <c r="C582" s="126"/>
      <c r="D582" s="126"/>
    </row>
    <row r="583" spans="2:4">
      <c r="B583" s="125"/>
      <c r="C583" s="126"/>
      <c r="D583" s="126"/>
    </row>
    <row r="584" spans="2:4">
      <c r="B584" s="125"/>
      <c r="C584" s="126"/>
      <c r="D584" s="126"/>
    </row>
    <row r="585" spans="2:4">
      <c r="B585" s="125"/>
      <c r="C585" s="126"/>
      <c r="D585" s="126"/>
    </row>
    <row r="586" spans="2:4">
      <c r="B586" s="125"/>
      <c r="C586" s="126"/>
      <c r="D586" s="126"/>
    </row>
    <row r="587" spans="2:4">
      <c r="B587" s="125"/>
      <c r="C587" s="126"/>
      <c r="D587" s="126"/>
    </row>
    <row r="588" spans="2:4">
      <c r="B588" s="125"/>
      <c r="C588" s="126"/>
      <c r="D588" s="126"/>
    </row>
    <row r="589" spans="2:4">
      <c r="B589" s="125"/>
      <c r="C589" s="126"/>
      <c r="D589" s="126"/>
    </row>
    <row r="590" spans="2:4">
      <c r="B590" s="125"/>
      <c r="C590" s="126"/>
      <c r="D590" s="126"/>
    </row>
    <row r="591" spans="2:4">
      <c r="B591" s="125"/>
      <c r="C591" s="126"/>
      <c r="D591" s="126"/>
    </row>
    <row r="592" spans="2:4">
      <c r="B592" s="125"/>
      <c r="C592" s="126"/>
      <c r="D592" s="126"/>
    </row>
    <row r="593" spans="2:4">
      <c r="B593" s="125"/>
      <c r="C593" s="126"/>
      <c r="D593" s="126"/>
    </row>
    <row r="594" spans="2:4">
      <c r="B594" s="125"/>
      <c r="C594" s="126"/>
      <c r="D594" s="126"/>
    </row>
    <row r="595" spans="2:4">
      <c r="B595" s="125"/>
      <c r="C595" s="126"/>
      <c r="D595" s="126"/>
    </row>
    <row r="596" spans="2:4">
      <c r="B596" s="125"/>
      <c r="C596" s="126"/>
      <c r="D596" s="126"/>
    </row>
    <row r="597" spans="2:4">
      <c r="B597" s="125"/>
      <c r="C597" s="126"/>
      <c r="D597" s="126"/>
    </row>
    <row r="598" spans="2:4">
      <c r="B598" s="125"/>
      <c r="C598" s="126"/>
      <c r="D598" s="126"/>
    </row>
    <row r="599" spans="2:4">
      <c r="B599" s="125"/>
      <c r="C599" s="126"/>
      <c r="D599" s="126"/>
    </row>
    <row r="600" spans="2:4">
      <c r="B600" s="125"/>
      <c r="C600" s="126"/>
      <c r="D600" s="126"/>
    </row>
    <row r="601" spans="2:4">
      <c r="B601" s="125"/>
      <c r="C601" s="126"/>
      <c r="D601" s="126"/>
    </row>
    <row r="602" spans="2:4">
      <c r="B602" s="125"/>
      <c r="C602" s="126"/>
      <c r="D602" s="126"/>
    </row>
    <row r="603" spans="2:4">
      <c r="B603" s="125"/>
      <c r="C603" s="126"/>
      <c r="D603" s="126"/>
    </row>
    <row r="604" spans="2:4">
      <c r="B604" s="125"/>
      <c r="C604" s="126"/>
      <c r="D604" s="126"/>
    </row>
    <row r="605" spans="2:4">
      <c r="B605" s="125"/>
      <c r="C605" s="126"/>
      <c r="D605" s="126"/>
    </row>
    <row r="606" spans="2:4">
      <c r="B606" s="125"/>
      <c r="C606" s="126"/>
      <c r="D606" s="126"/>
    </row>
    <row r="607" spans="2:4">
      <c r="B607" s="125"/>
      <c r="C607" s="126"/>
      <c r="D607" s="126"/>
    </row>
    <row r="608" spans="2:4">
      <c r="B608" s="125"/>
      <c r="C608" s="126"/>
      <c r="D608" s="126"/>
    </row>
    <row r="609" spans="2:4">
      <c r="B609" s="125"/>
      <c r="C609" s="126"/>
      <c r="D609" s="126"/>
    </row>
    <row r="610" spans="2:4">
      <c r="B610" s="125"/>
      <c r="C610" s="126"/>
      <c r="D610" s="126"/>
    </row>
    <row r="611" spans="2:4">
      <c r="B611" s="125"/>
      <c r="C611" s="126"/>
      <c r="D611" s="126"/>
    </row>
    <row r="612" spans="2:4">
      <c r="B612" s="125"/>
      <c r="C612" s="126"/>
      <c r="D612" s="126"/>
    </row>
    <row r="613" spans="2:4">
      <c r="B613" s="125"/>
      <c r="C613" s="126"/>
      <c r="D613" s="126"/>
    </row>
    <row r="614" spans="2:4">
      <c r="B614" s="125"/>
      <c r="C614" s="126"/>
      <c r="D614" s="126"/>
    </row>
    <row r="615" spans="2:4">
      <c r="B615" s="125"/>
      <c r="C615" s="126"/>
      <c r="D615" s="126"/>
    </row>
    <row r="616" spans="2:4">
      <c r="B616" s="125"/>
      <c r="C616" s="126"/>
      <c r="D616" s="126"/>
    </row>
    <row r="617" spans="2:4">
      <c r="B617" s="125"/>
      <c r="C617" s="126"/>
      <c r="D617" s="126"/>
    </row>
    <row r="618" spans="2:4">
      <c r="B618" s="125"/>
      <c r="C618" s="126"/>
      <c r="D618" s="126"/>
    </row>
    <row r="619" spans="2:4">
      <c r="B619" s="125"/>
      <c r="C619" s="126"/>
      <c r="D619" s="126"/>
    </row>
    <row r="620" spans="2:4">
      <c r="B620" s="125"/>
      <c r="C620" s="126"/>
      <c r="D620" s="126"/>
    </row>
    <row r="621" spans="2:4">
      <c r="B621" s="125"/>
      <c r="C621" s="126"/>
      <c r="D621" s="126"/>
    </row>
    <row r="622" spans="2:4">
      <c r="B622" s="125"/>
      <c r="C622" s="126"/>
      <c r="D622" s="126"/>
    </row>
    <row r="623" spans="2:4">
      <c r="B623" s="125"/>
      <c r="C623" s="126"/>
      <c r="D623" s="126"/>
    </row>
    <row r="624" spans="2:4">
      <c r="B624" s="125"/>
      <c r="C624" s="126"/>
      <c r="D624" s="126"/>
    </row>
    <row r="625" spans="2:4">
      <c r="B625" s="125"/>
      <c r="C625" s="126"/>
      <c r="D625" s="126"/>
    </row>
    <row r="626" spans="2:4">
      <c r="B626" s="125"/>
      <c r="C626" s="126"/>
      <c r="D626" s="126"/>
    </row>
    <row r="627" spans="2:4">
      <c r="B627" s="125"/>
      <c r="C627" s="126"/>
      <c r="D627" s="126"/>
    </row>
    <row r="628" spans="2:4">
      <c r="B628" s="125"/>
      <c r="C628" s="126"/>
      <c r="D628" s="126"/>
    </row>
    <row r="629" spans="2:4">
      <c r="B629" s="125"/>
      <c r="C629" s="126"/>
      <c r="D629" s="126"/>
    </row>
    <row r="630" spans="2:4">
      <c r="B630" s="125"/>
      <c r="C630" s="126"/>
      <c r="D630" s="126"/>
    </row>
    <row r="631" spans="2:4">
      <c r="B631" s="125"/>
      <c r="C631" s="126"/>
      <c r="D631" s="126"/>
    </row>
    <row r="632" spans="2:4">
      <c r="B632" s="125"/>
      <c r="C632" s="126"/>
      <c r="D632" s="126"/>
    </row>
    <row r="633" spans="2:4">
      <c r="B633" s="125"/>
      <c r="C633" s="126"/>
      <c r="D633" s="126"/>
    </row>
    <row r="634" spans="2:4">
      <c r="B634" s="125"/>
      <c r="C634" s="126"/>
      <c r="D634" s="126"/>
    </row>
    <row r="635" spans="2:4">
      <c r="B635" s="125"/>
      <c r="C635" s="126"/>
      <c r="D635" s="126"/>
    </row>
    <row r="636" spans="2:4">
      <c r="B636" s="125"/>
      <c r="C636" s="126"/>
      <c r="D636" s="126"/>
    </row>
    <row r="637" spans="2:4">
      <c r="B637" s="125"/>
      <c r="C637" s="126"/>
      <c r="D637" s="126"/>
    </row>
    <row r="638" spans="2:4">
      <c r="B638" s="125"/>
      <c r="C638" s="126"/>
      <c r="D638" s="126"/>
    </row>
    <row r="639" spans="2:4">
      <c r="B639" s="125"/>
      <c r="C639" s="126"/>
      <c r="D639" s="126"/>
    </row>
    <row r="640" spans="2:4">
      <c r="B640" s="125"/>
      <c r="C640" s="126"/>
      <c r="D640" s="126"/>
    </row>
    <row r="641" spans="2:4">
      <c r="B641" s="125"/>
      <c r="C641" s="126"/>
      <c r="D641" s="126"/>
    </row>
    <row r="642" spans="2:4">
      <c r="B642" s="125"/>
      <c r="C642" s="126"/>
      <c r="D642" s="126"/>
    </row>
    <row r="643" spans="2:4">
      <c r="B643" s="125"/>
      <c r="C643" s="126"/>
      <c r="D643" s="126"/>
    </row>
    <row r="644" spans="2:4">
      <c r="B644" s="125"/>
      <c r="C644" s="126"/>
      <c r="D644" s="126"/>
    </row>
    <row r="645" spans="2:4">
      <c r="B645" s="125"/>
      <c r="C645" s="126"/>
      <c r="D645" s="126"/>
    </row>
    <row r="646" spans="2:4">
      <c r="B646" s="125"/>
      <c r="C646" s="126"/>
      <c r="D646" s="126"/>
    </row>
    <row r="647" spans="2:4">
      <c r="B647" s="125"/>
      <c r="C647" s="126"/>
      <c r="D647" s="126"/>
    </row>
    <row r="648" spans="2:4">
      <c r="B648" s="125"/>
      <c r="C648" s="126"/>
      <c r="D648" s="126"/>
    </row>
    <row r="649" spans="2:4">
      <c r="B649" s="125"/>
      <c r="C649" s="126"/>
      <c r="D649" s="126"/>
    </row>
    <row r="650" spans="2:4">
      <c r="B650" s="125"/>
      <c r="C650" s="126"/>
      <c r="D650" s="126"/>
    </row>
    <row r="651" spans="2:4">
      <c r="B651" s="125"/>
      <c r="C651" s="126"/>
      <c r="D651" s="126"/>
    </row>
    <row r="652" spans="2:4">
      <c r="B652" s="125"/>
      <c r="C652" s="126"/>
      <c r="D652" s="126"/>
    </row>
    <row r="653" spans="2:4">
      <c r="B653" s="125"/>
      <c r="C653" s="126"/>
      <c r="D653" s="126"/>
    </row>
    <row r="654" spans="2:4">
      <c r="B654" s="125"/>
      <c r="C654" s="126"/>
      <c r="D654" s="126"/>
    </row>
    <row r="655" spans="2:4">
      <c r="B655" s="125"/>
      <c r="C655" s="126"/>
      <c r="D655" s="126"/>
    </row>
    <row r="656" spans="2:4">
      <c r="B656" s="125"/>
      <c r="C656" s="126"/>
      <c r="D656" s="126"/>
    </row>
    <row r="657" spans="2:4">
      <c r="B657" s="125"/>
      <c r="C657" s="126"/>
      <c r="D657" s="126"/>
    </row>
    <row r="658" spans="2:4">
      <c r="B658" s="125"/>
      <c r="C658" s="126"/>
      <c r="D658" s="126"/>
    </row>
    <row r="659" spans="2:4">
      <c r="B659" s="125"/>
      <c r="C659" s="126"/>
      <c r="D659" s="126"/>
    </row>
    <row r="660" spans="2:4">
      <c r="B660" s="125"/>
      <c r="C660" s="126"/>
      <c r="D660" s="126"/>
    </row>
    <row r="661" spans="2:4">
      <c r="B661" s="125"/>
      <c r="C661" s="126"/>
      <c r="D661" s="126"/>
    </row>
    <row r="662" spans="2:4">
      <c r="B662" s="125"/>
      <c r="C662" s="126"/>
      <c r="D662" s="126"/>
    </row>
    <row r="663" spans="2:4">
      <c r="B663" s="125"/>
      <c r="C663" s="126"/>
      <c r="D663" s="126"/>
    </row>
    <row r="664" spans="2:4">
      <c r="B664" s="125"/>
      <c r="C664" s="126"/>
      <c r="D664" s="126"/>
    </row>
    <row r="665" spans="2:4">
      <c r="B665" s="125"/>
      <c r="C665" s="126"/>
      <c r="D665" s="126"/>
    </row>
    <row r="666" spans="2:4">
      <c r="B666" s="125"/>
      <c r="C666" s="126"/>
      <c r="D666" s="126"/>
    </row>
    <row r="667" spans="2:4">
      <c r="B667" s="125"/>
      <c r="C667" s="126"/>
      <c r="D667" s="126"/>
    </row>
    <row r="668" spans="2:4">
      <c r="B668" s="125"/>
      <c r="C668" s="126"/>
      <c r="D668" s="126"/>
    </row>
    <row r="669" spans="2:4">
      <c r="B669" s="125"/>
      <c r="C669" s="126"/>
      <c r="D669" s="126"/>
    </row>
    <row r="670" spans="2:4">
      <c r="B670" s="125"/>
      <c r="C670" s="126"/>
      <c r="D670" s="126"/>
    </row>
    <row r="671" spans="2:4">
      <c r="B671" s="125"/>
      <c r="C671" s="126"/>
      <c r="D671" s="126"/>
    </row>
    <row r="672" spans="2:4">
      <c r="B672" s="125"/>
      <c r="C672" s="126"/>
      <c r="D672" s="126"/>
    </row>
    <row r="673" spans="2:4">
      <c r="B673" s="125"/>
      <c r="C673" s="126"/>
      <c r="D673" s="126"/>
    </row>
    <row r="674" spans="2:4">
      <c r="B674" s="125"/>
      <c r="C674" s="126"/>
      <c r="D674" s="126"/>
    </row>
    <row r="675" spans="2:4">
      <c r="B675" s="125"/>
      <c r="C675" s="126"/>
      <c r="D675" s="126"/>
    </row>
    <row r="676" spans="2:4">
      <c r="B676" s="125"/>
      <c r="C676" s="126"/>
      <c r="D676" s="126"/>
    </row>
    <row r="677" spans="2:4">
      <c r="B677" s="125"/>
      <c r="C677" s="126"/>
      <c r="D677" s="126"/>
    </row>
    <row r="678" spans="2:4">
      <c r="B678" s="125"/>
      <c r="C678" s="126"/>
      <c r="D678" s="126"/>
    </row>
    <row r="679" spans="2:4">
      <c r="B679" s="125"/>
      <c r="C679" s="126"/>
      <c r="D679" s="126"/>
    </row>
    <row r="680" spans="2:4">
      <c r="B680" s="125"/>
      <c r="C680" s="126"/>
      <c r="D680" s="126"/>
    </row>
    <row r="681" spans="2:4">
      <c r="B681" s="125"/>
      <c r="C681" s="126"/>
      <c r="D681" s="126"/>
    </row>
    <row r="682" spans="2:4">
      <c r="B682" s="125"/>
      <c r="C682" s="126"/>
      <c r="D682" s="126"/>
    </row>
    <row r="683" spans="2:4">
      <c r="B683" s="125"/>
      <c r="C683" s="126"/>
      <c r="D683" s="126"/>
    </row>
    <row r="684" spans="2:4">
      <c r="B684" s="125"/>
      <c r="C684" s="126"/>
      <c r="D684" s="126"/>
    </row>
    <row r="685" spans="2:4">
      <c r="B685" s="125"/>
      <c r="C685" s="126"/>
      <c r="D685" s="126"/>
    </row>
    <row r="686" spans="2:4">
      <c r="B686" s="125"/>
      <c r="C686" s="126"/>
      <c r="D686" s="126"/>
    </row>
    <row r="687" spans="2:4">
      <c r="B687" s="125"/>
      <c r="C687" s="126"/>
      <c r="D687" s="126"/>
    </row>
    <row r="688" spans="2:4">
      <c r="B688" s="125"/>
      <c r="C688" s="126"/>
      <c r="D688" s="126"/>
    </row>
    <row r="689" spans="2:4">
      <c r="B689" s="125"/>
      <c r="C689" s="126"/>
      <c r="D689" s="126"/>
    </row>
    <row r="690" spans="2:4">
      <c r="B690" s="125"/>
      <c r="C690" s="126"/>
      <c r="D690" s="126"/>
    </row>
    <row r="691" spans="2:4">
      <c r="B691" s="125"/>
      <c r="C691" s="126"/>
      <c r="D691" s="126"/>
    </row>
    <row r="692" spans="2:4">
      <c r="B692" s="125"/>
      <c r="C692" s="126"/>
      <c r="D692" s="126"/>
    </row>
    <row r="693" spans="2:4">
      <c r="B693" s="125"/>
      <c r="C693" s="126"/>
      <c r="D693" s="126"/>
    </row>
    <row r="694" spans="2:4">
      <c r="B694" s="125"/>
      <c r="C694" s="126"/>
      <c r="D694" s="126"/>
    </row>
    <row r="695" spans="2:4">
      <c r="B695" s="125"/>
      <c r="C695" s="126"/>
      <c r="D695" s="126"/>
    </row>
    <row r="696" spans="2:4">
      <c r="B696" s="125"/>
      <c r="C696" s="126"/>
      <c r="D696" s="126"/>
    </row>
    <row r="697" spans="2:4">
      <c r="B697" s="125"/>
      <c r="C697" s="126"/>
      <c r="D697" s="126"/>
    </row>
    <row r="698" spans="2:4">
      <c r="B698" s="125"/>
      <c r="C698" s="126"/>
      <c r="D698" s="126"/>
    </row>
    <row r="699" spans="2:4">
      <c r="B699" s="125"/>
      <c r="C699" s="126"/>
      <c r="D699" s="126"/>
    </row>
    <row r="700" spans="2:4">
      <c r="B700" s="125"/>
      <c r="C700" s="126"/>
      <c r="D700" s="126"/>
    </row>
    <row r="701" spans="2:4">
      <c r="B701" s="125"/>
      <c r="C701" s="126"/>
      <c r="D701" s="126"/>
    </row>
    <row r="702" spans="2:4">
      <c r="B702" s="125"/>
      <c r="C702" s="126"/>
      <c r="D702" s="126"/>
    </row>
    <row r="703" spans="2:4">
      <c r="B703" s="125"/>
      <c r="C703" s="126"/>
      <c r="D703" s="126"/>
    </row>
    <row r="704" spans="2:4">
      <c r="B704" s="125"/>
      <c r="C704" s="126"/>
      <c r="D704" s="126"/>
    </row>
    <row r="705" spans="2:4">
      <c r="B705" s="125"/>
      <c r="C705" s="126"/>
      <c r="D705" s="126"/>
    </row>
    <row r="706" spans="2:4">
      <c r="B706" s="125"/>
      <c r="C706" s="126"/>
      <c r="D706" s="126"/>
    </row>
    <row r="707" spans="2:4">
      <c r="B707" s="125"/>
      <c r="C707" s="126"/>
      <c r="D707" s="126"/>
    </row>
    <row r="708" spans="2:4">
      <c r="B708" s="125"/>
      <c r="C708" s="126"/>
      <c r="D708" s="126"/>
    </row>
    <row r="709" spans="2:4">
      <c r="B709" s="125"/>
      <c r="C709" s="126"/>
      <c r="D709" s="126"/>
    </row>
    <row r="710" spans="2:4">
      <c r="B710" s="125"/>
      <c r="C710" s="126"/>
      <c r="D710" s="126"/>
    </row>
    <row r="711" spans="2:4">
      <c r="B711" s="125"/>
      <c r="C711" s="126"/>
      <c r="D711" s="126"/>
    </row>
    <row r="712" spans="2:4">
      <c r="B712" s="125"/>
      <c r="C712" s="126"/>
      <c r="D712" s="126"/>
    </row>
    <row r="713" spans="2:4">
      <c r="B713" s="125"/>
      <c r="C713" s="126"/>
      <c r="D713" s="126"/>
    </row>
    <row r="714" spans="2:4">
      <c r="B714" s="125"/>
      <c r="C714" s="126"/>
      <c r="D714" s="126"/>
    </row>
    <row r="715" spans="2:4">
      <c r="B715" s="125"/>
      <c r="C715" s="126"/>
      <c r="D715" s="126"/>
    </row>
    <row r="716" spans="2:4">
      <c r="B716" s="125"/>
      <c r="C716" s="126"/>
      <c r="D716" s="126"/>
    </row>
    <row r="717" spans="2:4">
      <c r="B717" s="125"/>
      <c r="C717" s="126"/>
      <c r="D717" s="126"/>
    </row>
    <row r="718" spans="2:4">
      <c r="B718" s="125"/>
      <c r="C718" s="126"/>
      <c r="D718" s="126"/>
    </row>
    <row r="719" spans="2:4">
      <c r="B719" s="125"/>
      <c r="C719" s="126"/>
      <c r="D719" s="126"/>
    </row>
    <row r="720" spans="2:4">
      <c r="B720" s="125"/>
      <c r="C720" s="126"/>
      <c r="D720" s="126"/>
    </row>
    <row r="721" spans="2:4">
      <c r="B721" s="125"/>
      <c r="C721" s="126"/>
      <c r="D721" s="126"/>
    </row>
    <row r="722" spans="2:4">
      <c r="B722" s="125"/>
      <c r="C722" s="126"/>
      <c r="D722" s="126"/>
    </row>
    <row r="723" spans="2:4">
      <c r="B723" s="125"/>
      <c r="C723" s="126"/>
      <c r="D723" s="126"/>
    </row>
    <row r="724" spans="2:4">
      <c r="B724" s="125"/>
      <c r="C724" s="126"/>
      <c r="D724" s="126"/>
    </row>
    <row r="725" spans="2:4">
      <c r="B725" s="125"/>
      <c r="C725" s="126"/>
      <c r="D725" s="126"/>
    </row>
    <row r="726" spans="2:4">
      <c r="B726" s="125"/>
      <c r="C726" s="126"/>
      <c r="D726" s="126"/>
    </row>
    <row r="727" spans="2:4">
      <c r="B727" s="125"/>
      <c r="C727" s="126"/>
      <c r="D727" s="126"/>
    </row>
    <row r="728" spans="2:4">
      <c r="B728" s="125"/>
      <c r="C728" s="126"/>
      <c r="D728" s="126"/>
    </row>
    <row r="729" spans="2:4">
      <c r="B729" s="125"/>
      <c r="C729" s="126"/>
      <c r="D729" s="126"/>
    </row>
    <row r="730" spans="2:4">
      <c r="B730" s="125"/>
      <c r="C730" s="126"/>
      <c r="D730" s="126"/>
    </row>
    <row r="731" spans="2:4">
      <c r="B731" s="125"/>
      <c r="C731" s="126"/>
      <c r="D731" s="126"/>
    </row>
    <row r="732" spans="2:4">
      <c r="B732" s="125"/>
      <c r="C732" s="126"/>
      <c r="D732" s="126"/>
    </row>
    <row r="733" spans="2:4">
      <c r="B733" s="125"/>
      <c r="C733" s="126"/>
      <c r="D733" s="126"/>
    </row>
    <row r="734" spans="2:4">
      <c r="B734" s="125"/>
      <c r="C734" s="126"/>
      <c r="D734" s="126"/>
    </row>
    <row r="735" spans="2:4">
      <c r="B735" s="125"/>
      <c r="C735" s="126"/>
      <c r="D735" s="126"/>
    </row>
    <row r="736" spans="2:4">
      <c r="B736" s="125"/>
      <c r="C736" s="126"/>
      <c r="D736" s="126"/>
    </row>
    <row r="737" spans="2:4">
      <c r="B737" s="125"/>
      <c r="C737" s="126"/>
      <c r="D737" s="126"/>
    </row>
    <row r="738" spans="2:4">
      <c r="B738" s="125"/>
      <c r="C738" s="126"/>
      <c r="D738" s="126"/>
    </row>
    <row r="739" spans="2:4">
      <c r="B739" s="125"/>
      <c r="C739" s="126"/>
      <c r="D739" s="126"/>
    </row>
    <row r="740" spans="2:4">
      <c r="B740" s="125"/>
      <c r="C740" s="126"/>
      <c r="D740" s="126"/>
    </row>
    <row r="741" spans="2:4">
      <c r="B741" s="125"/>
      <c r="C741" s="126"/>
      <c r="D741" s="126"/>
    </row>
    <row r="742" spans="2:4">
      <c r="B742" s="125"/>
      <c r="C742" s="126"/>
      <c r="D742" s="126"/>
    </row>
    <row r="743" spans="2:4">
      <c r="B743" s="125"/>
      <c r="C743" s="126"/>
      <c r="D743" s="126"/>
    </row>
    <row r="744" spans="2:4">
      <c r="B744" s="125"/>
      <c r="C744" s="126"/>
      <c r="D744" s="126"/>
    </row>
    <row r="745" spans="2:4">
      <c r="B745" s="125"/>
      <c r="C745" s="126"/>
      <c r="D745" s="126"/>
    </row>
    <row r="746" spans="2:4">
      <c r="B746" s="125"/>
      <c r="C746" s="126"/>
      <c r="D746" s="126"/>
    </row>
    <row r="747" spans="2:4">
      <c r="B747" s="125"/>
      <c r="C747" s="126"/>
      <c r="D747" s="126"/>
    </row>
    <row r="748" spans="2:4">
      <c r="B748" s="125"/>
      <c r="C748" s="126"/>
      <c r="D748" s="126"/>
    </row>
    <row r="749" spans="2:4">
      <c r="B749" s="125"/>
      <c r="C749" s="126"/>
      <c r="D749" s="126"/>
    </row>
    <row r="750" spans="2:4">
      <c r="B750" s="125"/>
      <c r="C750" s="126"/>
      <c r="D750" s="126"/>
    </row>
    <row r="751" spans="2:4">
      <c r="B751" s="125"/>
      <c r="C751" s="126"/>
      <c r="D751" s="126"/>
    </row>
    <row r="752" spans="2:4">
      <c r="B752" s="125"/>
      <c r="C752" s="126"/>
      <c r="D752" s="126"/>
    </row>
    <row r="753" spans="2:4">
      <c r="B753" s="125"/>
      <c r="C753" s="126"/>
      <c r="D753" s="126"/>
    </row>
    <row r="754" spans="2:4">
      <c r="B754" s="125"/>
      <c r="C754" s="126"/>
      <c r="D754" s="126"/>
    </row>
    <row r="755" spans="2:4">
      <c r="B755" s="125"/>
      <c r="C755" s="126"/>
      <c r="D755" s="126"/>
    </row>
    <row r="756" spans="2:4">
      <c r="B756" s="125"/>
      <c r="C756" s="126"/>
      <c r="D756" s="126"/>
    </row>
    <row r="757" spans="2:4">
      <c r="B757" s="125"/>
      <c r="C757" s="126"/>
      <c r="D757" s="126"/>
    </row>
    <row r="758" spans="2:4">
      <c r="B758" s="125"/>
      <c r="C758" s="126"/>
      <c r="D758" s="126"/>
    </row>
    <row r="759" spans="2:4">
      <c r="B759" s="125"/>
      <c r="C759" s="126"/>
      <c r="D759" s="126"/>
    </row>
    <row r="760" spans="2:4">
      <c r="B760" s="125"/>
      <c r="C760" s="126"/>
      <c r="D760" s="126"/>
    </row>
    <row r="761" spans="2:4">
      <c r="B761" s="125"/>
      <c r="C761" s="126"/>
      <c r="D761" s="126"/>
    </row>
    <row r="762" spans="2:4">
      <c r="B762" s="125"/>
      <c r="C762" s="126"/>
      <c r="D762" s="126"/>
    </row>
    <row r="763" spans="2:4">
      <c r="B763" s="125"/>
      <c r="C763" s="126"/>
      <c r="D763" s="126"/>
    </row>
    <row r="764" spans="2:4">
      <c r="B764" s="125"/>
      <c r="C764" s="126"/>
      <c r="D764" s="126"/>
    </row>
    <row r="765" spans="2:4">
      <c r="B765" s="125"/>
      <c r="C765" s="126"/>
      <c r="D765" s="126"/>
    </row>
    <row r="766" spans="2:4">
      <c r="B766" s="125"/>
      <c r="C766" s="126"/>
      <c r="D766" s="126"/>
    </row>
    <row r="767" spans="2:4">
      <c r="B767" s="125"/>
      <c r="C767" s="126"/>
      <c r="D767" s="126"/>
    </row>
    <row r="768" spans="2:4">
      <c r="B768" s="125"/>
      <c r="C768" s="126"/>
      <c r="D768" s="126"/>
    </row>
    <row r="769" spans="2:4">
      <c r="B769" s="125"/>
      <c r="C769" s="126"/>
      <c r="D769" s="126"/>
    </row>
    <row r="770" spans="2:4">
      <c r="B770" s="125"/>
      <c r="C770" s="126"/>
      <c r="D770" s="126"/>
    </row>
    <row r="771" spans="2:4">
      <c r="B771" s="125"/>
      <c r="C771" s="126"/>
      <c r="D771" s="126"/>
    </row>
    <row r="772" spans="2:4">
      <c r="B772" s="125"/>
      <c r="C772" s="126"/>
      <c r="D772" s="126"/>
    </row>
    <row r="773" spans="2:4">
      <c r="B773" s="125"/>
      <c r="C773" s="126"/>
      <c r="D773" s="126"/>
    </row>
    <row r="774" spans="2:4">
      <c r="B774" s="125"/>
      <c r="C774" s="126"/>
      <c r="D774" s="126"/>
    </row>
    <row r="775" spans="2:4">
      <c r="B775" s="125"/>
      <c r="C775" s="126"/>
      <c r="D775" s="126"/>
    </row>
    <row r="776" spans="2:4">
      <c r="B776" s="125"/>
      <c r="C776" s="126"/>
      <c r="D776" s="126"/>
    </row>
    <row r="777" spans="2:4">
      <c r="B777" s="125"/>
      <c r="C777" s="126"/>
      <c r="D777" s="126"/>
    </row>
    <row r="778" spans="2:4">
      <c r="B778" s="125"/>
      <c r="C778" s="126"/>
      <c r="D778" s="126"/>
    </row>
    <row r="779" spans="2:4">
      <c r="B779" s="125"/>
      <c r="C779" s="126"/>
      <c r="D779" s="126"/>
    </row>
    <row r="780" spans="2:4">
      <c r="B780" s="125"/>
      <c r="C780" s="126"/>
      <c r="D780" s="126"/>
    </row>
    <row r="781" spans="2:4">
      <c r="B781" s="125"/>
      <c r="C781" s="126"/>
      <c r="D781" s="126"/>
    </row>
    <row r="782" spans="2:4">
      <c r="B782" s="125"/>
      <c r="C782" s="126"/>
      <c r="D782" s="126"/>
    </row>
    <row r="783" spans="2:4">
      <c r="B783" s="125"/>
      <c r="C783" s="126"/>
      <c r="D783" s="126"/>
    </row>
    <row r="784" spans="2:4">
      <c r="B784" s="125"/>
      <c r="C784" s="126"/>
      <c r="D784" s="126"/>
    </row>
    <row r="785" spans="2:4">
      <c r="B785" s="125"/>
      <c r="C785" s="126"/>
      <c r="D785" s="126"/>
    </row>
    <row r="786" spans="2:4">
      <c r="B786" s="125"/>
      <c r="C786" s="126"/>
      <c r="D786" s="126"/>
    </row>
    <row r="787" spans="2:4">
      <c r="B787" s="125"/>
      <c r="C787" s="126"/>
      <c r="D787" s="126"/>
    </row>
    <row r="788" spans="2:4">
      <c r="B788" s="125"/>
      <c r="C788" s="126"/>
      <c r="D788" s="126"/>
    </row>
    <row r="789" spans="2:4">
      <c r="B789" s="125"/>
      <c r="C789" s="126"/>
      <c r="D789" s="126"/>
    </row>
    <row r="790" spans="2:4">
      <c r="B790" s="125"/>
      <c r="C790" s="126"/>
      <c r="D790" s="126"/>
    </row>
    <row r="791" spans="2:4">
      <c r="B791" s="125"/>
      <c r="C791" s="126"/>
      <c r="D791" s="126"/>
    </row>
    <row r="792" spans="2:4">
      <c r="B792" s="125"/>
      <c r="C792" s="126"/>
      <c r="D792" s="126"/>
    </row>
    <row r="793" spans="2:4">
      <c r="B793" s="125"/>
      <c r="C793" s="126"/>
      <c r="D793" s="126"/>
    </row>
    <row r="794" spans="2:4">
      <c r="B794" s="125"/>
      <c r="C794" s="126"/>
      <c r="D794" s="126"/>
    </row>
    <row r="795" spans="2:4">
      <c r="B795" s="125"/>
      <c r="C795" s="126"/>
      <c r="D795" s="126"/>
    </row>
    <row r="796" spans="2:4">
      <c r="B796" s="125"/>
      <c r="C796" s="126"/>
      <c r="D796" s="126"/>
    </row>
    <row r="797" spans="2:4">
      <c r="B797" s="125"/>
      <c r="C797" s="126"/>
      <c r="D797" s="126"/>
    </row>
    <row r="798" spans="2:4">
      <c r="B798" s="125"/>
      <c r="C798" s="126"/>
      <c r="D798" s="126"/>
    </row>
    <row r="799" spans="2:4">
      <c r="B799" s="125"/>
      <c r="C799" s="126"/>
      <c r="D799" s="126"/>
    </row>
    <row r="800" spans="2:4">
      <c r="B800" s="125"/>
      <c r="C800" s="126"/>
      <c r="D800" s="126"/>
    </row>
    <row r="801" spans="2:4">
      <c r="B801" s="125"/>
      <c r="C801" s="126"/>
      <c r="D801" s="126"/>
    </row>
    <row r="802" spans="2:4">
      <c r="B802" s="125"/>
      <c r="C802" s="126"/>
      <c r="D802" s="126"/>
    </row>
    <row r="803" spans="2:4">
      <c r="B803" s="125"/>
      <c r="C803" s="126"/>
      <c r="D803" s="126"/>
    </row>
    <row r="804" spans="2:4">
      <c r="B804" s="125"/>
      <c r="C804" s="126"/>
      <c r="D804" s="126"/>
    </row>
    <row r="805" spans="2:4">
      <c r="B805" s="125"/>
      <c r="C805" s="126"/>
      <c r="D805" s="126"/>
    </row>
    <row r="806" spans="2:4">
      <c r="B806" s="125"/>
      <c r="C806" s="126"/>
      <c r="D806" s="126"/>
    </row>
    <row r="807" spans="2:4">
      <c r="B807" s="125"/>
      <c r="C807" s="126"/>
      <c r="D807" s="126"/>
    </row>
    <row r="808" spans="2:4">
      <c r="B808" s="125"/>
      <c r="C808" s="126"/>
      <c r="D808" s="126"/>
    </row>
    <row r="809" spans="2:4">
      <c r="B809" s="125"/>
      <c r="C809" s="126"/>
      <c r="D809" s="126"/>
    </row>
    <row r="810" spans="2:4">
      <c r="B810" s="125"/>
      <c r="C810" s="126"/>
      <c r="D810" s="126"/>
    </row>
    <row r="811" spans="2:4">
      <c r="B811" s="125"/>
      <c r="C811" s="126"/>
      <c r="D811" s="126"/>
    </row>
    <row r="812" spans="2:4">
      <c r="B812" s="125"/>
      <c r="C812" s="126"/>
      <c r="D812" s="126"/>
    </row>
    <row r="813" spans="2:4">
      <c r="B813" s="125"/>
      <c r="C813" s="126"/>
      <c r="D813" s="126"/>
    </row>
    <row r="814" spans="2:4">
      <c r="B814" s="125"/>
      <c r="C814" s="126"/>
      <c r="D814" s="126"/>
    </row>
    <row r="815" spans="2:4">
      <c r="B815" s="125"/>
      <c r="C815" s="126"/>
      <c r="D815" s="126"/>
    </row>
    <row r="816" spans="2:4">
      <c r="B816" s="125"/>
      <c r="C816" s="126"/>
      <c r="D816" s="126"/>
    </row>
    <row r="817" spans="2:4">
      <c r="B817" s="125"/>
      <c r="C817" s="126"/>
      <c r="D817" s="126"/>
    </row>
    <row r="818" spans="2:4">
      <c r="B818" s="125"/>
      <c r="C818" s="126"/>
      <c r="D818" s="126"/>
    </row>
    <row r="819" spans="2:4">
      <c r="B819" s="125"/>
      <c r="C819" s="126"/>
      <c r="D819" s="126"/>
    </row>
    <row r="820" spans="2:4">
      <c r="B820" s="125"/>
      <c r="C820" s="126"/>
      <c r="D820" s="126"/>
    </row>
    <row r="821" spans="2:4">
      <c r="B821" s="125"/>
      <c r="C821" s="126"/>
      <c r="D821" s="126"/>
    </row>
    <row r="822" spans="2:4">
      <c r="B822" s="125"/>
      <c r="C822" s="126"/>
      <c r="D822" s="126"/>
    </row>
    <row r="823" spans="2:4">
      <c r="B823" s="125"/>
      <c r="C823" s="126"/>
      <c r="D823" s="126"/>
    </row>
    <row r="824" spans="2:4">
      <c r="B824" s="125"/>
      <c r="C824" s="126"/>
      <c r="D824" s="126"/>
    </row>
    <row r="825" spans="2:4">
      <c r="B825" s="125"/>
      <c r="C825" s="126"/>
      <c r="D825" s="126"/>
    </row>
    <row r="826" spans="2:4">
      <c r="B826" s="125"/>
      <c r="C826" s="126"/>
      <c r="D826" s="126"/>
    </row>
    <row r="827" spans="2:4">
      <c r="B827" s="125"/>
      <c r="C827" s="126"/>
      <c r="D827" s="126"/>
    </row>
    <row r="828" spans="2:4">
      <c r="B828" s="125"/>
      <c r="C828" s="126"/>
      <c r="D828" s="126"/>
    </row>
    <row r="829" spans="2:4">
      <c r="B829" s="125"/>
      <c r="C829" s="126"/>
      <c r="D829" s="126"/>
    </row>
    <row r="830" spans="2:4">
      <c r="B830" s="125"/>
      <c r="C830" s="126"/>
      <c r="D830" s="126"/>
    </row>
    <row r="831" spans="2:4">
      <c r="B831" s="125"/>
      <c r="C831" s="126"/>
      <c r="D831" s="126"/>
    </row>
    <row r="832" spans="2:4">
      <c r="B832" s="125"/>
      <c r="C832" s="126"/>
      <c r="D832" s="126"/>
    </row>
    <row r="833" spans="2:4">
      <c r="B833" s="125"/>
      <c r="C833" s="126"/>
      <c r="D833" s="126"/>
    </row>
    <row r="834" spans="2:4">
      <c r="B834" s="125"/>
      <c r="C834" s="126"/>
      <c r="D834" s="126"/>
    </row>
    <row r="835" spans="2:4">
      <c r="B835" s="125"/>
      <c r="C835" s="126"/>
      <c r="D835" s="126"/>
    </row>
    <row r="836" spans="2:4">
      <c r="B836" s="125"/>
      <c r="C836" s="126"/>
      <c r="D836" s="126"/>
    </row>
    <row r="837" spans="2:4">
      <c r="B837" s="125"/>
      <c r="C837" s="126"/>
      <c r="D837" s="126"/>
    </row>
    <row r="838" spans="2:4">
      <c r="B838" s="125"/>
      <c r="C838" s="126"/>
      <c r="D838" s="126"/>
    </row>
    <row r="839" spans="2:4">
      <c r="B839" s="125"/>
      <c r="C839" s="126"/>
      <c r="D839" s="126"/>
    </row>
    <row r="840" spans="2:4">
      <c r="B840" s="125"/>
      <c r="C840" s="126"/>
      <c r="D840" s="126"/>
    </row>
    <row r="841" spans="2:4">
      <c r="B841" s="125"/>
      <c r="C841" s="126"/>
      <c r="D841" s="126"/>
    </row>
    <row r="842" spans="2:4">
      <c r="B842" s="125"/>
      <c r="C842" s="126"/>
      <c r="D842" s="126"/>
    </row>
    <row r="843" spans="2:4">
      <c r="B843" s="125"/>
      <c r="C843" s="126"/>
      <c r="D843" s="126"/>
    </row>
    <row r="844" spans="2:4">
      <c r="B844" s="125"/>
      <c r="C844" s="126"/>
      <c r="D844" s="126"/>
    </row>
    <row r="845" spans="2:4">
      <c r="B845" s="125"/>
      <c r="C845" s="126"/>
      <c r="D845" s="126"/>
    </row>
    <row r="846" spans="2:4">
      <c r="B846" s="125"/>
      <c r="C846" s="126"/>
      <c r="D846" s="126"/>
    </row>
    <row r="847" spans="2:4">
      <c r="B847" s="125"/>
      <c r="C847" s="126"/>
      <c r="D847" s="126"/>
    </row>
    <row r="848" spans="2:4">
      <c r="B848" s="125"/>
      <c r="C848" s="126"/>
      <c r="D848" s="126"/>
    </row>
    <row r="849" spans="2:4">
      <c r="B849" s="125"/>
      <c r="C849" s="126"/>
      <c r="D849" s="126"/>
    </row>
    <row r="850" spans="2:4">
      <c r="B850" s="125"/>
      <c r="C850" s="126"/>
      <c r="D850" s="126"/>
    </row>
    <row r="851" spans="2:4">
      <c r="B851" s="125"/>
      <c r="C851" s="126"/>
      <c r="D851" s="126"/>
    </row>
    <row r="852" spans="2:4">
      <c r="B852" s="125"/>
      <c r="C852" s="126"/>
      <c r="D852" s="126"/>
    </row>
    <row r="853" spans="2:4">
      <c r="B853" s="125"/>
      <c r="C853" s="126"/>
      <c r="D853" s="126"/>
    </row>
    <row r="854" spans="2:4">
      <c r="B854" s="125"/>
      <c r="C854" s="126"/>
      <c r="D854" s="126"/>
    </row>
    <row r="855" spans="2:4">
      <c r="B855" s="125"/>
      <c r="C855" s="126"/>
      <c r="D855" s="126"/>
    </row>
    <row r="856" spans="2:4">
      <c r="B856" s="125"/>
      <c r="C856" s="126"/>
      <c r="D856" s="126"/>
    </row>
    <row r="857" spans="2:4">
      <c r="B857" s="125"/>
      <c r="C857" s="126"/>
      <c r="D857" s="126"/>
    </row>
    <row r="858" spans="2:4">
      <c r="B858" s="125"/>
      <c r="C858" s="126"/>
      <c r="D858" s="126"/>
    </row>
    <row r="859" spans="2:4">
      <c r="B859" s="125"/>
      <c r="C859" s="126"/>
      <c r="D859" s="126"/>
    </row>
    <row r="860" spans="2:4">
      <c r="B860" s="125"/>
      <c r="C860" s="126"/>
      <c r="D860" s="126"/>
    </row>
    <row r="861" spans="2:4">
      <c r="B861" s="125"/>
      <c r="C861" s="126"/>
      <c r="D861" s="126"/>
    </row>
    <row r="862" spans="2:4">
      <c r="B862" s="125"/>
      <c r="C862" s="126"/>
      <c r="D862" s="126"/>
    </row>
    <row r="863" spans="2:4">
      <c r="B863" s="125"/>
      <c r="C863" s="126"/>
      <c r="D863" s="126"/>
    </row>
    <row r="864" spans="2:4">
      <c r="B864" s="125"/>
      <c r="C864" s="126"/>
      <c r="D864" s="126"/>
    </row>
    <row r="865" spans="2:4">
      <c r="B865" s="125"/>
      <c r="C865" s="126"/>
      <c r="D865" s="126"/>
    </row>
    <row r="866" spans="2:4">
      <c r="B866" s="125"/>
      <c r="C866" s="126"/>
      <c r="D866" s="126"/>
    </row>
    <row r="867" spans="2:4">
      <c r="B867" s="125"/>
      <c r="C867" s="126"/>
      <c r="D867" s="126"/>
    </row>
    <row r="868" spans="2:4">
      <c r="B868" s="125"/>
      <c r="C868" s="126"/>
      <c r="D868" s="126"/>
    </row>
    <row r="869" spans="2:4">
      <c r="B869" s="125"/>
      <c r="C869" s="126"/>
      <c r="D869" s="126"/>
    </row>
    <row r="870" spans="2:4">
      <c r="B870" s="125"/>
      <c r="C870" s="126"/>
      <c r="D870" s="126"/>
    </row>
    <row r="871" spans="2:4">
      <c r="B871" s="125"/>
      <c r="C871" s="126"/>
      <c r="D871" s="126"/>
    </row>
    <row r="872" spans="2:4">
      <c r="B872" s="125"/>
      <c r="C872" s="126"/>
      <c r="D872" s="126"/>
    </row>
    <row r="873" spans="2:4">
      <c r="B873" s="125"/>
      <c r="C873" s="126"/>
      <c r="D873" s="126"/>
    </row>
    <row r="874" spans="2:4">
      <c r="B874" s="125"/>
      <c r="C874" s="126"/>
      <c r="D874" s="126"/>
    </row>
    <row r="875" spans="2:4">
      <c r="B875" s="125"/>
      <c r="C875" s="126"/>
      <c r="D875" s="126"/>
    </row>
    <row r="876" spans="2:4">
      <c r="B876" s="125"/>
      <c r="C876" s="126"/>
      <c r="D876" s="126"/>
    </row>
    <row r="877" spans="2:4">
      <c r="B877" s="125"/>
      <c r="C877" s="126"/>
      <c r="D877" s="126"/>
    </row>
    <row r="878" spans="2:4">
      <c r="B878" s="125"/>
      <c r="C878" s="126"/>
      <c r="D878" s="126"/>
    </row>
    <row r="879" spans="2:4">
      <c r="B879" s="125"/>
      <c r="C879" s="126"/>
      <c r="D879" s="126"/>
    </row>
    <row r="880" spans="2:4">
      <c r="B880" s="125"/>
      <c r="C880" s="126"/>
      <c r="D880" s="126"/>
    </row>
    <row r="881" spans="2:4">
      <c r="B881" s="125"/>
      <c r="C881" s="126"/>
      <c r="D881" s="126"/>
    </row>
    <row r="882" spans="2:4">
      <c r="B882" s="125"/>
      <c r="C882" s="126"/>
      <c r="D882" s="126"/>
    </row>
    <row r="883" spans="2:4">
      <c r="B883" s="125"/>
      <c r="C883" s="126"/>
      <c r="D883" s="126"/>
    </row>
    <row r="884" spans="2:4">
      <c r="B884" s="125"/>
      <c r="C884" s="126"/>
      <c r="D884" s="126"/>
    </row>
    <row r="885" spans="2:4">
      <c r="B885" s="125"/>
      <c r="C885" s="126"/>
      <c r="D885" s="126"/>
    </row>
    <row r="886" spans="2:4">
      <c r="B886" s="125"/>
      <c r="C886" s="126"/>
      <c r="D886" s="126"/>
    </row>
    <row r="887" spans="2:4">
      <c r="B887" s="125"/>
      <c r="C887" s="126"/>
      <c r="D887" s="126"/>
    </row>
    <row r="888" spans="2:4">
      <c r="B888" s="125"/>
      <c r="C888" s="126"/>
      <c r="D888" s="126"/>
    </row>
    <row r="889" spans="2:4">
      <c r="B889" s="125"/>
      <c r="C889" s="126"/>
      <c r="D889" s="126"/>
    </row>
    <row r="890" spans="2:4">
      <c r="B890" s="125"/>
      <c r="C890" s="126"/>
      <c r="D890" s="126"/>
    </row>
    <row r="891" spans="2:4">
      <c r="B891" s="125"/>
      <c r="C891" s="126"/>
      <c r="D891" s="126"/>
    </row>
    <row r="892" spans="2:4">
      <c r="B892" s="125"/>
      <c r="C892" s="126"/>
      <c r="D892" s="126"/>
    </row>
    <row r="893" spans="2:4">
      <c r="B893" s="125"/>
      <c r="C893" s="126"/>
      <c r="D893" s="126"/>
    </row>
    <row r="894" spans="2:4">
      <c r="B894" s="125"/>
      <c r="C894" s="126"/>
      <c r="D894" s="126"/>
    </row>
    <row r="895" spans="2:4">
      <c r="B895" s="125"/>
      <c r="C895" s="126"/>
      <c r="D895" s="126"/>
    </row>
    <row r="896" spans="2:4">
      <c r="B896" s="125"/>
      <c r="C896" s="126"/>
      <c r="D896" s="126"/>
    </row>
    <row r="897" spans="2:4">
      <c r="B897" s="125"/>
      <c r="C897" s="126"/>
      <c r="D897" s="126"/>
    </row>
    <row r="898" spans="2:4">
      <c r="B898" s="125"/>
      <c r="C898" s="126"/>
      <c r="D898" s="126"/>
    </row>
    <row r="899" spans="2:4">
      <c r="B899" s="125"/>
      <c r="C899" s="126"/>
      <c r="D899" s="126"/>
    </row>
    <row r="900" spans="2:4">
      <c r="B900" s="125"/>
      <c r="C900" s="126"/>
      <c r="D900" s="126"/>
    </row>
    <row r="901" spans="2:4">
      <c r="B901" s="125"/>
      <c r="C901" s="126"/>
      <c r="D901" s="126"/>
    </row>
    <row r="902" spans="2:4">
      <c r="B902" s="125"/>
      <c r="C902" s="126"/>
      <c r="D902" s="126"/>
    </row>
    <row r="903" spans="2:4">
      <c r="B903" s="125"/>
      <c r="C903" s="126"/>
      <c r="D903" s="126"/>
    </row>
    <row r="904" spans="2:4">
      <c r="B904" s="125"/>
      <c r="C904" s="126"/>
      <c r="D904" s="126"/>
    </row>
    <row r="905" spans="2:4">
      <c r="B905" s="125"/>
      <c r="C905" s="126"/>
      <c r="D905" s="126"/>
    </row>
    <row r="906" spans="2:4">
      <c r="B906" s="125"/>
      <c r="C906" s="126"/>
      <c r="D906" s="126"/>
    </row>
    <row r="907" spans="2:4">
      <c r="B907" s="125"/>
      <c r="C907" s="126"/>
      <c r="D907" s="126"/>
    </row>
    <row r="908" spans="2:4">
      <c r="B908" s="125"/>
      <c r="C908" s="126"/>
      <c r="D908" s="126"/>
    </row>
    <row r="909" spans="2:4">
      <c r="B909" s="125"/>
      <c r="C909" s="126"/>
      <c r="D909" s="126"/>
    </row>
    <row r="910" spans="2:4">
      <c r="B910" s="125"/>
      <c r="C910" s="126"/>
      <c r="D910" s="126"/>
    </row>
    <row r="911" spans="2:4">
      <c r="B911" s="125"/>
      <c r="C911" s="126"/>
      <c r="D911" s="126"/>
    </row>
    <row r="912" spans="2:4">
      <c r="B912" s="125"/>
      <c r="C912" s="126"/>
      <c r="D912" s="126"/>
    </row>
    <row r="913" spans="2:4">
      <c r="B913" s="125"/>
      <c r="C913" s="126"/>
      <c r="D913" s="126"/>
    </row>
    <row r="914" spans="2:4">
      <c r="B914" s="125"/>
      <c r="C914" s="126"/>
      <c r="D914" s="126"/>
    </row>
    <row r="915" spans="2:4">
      <c r="B915" s="125"/>
      <c r="C915" s="126"/>
      <c r="D915" s="126"/>
    </row>
    <row r="916" spans="2:4">
      <c r="B916" s="125"/>
      <c r="C916" s="126"/>
      <c r="D916" s="126"/>
    </row>
    <row r="917" spans="2:4">
      <c r="B917" s="125"/>
      <c r="C917" s="126"/>
      <c r="D917" s="126"/>
    </row>
    <row r="918" spans="2:4">
      <c r="B918" s="125"/>
      <c r="C918" s="126"/>
      <c r="D918" s="126"/>
    </row>
    <row r="919" spans="2:4">
      <c r="B919" s="125"/>
      <c r="C919" s="126"/>
      <c r="D919" s="126"/>
    </row>
    <row r="920" spans="2:4">
      <c r="B920" s="125"/>
      <c r="C920" s="126"/>
      <c r="D920" s="126"/>
    </row>
    <row r="921" spans="2:4">
      <c r="B921" s="125"/>
      <c r="C921" s="126"/>
      <c r="D921" s="126"/>
    </row>
    <row r="922" spans="2:4">
      <c r="B922" s="125"/>
      <c r="C922" s="126"/>
      <c r="D922" s="126"/>
    </row>
    <row r="923" spans="2:4">
      <c r="B923" s="125"/>
      <c r="C923" s="126"/>
      <c r="D923" s="126"/>
    </row>
    <row r="924" spans="2:4">
      <c r="B924" s="125"/>
      <c r="C924" s="126"/>
      <c r="D924" s="126"/>
    </row>
    <row r="925" spans="2:4">
      <c r="B925" s="125"/>
      <c r="C925" s="126"/>
      <c r="D925" s="126"/>
    </row>
    <row r="926" spans="2:4">
      <c r="B926" s="125"/>
      <c r="C926" s="126"/>
      <c r="D926" s="126"/>
    </row>
    <row r="927" spans="2:4">
      <c r="B927" s="125"/>
      <c r="C927" s="126"/>
      <c r="D927" s="126"/>
    </row>
    <row r="928" spans="2:4">
      <c r="B928" s="125"/>
      <c r="C928" s="126"/>
      <c r="D928" s="126"/>
    </row>
    <row r="929" spans="2:4">
      <c r="B929" s="125"/>
      <c r="C929" s="126"/>
      <c r="D929" s="126"/>
    </row>
    <row r="930" spans="2:4">
      <c r="B930" s="125"/>
      <c r="C930" s="126"/>
      <c r="D930" s="126"/>
    </row>
    <row r="931" spans="2:4">
      <c r="B931" s="125"/>
      <c r="C931" s="126"/>
      <c r="D931" s="126"/>
    </row>
    <row r="932" spans="2:4">
      <c r="B932" s="125"/>
      <c r="C932" s="126"/>
      <c r="D932" s="126"/>
    </row>
    <row r="933" spans="2:4">
      <c r="B933" s="125"/>
      <c r="C933" s="126"/>
      <c r="D933" s="126"/>
    </row>
    <row r="934" spans="2:4">
      <c r="B934" s="125"/>
      <c r="C934" s="126"/>
      <c r="D934" s="126"/>
    </row>
    <row r="935" spans="2:4">
      <c r="B935" s="125"/>
      <c r="C935" s="126"/>
      <c r="D935" s="126"/>
    </row>
    <row r="936" spans="2:4">
      <c r="B936" s="125"/>
      <c r="C936" s="126"/>
      <c r="D936" s="126"/>
    </row>
    <row r="937" spans="2:4">
      <c r="B937" s="125"/>
      <c r="C937" s="126"/>
      <c r="D937" s="126"/>
    </row>
    <row r="938" spans="2:4">
      <c r="B938" s="125"/>
      <c r="C938" s="126"/>
      <c r="D938" s="126"/>
    </row>
    <row r="939" spans="2:4">
      <c r="B939" s="125"/>
      <c r="C939" s="126"/>
      <c r="D939" s="126"/>
    </row>
    <row r="940" spans="2:4">
      <c r="B940" s="125"/>
      <c r="C940" s="126"/>
      <c r="D940" s="126"/>
    </row>
    <row r="941" spans="2:4">
      <c r="B941" s="125"/>
      <c r="C941" s="126"/>
      <c r="D941" s="126"/>
    </row>
    <row r="942" spans="2:4">
      <c r="B942" s="125"/>
      <c r="C942" s="126"/>
      <c r="D942" s="126"/>
    </row>
    <row r="943" spans="2:4">
      <c r="B943" s="125"/>
      <c r="C943" s="126"/>
      <c r="D943" s="126"/>
    </row>
    <row r="944" spans="2:4">
      <c r="B944" s="125"/>
      <c r="C944" s="126"/>
      <c r="D944" s="126"/>
    </row>
    <row r="945" spans="2:4">
      <c r="B945" s="125"/>
      <c r="C945" s="126"/>
      <c r="D945" s="126"/>
    </row>
    <row r="946" spans="2:4">
      <c r="B946" s="125"/>
      <c r="C946" s="126"/>
      <c r="D946" s="126"/>
    </row>
    <row r="947" spans="2:4">
      <c r="B947" s="125"/>
      <c r="C947" s="126"/>
      <c r="D947" s="126"/>
    </row>
    <row r="948" spans="2:4">
      <c r="B948" s="125"/>
      <c r="C948" s="126"/>
      <c r="D948" s="126"/>
    </row>
    <row r="949" spans="2:4">
      <c r="B949" s="125"/>
      <c r="C949" s="126"/>
      <c r="D949" s="126"/>
    </row>
    <row r="950" spans="2:4">
      <c r="B950" s="125"/>
      <c r="C950" s="126"/>
      <c r="D950" s="126"/>
    </row>
    <row r="951" spans="2:4">
      <c r="B951" s="125"/>
      <c r="C951" s="126"/>
      <c r="D951" s="126"/>
    </row>
    <row r="952" spans="2:4">
      <c r="B952" s="125"/>
      <c r="C952" s="126"/>
      <c r="D952" s="126"/>
    </row>
    <row r="953" spans="2:4">
      <c r="B953" s="125"/>
      <c r="C953" s="126"/>
      <c r="D953" s="126"/>
    </row>
    <row r="954" spans="2:4">
      <c r="B954" s="125"/>
      <c r="C954" s="126"/>
      <c r="D954" s="126"/>
    </row>
    <row r="955" spans="2:4">
      <c r="B955" s="125"/>
      <c r="C955" s="126"/>
      <c r="D955" s="126"/>
    </row>
    <row r="956" spans="2:4">
      <c r="B956" s="125"/>
      <c r="C956" s="126"/>
      <c r="D956" s="126"/>
    </row>
    <row r="957" spans="2:4">
      <c r="B957" s="125"/>
      <c r="C957" s="126"/>
      <c r="D957" s="126"/>
    </row>
    <row r="958" spans="2:4">
      <c r="B958" s="125"/>
      <c r="C958" s="126"/>
      <c r="D958" s="126"/>
    </row>
    <row r="959" spans="2:4">
      <c r="B959" s="125"/>
      <c r="C959" s="126"/>
      <c r="D959" s="126"/>
    </row>
    <row r="960" spans="2:4">
      <c r="B960" s="125"/>
      <c r="C960" s="126"/>
      <c r="D960" s="126"/>
    </row>
    <row r="961" spans="2:4">
      <c r="B961" s="125"/>
      <c r="C961" s="126"/>
      <c r="D961" s="126"/>
    </row>
    <row r="962" spans="2:4">
      <c r="B962" s="125"/>
      <c r="C962" s="126"/>
      <c r="D962" s="126"/>
    </row>
    <row r="963" spans="2:4">
      <c r="B963" s="125"/>
      <c r="C963" s="126"/>
      <c r="D963" s="126"/>
    </row>
    <row r="964" spans="2:4">
      <c r="B964" s="125"/>
      <c r="C964" s="126"/>
      <c r="D964" s="126"/>
    </row>
    <row r="965" spans="2:4">
      <c r="B965" s="125"/>
      <c r="C965" s="126"/>
      <c r="D965" s="126"/>
    </row>
    <row r="966" spans="2:4">
      <c r="B966" s="125"/>
      <c r="C966" s="126"/>
      <c r="D966" s="126"/>
    </row>
    <row r="967" spans="2:4">
      <c r="B967" s="125"/>
      <c r="C967" s="126"/>
      <c r="D967" s="12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12145</v>
      </c>
    </row>
    <row r="6" spans="2:16" ht="26.25" customHeight="1">
      <c r="B6" s="139" t="s">
        <v>182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s="3" customFormat="1" ht="78.75">
      <c r="B7" s="21" t="s">
        <v>114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209</v>
      </c>
      <c r="M7" s="29" t="s">
        <v>181</v>
      </c>
      <c r="N7" s="29" t="s">
        <v>58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0" t="s">
        <v>2732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1">
        <v>0</v>
      </c>
      <c r="N10" s="88"/>
      <c r="O10" s="132">
        <v>0</v>
      </c>
      <c r="P10" s="132">
        <v>0</v>
      </c>
    </row>
    <row r="11" spans="2:16" ht="20.25" customHeight="1">
      <c r="B11" s="127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7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7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5"/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  <row r="178" spans="2:16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</row>
    <row r="179" spans="2:16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</row>
    <row r="180" spans="2:16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</row>
    <row r="181" spans="2:16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</row>
    <row r="182" spans="2:16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</row>
    <row r="183" spans="2:16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</row>
    <row r="184" spans="2:16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</row>
    <row r="185" spans="2:16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</row>
    <row r="186" spans="2:16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</row>
    <row r="187" spans="2:16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</row>
    <row r="188" spans="2:16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</row>
    <row r="189" spans="2:16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</row>
    <row r="190" spans="2:16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</row>
    <row r="191" spans="2:16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</row>
    <row r="192" spans="2:16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</row>
    <row r="193" spans="2:16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</row>
    <row r="194" spans="2:16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</row>
    <row r="195" spans="2:16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</row>
    <row r="196" spans="2:16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</row>
    <row r="197" spans="2:16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</row>
    <row r="198" spans="2:16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</row>
    <row r="199" spans="2:16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</row>
    <row r="200" spans="2:16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</row>
    <row r="201" spans="2:16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</row>
    <row r="202" spans="2:16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</row>
    <row r="203" spans="2:16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</row>
    <row r="204" spans="2:16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</row>
    <row r="205" spans="2:16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</row>
    <row r="206" spans="2:16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</row>
    <row r="207" spans="2:16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</row>
    <row r="208" spans="2:16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</row>
    <row r="209" spans="2:16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</row>
    <row r="210" spans="2:16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</row>
    <row r="211" spans="2:16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</row>
    <row r="212" spans="2:16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</row>
    <row r="213" spans="2:16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</row>
    <row r="214" spans="2:16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</row>
    <row r="215" spans="2:16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</row>
    <row r="216" spans="2:16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</row>
    <row r="217" spans="2:16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12145</v>
      </c>
    </row>
    <row r="6" spans="2:16" ht="26.25" customHeight="1">
      <c r="B6" s="139" t="s">
        <v>183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s="3" customFormat="1" ht="78.75">
      <c r="B7" s="21" t="s">
        <v>114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58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0" t="s">
        <v>2733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1">
        <v>0</v>
      </c>
      <c r="N10" s="88"/>
      <c r="O10" s="132">
        <v>0</v>
      </c>
      <c r="P10" s="132">
        <v>0</v>
      </c>
    </row>
    <row r="11" spans="2:16" ht="20.25" customHeight="1">
      <c r="B11" s="127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7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7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5"/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  <row r="178" spans="2:16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</row>
    <row r="179" spans="2:16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</row>
    <row r="180" spans="2:16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</row>
    <row r="181" spans="2:16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</row>
    <row r="182" spans="2:16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</row>
    <row r="183" spans="2:16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</row>
    <row r="184" spans="2:16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</row>
    <row r="185" spans="2:16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</row>
    <row r="186" spans="2:16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</row>
    <row r="187" spans="2:16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</row>
    <row r="188" spans="2:16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</row>
    <row r="189" spans="2:16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</row>
    <row r="190" spans="2:16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</row>
    <row r="191" spans="2:16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</row>
    <row r="192" spans="2:16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</row>
    <row r="193" spans="2:16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</row>
    <row r="194" spans="2:16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</row>
    <row r="195" spans="2:16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</row>
    <row r="196" spans="2:16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</row>
    <row r="197" spans="2:16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</row>
    <row r="198" spans="2:16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</row>
    <row r="199" spans="2:16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</row>
    <row r="200" spans="2:16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</row>
    <row r="201" spans="2:16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</row>
    <row r="202" spans="2:16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</row>
    <row r="203" spans="2:16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</row>
    <row r="204" spans="2:16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</row>
    <row r="205" spans="2:16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</row>
    <row r="206" spans="2:16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</row>
    <row r="207" spans="2:16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</row>
    <row r="208" spans="2:16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</row>
    <row r="209" spans="2:16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</row>
    <row r="210" spans="2:16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</row>
    <row r="211" spans="2:16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</row>
    <row r="212" spans="2:16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</row>
    <row r="213" spans="2:16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</row>
    <row r="214" spans="2:16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</row>
    <row r="215" spans="2:16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</row>
    <row r="216" spans="2:16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</row>
    <row r="217" spans="2:16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</row>
    <row r="218" spans="2:16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</row>
    <row r="219" spans="2:16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</row>
    <row r="220" spans="2:16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</row>
    <row r="221" spans="2:16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</row>
    <row r="222" spans="2:16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</row>
    <row r="223" spans="2:16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</row>
    <row r="224" spans="2:16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</row>
    <row r="225" spans="2:16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</row>
    <row r="226" spans="2:16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</row>
    <row r="227" spans="2:16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</row>
    <row r="228" spans="2:16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</row>
    <row r="229" spans="2:16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</row>
    <row r="230" spans="2:16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</row>
    <row r="231" spans="2:16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</row>
    <row r="232" spans="2:16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</row>
    <row r="233" spans="2:16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</row>
    <row r="234" spans="2:16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</row>
    <row r="235" spans="2:16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</row>
    <row r="236" spans="2:16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</row>
    <row r="237" spans="2:16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</row>
    <row r="238" spans="2:16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</row>
    <row r="239" spans="2:16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</row>
    <row r="240" spans="2:16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</row>
    <row r="241" spans="2:16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</row>
    <row r="242" spans="2:16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</row>
    <row r="243" spans="2:16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</row>
    <row r="244" spans="2:16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</row>
    <row r="245" spans="2:16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</row>
    <row r="246" spans="2:16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</row>
    <row r="247" spans="2:16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</row>
    <row r="248" spans="2:16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</row>
    <row r="249" spans="2:16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</row>
    <row r="250" spans="2:16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</row>
    <row r="251" spans="2:16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</row>
    <row r="252" spans="2:16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</row>
    <row r="253" spans="2:16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</row>
    <row r="254" spans="2:16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</row>
    <row r="255" spans="2:16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</row>
    <row r="256" spans="2:16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</row>
    <row r="257" spans="2:16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</row>
    <row r="258" spans="2:16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</row>
    <row r="259" spans="2:16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</row>
    <row r="260" spans="2:16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</row>
    <row r="261" spans="2:16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</row>
    <row r="262" spans="2:16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</row>
    <row r="263" spans="2:16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</row>
    <row r="264" spans="2:16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</row>
    <row r="265" spans="2:16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</row>
    <row r="266" spans="2:16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</row>
    <row r="267" spans="2:16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</row>
    <row r="268" spans="2:16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</row>
    <row r="269" spans="2:16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</row>
    <row r="270" spans="2:16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</row>
    <row r="271" spans="2:16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</row>
    <row r="272" spans="2:16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</row>
    <row r="273" spans="2:16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</row>
    <row r="274" spans="2:16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</row>
    <row r="275" spans="2:16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</row>
    <row r="276" spans="2:16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</row>
    <row r="277" spans="2:16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</row>
    <row r="278" spans="2:16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</row>
    <row r="279" spans="2:16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</row>
    <row r="280" spans="2:16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</row>
    <row r="281" spans="2:16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</row>
    <row r="282" spans="2:16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</row>
    <row r="283" spans="2:16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</row>
    <row r="284" spans="2:16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</row>
    <row r="285" spans="2:16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</row>
    <row r="286" spans="2:16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</row>
    <row r="287" spans="2:16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</row>
    <row r="288" spans="2:16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</row>
    <row r="289" spans="2:16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</row>
    <row r="290" spans="2:16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</row>
    <row r="291" spans="2:16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</row>
    <row r="292" spans="2:16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</row>
    <row r="293" spans="2:16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</row>
    <row r="294" spans="2:16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</row>
    <row r="295" spans="2:16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</row>
    <row r="296" spans="2:16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</row>
    <row r="297" spans="2:16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</row>
    <row r="298" spans="2:16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</row>
    <row r="299" spans="2:16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</row>
    <row r="300" spans="2:16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</row>
    <row r="301" spans="2:16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</row>
    <row r="302" spans="2:16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</row>
    <row r="303" spans="2:16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</row>
    <row r="304" spans="2:16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</row>
    <row r="305" spans="2:16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</row>
    <row r="306" spans="2:16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</row>
    <row r="307" spans="2:16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</row>
    <row r="308" spans="2:16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</row>
    <row r="309" spans="2:16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</row>
    <row r="310" spans="2:16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</row>
    <row r="311" spans="2:16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</row>
    <row r="312" spans="2:16">
      <c r="B312" s="125"/>
      <c r="C312" s="125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</row>
    <row r="313" spans="2:16">
      <c r="B313" s="125"/>
      <c r="C313" s="125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</row>
    <row r="314" spans="2:16">
      <c r="B314" s="125"/>
      <c r="C314" s="125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</row>
    <row r="315" spans="2:16">
      <c r="B315" s="125"/>
      <c r="C315" s="125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</row>
    <row r="316" spans="2:16">
      <c r="B316" s="125"/>
      <c r="C316" s="125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</row>
    <row r="317" spans="2:16">
      <c r="B317" s="125"/>
      <c r="C317" s="125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</row>
    <row r="318" spans="2:16">
      <c r="B318" s="125"/>
      <c r="C318" s="125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</row>
    <row r="319" spans="2:16">
      <c r="B319" s="125"/>
      <c r="C319" s="125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</row>
    <row r="320" spans="2:16">
      <c r="B320" s="125"/>
      <c r="C320" s="125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</row>
    <row r="321" spans="2:16">
      <c r="B321" s="125"/>
      <c r="C321" s="125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</row>
    <row r="322" spans="2:16">
      <c r="B322" s="125"/>
      <c r="C322" s="125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</row>
    <row r="323" spans="2:16">
      <c r="B323" s="125"/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</row>
    <row r="324" spans="2:16">
      <c r="B324" s="125"/>
      <c r="C324" s="125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</row>
    <row r="325" spans="2:16">
      <c r="B325" s="125"/>
      <c r="C325" s="125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</row>
    <row r="326" spans="2:16">
      <c r="B326" s="125"/>
      <c r="C326" s="125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</row>
    <row r="327" spans="2:16">
      <c r="B327" s="125"/>
      <c r="C327" s="125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</row>
    <row r="328" spans="2:16">
      <c r="B328" s="125"/>
      <c r="C328" s="125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</row>
    <row r="329" spans="2:16">
      <c r="B329" s="125"/>
      <c r="C329" s="125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</row>
    <row r="330" spans="2:16">
      <c r="B330" s="125"/>
      <c r="C330" s="125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</row>
    <row r="331" spans="2:16">
      <c r="B331" s="125"/>
      <c r="C331" s="125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</row>
    <row r="332" spans="2:16">
      <c r="B332" s="125"/>
      <c r="C332" s="125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</row>
    <row r="333" spans="2:16">
      <c r="B333" s="125"/>
      <c r="C333" s="125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</row>
    <row r="334" spans="2:16">
      <c r="B334" s="125"/>
      <c r="C334" s="125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</row>
    <row r="335" spans="2:16">
      <c r="B335" s="125"/>
      <c r="C335" s="125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</row>
    <row r="336" spans="2:16">
      <c r="B336" s="125"/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</row>
    <row r="337" spans="2:16">
      <c r="B337" s="125"/>
      <c r="C337" s="125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</row>
    <row r="338" spans="2:16">
      <c r="B338" s="125"/>
      <c r="C338" s="125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</row>
    <row r="339" spans="2:16">
      <c r="B339" s="125"/>
      <c r="C339" s="125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</row>
    <row r="340" spans="2:16">
      <c r="B340" s="125"/>
      <c r="C340" s="125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</row>
    <row r="341" spans="2:16">
      <c r="B341" s="125"/>
      <c r="C341" s="125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</row>
    <row r="342" spans="2:16">
      <c r="B342" s="125"/>
      <c r="C342" s="125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</row>
    <row r="343" spans="2:16">
      <c r="B343" s="125"/>
      <c r="C343" s="125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</row>
    <row r="344" spans="2:16">
      <c r="B344" s="125"/>
      <c r="C344" s="125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</row>
    <row r="345" spans="2:16">
      <c r="B345" s="125"/>
      <c r="C345" s="125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</row>
    <row r="346" spans="2:16">
      <c r="B346" s="125"/>
      <c r="C346" s="125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</row>
    <row r="347" spans="2:16">
      <c r="B347" s="125"/>
      <c r="C347" s="125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</row>
    <row r="348" spans="2:16">
      <c r="B348" s="125"/>
      <c r="C348" s="125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</row>
    <row r="349" spans="2:16">
      <c r="B349" s="125"/>
      <c r="C349" s="125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</row>
    <row r="350" spans="2:16">
      <c r="B350" s="125"/>
      <c r="C350" s="125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</row>
    <row r="351" spans="2:16">
      <c r="B351" s="125"/>
      <c r="C351" s="125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</row>
    <row r="352" spans="2:16">
      <c r="B352" s="125"/>
      <c r="C352" s="125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</row>
    <row r="353" spans="2:16">
      <c r="B353" s="125"/>
      <c r="C353" s="125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</row>
    <row r="354" spans="2:16">
      <c r="B354" s="125"/>
      <c r="C354" s="125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</row>
    <row r="355" spans="2:16">
      <c r="B355" s="125"/>
      <c r="C355" s="125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</row>
    <row r="356" spans="2:16">
      <c r="B356" s="125"/>
      <c r="C356" s="125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</row>
    <row r="357" spans="2:16">
      <c r="B357" s="125"/>
      <c r="C357" s="125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</row>
    <row r="358" spans="2:16">
      <c r="B358" s="125"/>
      <c r="C358" s="125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</row>
    <row r="359" spans="2:16">
      <c r="B359" s="125"/>
      <c r="C359" s="125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</row>
    <row r="360" spans="2:16">
      <c r="B360" s="125"/>
      <c r="C360" s="125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</row>
    <row r="361" spans="2:16">
      <c r="B361" s="125"/>
      <c r="C361" s="125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</row>
    <row r="362" spans="2:16">
      <c r="B362" s="125"/>
      <c r="C362" s="125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</row>
    <row r="363" spans="2:16">
      <c r="B363" s="125"/>
      <c r="C363" s="125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</row>
    <row r="364" spans="2:16">
      <c r="B364" s="125"/>
      <c r="C364" s="125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</row>
    <row r="365" spans="2:16">
      <c r="B365" s="125"/>
      <c r="C365" s="125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</row>
    <row r="366" spans="2:16">
      <c r="B366" s="125"/>
      <c r="C366" s="125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</row>
    <row r="367" spans="2:16">
      <c r="B367" s="125"/>
      <c r="C367" s="125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</row>
    <row r="368" spans="2:16">
      <c r="B368" s="125"/>
      <c r="C368" s="125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</row>
    <row r="369" spans="2:16">
      <c r="B369" s="125"/>
      <c r="C369" s="125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</row>
    <row r="370" spans="2:16">
      <c r="B370" s="125"/>
      <c r="C370" s="125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</row>
    <row r="371" spans="2:16">
      <c r="B371" s="125"/>
      <c r="C371" s="125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</row>
    <row r="372" spans="2:16">
      <c r="B372" s="125"/>
      <c r="C372" s="125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</row>
    <row r="373" spans="2:16">
      <c r="B373" s="125"/>
      <c r="C373" s="125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</row>
    <row r="374" spans="2:16">
      <c r="B374" s="125"/>
      <c r="C374" s="125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</row>
    <row r="375" spans="2:16">
      <c r="B375" s="125"/>
      <c r="C375" s="125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</row>
    <row r="376" spans="2:16">
      <c r="B376" s="125"/>
      <c r="C376" s="125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</row>
    <row r="377" spans="2:16">
      <c r="B377" s="125"/>
      <c r="C377" s="125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</row>
    <row r="378" spans="2:16">
      <c r="B378" s="125"/>
      <c r="C378" s="125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</row>
    <row r="379" spans="2:16">
      <c r="B379" s="125"/>
      <c r="C379" s="125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</row>
    <row r="380" spans="2:16">
      <c r="B380" s="125"/>
      <c r="C380" s="125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</row>
    <row r="381" spans="2:16">
      <c r="B381" s="125"/>
      <c r="C381" s="125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</row>
    <row r="382" spans="2:16">
      <c r="B382" s="125"/>
      <c r="C382" s="125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</row>
    <row r="383" spans="2:16">
      <c r="B383" s="125"/>
      <c r="C383" s="125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</row>
    <row r="384" spans="2:16">
      <c r="B384" s="125"/>
      <c r="C384" s="125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</row>
    <row r="385" spans="2:16">
      <c r="B385" s="125"/>
      <c r="C385" s="125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</row>
    <row r="386" spans="2:16">
      <c r="B386" s="125"/>
      <c r="C386" s="125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</row>
    <row r="387" spans="2:16">
      <c r="B387" s="125"/>
      <c r="C387" s="125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</row>
    <row r="388" spans="2:16">
      <c r="B388" s="125"/>
      <c r="C388" s="125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</row>
    <row r="389" spans="2:16">
      <c r="B389" s="125"/>
      <c r="C389" s="125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</row>
    <row r="390" spans="2:16">
      <c r="B390" s="125"/>
      <c r="C390" s="125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</row>
    <row r="391" spans="2:16">
      <c r="B391" s="125"/>
      <c r="C391" s="125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</row>
    <row r="392" spans="2:16">
      <c r="B392" s="125"/>
      <c r="C392" s="125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</row>
    <row r="393" spans="2:16">
      <c r="B393" s="125"/>
      <c r="C393" s="125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</row>
    <row r="394" spans="2:16">
      <c r="B394" s="125"/>
      <c r="C394" s="125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</row>
    <row r="395" spans="2:16">
      <c r="B395" s="125"/>
      <c r="C395" s="125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</row>
    <row r="396" spans="2:16">
      <c r="B396" s="125"/>
      <c r="C396" s="125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</row>
    <row r="397" spans="2:16">
      <c r="B397" s="133"/>
      <c r="C397" s="125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</row>
    <row r="398" spans="2:16">
      <c r="B398" s="133"/>
      <c r="C398" s="125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</row>
    <row r="399" spans="2:16">
      <c r="B399" s="134"/>
      <c r="C399" s="125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</row>
    <row r="400" spans="2:16">
      <c r="B400" s="125"/>
      <c r="C400" s="125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</row>
    <row r="401" spans="2:16">
      <c r="B401" s="125"/>
      <c r="C401" s="125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</row>
    <row r="402" spans="2:16">
      <c r="B402" s="125"/>
      <c r="C402" s="125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</row>
    <row r="403" spans="2:16">
      <c r="B403" s="125"/>
      <c r="C403" s="125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</row>
    <row r="404" spans="2:16">
      <c r="B404" s="125"/>
      <c r="C404" s="125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</row>
    <row r="405" spans="2:16">
      <c r="B405" s="125"/>
      <c r="C405" s="125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</row>
    <row r="406" spans="2:16">
      <c r="B406" s="125"/>
      <c r="C406" s="125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</row>
    <row r="407" spans="2:16">
      <c r="B407" s="125"/>
      <c r="C407" s="125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</row>
    <row r="408" spans="2:16">
      <c r="B408" s="125"/>
      <c r="C408" s="125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</row>
    <row r="409" spans="2:16">
      <c r="B409" s="125"/>
      <c r="C409" s="125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</row>
    <row r="410" spans="2:16">
      <c r="B410" s="125"/>
      <c r="C410" s="125"/>
      <c r="D410" s="125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</row>
    <row r="411" spans="2:16">
      <c r="B411" s="125"/>
      <c r="C411" s="125"/>
      <c r="D411" s="125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8.710937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144</v>
      </c>
      <c r="C1" s="67" t="s" vm="1">
        <v>228</v>
      </c>
    </row>
    <row r="2" spans="2:18">
      <c r="B2" s="46" t="s">
        <v>143</v>
      </c>
      <c r="C2" s="67" t="s">
        <v>229</v>
      </c>
    </row>
    <row r="3" spans="2:18">
      <c r="B3" s="46" t="s">
        <v>145</v>
      </c>
      <c r="C3" s="67" t="s">
        <v>230</v>
      </c>
    </row>
    <row r="4" spans="2:18">
      <c r="B4" s="46" t="s">
        <v>146</v>
      </c>
      <c r="C4" s="67">
        <v>12145</v>
      </c>
    </row>
    <row r="6" spans="2:18" ht="21.75" customHeight="1">
      <c r="B6" s="142" t="s">
        <v>172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4"/>
    </row>
    <row r="7" spans="2:18" ht="27.75" customHeight="1">
      <c r="B7" s="145" t="s">
        <v>87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7"/>
    </row>
    <row r="8" spans="2:18" s="3" customFormat="1" ht="66" customHeight="1">
      <c r="B8" s="21" t="s">
        <v>113</v>
      </c>
      <c r="C8" s="29" t="s">
        <v>44</v>
      </c>
      <c r="D8" s="29" t="s">
        <v>117</v>
      </c>
      <c r="E8" s="29" t="s">
        <v>14</v>
      </c>
      <c r="F8" s="29" t="s">
        <v>66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218</v>
      </c>
      <c r="O8" s="29" t="s">
        <v>61</v>
      </c>
      <c r="P8" s="29" t="s">
        <v>206</v>
      </c>
      <c r="Q8" s="29" t="s">
        <v>147</v>
      </c>
      <c r="R8" s="59" t="s">
        <v>149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9" t="s">
        <v>112</v>
      </c>
    </row>
    <row r="11" spans="2:18" s="4" customFormat="1" ht="18" customHeight="1">
      <c r="B11" s="68" t="s">
        <v>26</v>
      </c>
      <c r="C11" s="69"/>
      <c r="D11" s="69"/>
      <c r="E11" s="69"/>
      <c r="F11" s="69"/>
      <c r="G11" s="69"/>
      <c r="H11" s="77">
        <v>7.933905446829379</v>
      </c>
      <c r="I11" s="69"/>
      <c r="J11" s="69"/>
      <c r="K11" s="78">
        <v>2.9384019443524441E-3</v>
      </c>
      <c r="L11" s="77"/>
      <c r="M11" s="79"/>
      <c r="N11" s="69"/>
      <c r="O11" s="77">
        <v>91523.896848192016</v>
      </c>
      <c r="P11" s="69"/>
      <c r="Q11" s="78">
        <f>IFERROR(O11/$O$11,0)</f>
        <v>1</v>
      </c>
      <c r="R11" s="78">
        <f>O11/'סכום נכסי הקרן'!$C$42</f>
        <v>3.0386599716558094E-2</v>
      </c>
    </row>
    <row r="12" spans="2:18" ht="22.5" customHeight="1">
      <c r="B12" s="70" t="s">
        <v>197</v>
      </c>
      <c r="C12" s="71"/>
      <c r="D12" s="71"/>
      <c r="E12" s="71"/>
      <c r="F12" s="71"/>
      <c r="G12" s="71"/>
      <c r="H12" s="80">
        <v>7.8842496260193871</v>
      </c>
      <c r="I12" s="71"/>
      <c r="J12" s="71"/>
      <c r="K12" s="81">
        <v>2.8510380803664043E-3</v>
      </c>
      <c r="L12" s="80"/>
      <c r="M12" s="82"/>
      <c r="N12" s="71"/>
      <c r="O12" s="80">
        <v>91237.785767758018</v>
      </c>
      <c r="P12" s="71"/>
      <c r="Q12" s="81">
        <f t="shared" ref="Q12:Q50" si="0">IFERROR(O12/$O$11,0)</f>
        <v>0.99687391937748715</v>
      </c>
      <c r="R12" s="81">
        <f>O12/'סכום נכסי הקרן'!$C$42</f>
        <v>3.0291608756000107E-2</v>
      </c>
    </row>
    <row r="13" spans="2:18">
      <c r="B13" s="72" t="s">
        <v>24</v>
      </c>
      <c r="C13" s="73"/>
      <c r="D13" s="73"/>
      <c r="E13" s="73"/>
      <c r="F13" s="73"/>
      <c r="G13" s="73"/>
      <c r="H13" s="83">
        <v>7.5712691812971098</v>
      </c>
      <c r="I13" s="73"/>
      <c r="J13" s="73"/>
      <c r="K13" s="84">
        <v>-5.4440254078585749E-3</v>
      </c>
      <c r="L13" s="83"/>
      <c r="M13" s="85"/>
      <c r="N13" s="73"/>
      <c r="O13" s="83">
        <v>31858.400243845001</v>
      </c>
      <c r="P13" s="73"/>
      <c r="Q13" s="84">
        <f t="shared" si="0"/>
        <v>0.34808832819572344</v>
      </c>
      <c r="R13" s="84">
        <f>O13/'סכום נכסי הקרן'!$C$42</f>
        <v>1.0577220694889351E-2</v>
      </c>
    </row>
    <row r="14" spans="2:18">
      <c r="B14" s="74" t="s">
        <v>23</v>
      </c>
      <c r="C14" s="71"/>
      <c r="D14" s="71"/>
      <c r="E14" s="71"/>
      <c r="F14" s="71"/>
      <c r="G14" s="71"/>
      <c r="H14" s="80">
        <v>7.5712691812971098</v>
      </c>
      <c r="I14" s="71"/>
      <c r="J14" s="71"/>
      <c r="K14" s="81">
        <v>-5.4440254078585749E-3</v>
      </c>
      <c r="L14" s="80"/>
      <c r="M14" s="82"/>
      <c r="N14" s="71"/>
      <c r="O14" s="80">
        <v>31858.400243845001</v>
      </c>
      <c r="P14" s="71"/>
      <c r="Q14" s="81">
        <f t="shared" si="0"/>
        <v>0.34808832819572344</v>
      </c>
      <c r="R14" s="81">
        <f>O14/'סכום נכסי הקרן'!$C$42</f>
        <v>1.0577220694889351E-2</v>
      </c>
    </row>
    <row r="15" spans="2:18">
      <c r="B15" s="75" t="s">
        <v>231</v>
      </c>
      <c r="C15" s="73" t="s">
        <v>232</v>
      </c>
      <c r="D15" s="86" t="s">
        <v>118</v>
      </c>
      <c r="E15" s="73" t="s">
        <v>233</v>
      </c>
      <c r="F15" s="73"/>
      <c r="G15" s="73"/>
      <c r="H15" s="83">
        <v>0.58000000000022867</v>
      </c>
      <c r="I15" s="86" t="s">
        <v>131</v>
      </c>
      <c r="J15" s="87">
        <v>0.04</v>
      </c>
      <c r="K15" s="84">
        <v>-3.0999999999991928E-3</v>
      </c>
      <c r="L15" s="83">
        <v>2186431.1707199998</v>
      </c>
      <c r="M15" s="85">
        <v>136</v>
      </c>
      <c r="N15" s="73"/>
      <c r="O15" s="83">
        <v>2973.546259404</v>
      </c>
      <c r="P15" s="84">
        <v>1.4062633853893349E-4</v>
      </c>
      <c r="Q15" s="84">
        <f t="shared" si="0"/>
        <v>3.2489288172859745E-2</v>
      </c>
      <c r="R15" s="84">
        <f>O15/'סכום נכסי הקרן'!$C$42</f>
        <v>9.8723899478459398E-4</v>
      </c>
    </row>
    <row r="16" spans="2:18">
      <c r="B16" s="75" t="s">
        <v>234</v>
      </c>
      <c r="C16" s="73" t="s">
        <v>235</v>
      </c>
      <c r="D16" s="86" t="s">
        <v>118</v>
      </c>
      <c r="E16" s="73" t="s">
        <v>233</v>
      </c>
      <c r="F16" s="73"/>
      <c r="G16" s="73"/>
      <c r="H16" s="83">
        <v>3.3799999999993928</v>
      </c>
      <c r="I16" s="86" t="s">
        <v>131</v>
      </c>
      <c r="J16" s="87">
        <v>0.04</v>
      </c>
      <c r="K16" s="84">
        <v>-8.8999999999974447E-3</v>
      </c>
      <c r="L16" s="83">
        <v>1404853.0531240001</v>
      </c>
      <c r="M16" s="85">
        <v>147.74</v>
      </c>
      <c r="N16" s="73"/>
      <c r="O16" s="83">
        <v>2075.5298539770001</v>
      </c>
      <c r="P16" s="84">
        <v>1.1079593820804433E-4</v>
      </c>
      <c r="Q16" s="84">
        <f t="shared" si="0"/>
        <v>2.2677463760307541E-2</v>
      </c>
      <c r="R16" s="84">
        <f>O16/'סכום נכסי הקרן'!$C$42</f>
        <v>6.8909101387121762E-4</v>
      </c>
    </row>
    <row r="17" spans="2:18">
      <c r="B17" s="75" t="s">
        <v>236</v>
      </c>
      <c r="C17" s="73" t="s">
        <v>237</v>
      </c>
      <c r="D17" s="86" t="s">
        <v>118</v>
      </c>
      <c r="E17" s="73" t="s">
        <v>233</v>
      </c>
      <c r="F17" s="73"/>
      <c r="G17" s="73"/>
      <c r="H17" s="83">
        <v>6.2699999999995306</v>
      </c>
      <c r="I17" s="86" t="s">
        <v>131</v>
      </c>
      <c r="J17" s="87">
        <v>7.4999999999999997E-3</v>
      </c>
      <c r="K17" s="84">
        <v>-8.6999999999984329E-3</v>
      </c>
      <c r="L17" s="83">
        <v>2837871.5345660001</v>
      </c>
      <c r="M17" s="85">
        <v>112.38</v>
      </c>
      <c r="N17" s="73"/>
      <c r="O17" s="83">
        <v>3189.20016455</v>
      </c>
      <c r="P17" s="84">
        <v>1.462913687650926E-4</v>
      </c>
      <c r="Q17" s="84">
        <f t="shared" si="0"/>
        <v>3.4845546074593309E-2</v>
      </c>
      <c r="R17" s="84">
        <f>O17/'סכום נכסי הקרן'!$C$42</f>
        <v>1.0588376604735489E-3</v>
      </c>
    </row>
    <row r="18" spans="2:18">
      <c r="B18" s="75" t="s">
        <v>238</v>
      </c>
      <c r="C18" s="73" t="s">
        <v>239</v>
      </c>
      <c r="D18" s="86" t="s">
        <v>118</v>
      </c>
      <c r="E18" s="73" t="s">
        <v>233</v>
      </c>
      <c r="F18" s="73"/>
      <c r="G18" s="73"/>
      <c r="H18" s="83">
        <v>12.550000000000487</v>
      </c>
      <c r="I18" s="86" t="s">
        <v>131</v>
      </c>
      <c r="J18" s="87">
        <v>0.04</v>
      </c>
      <c r="K18" s="84">
        <v>-2.699999999999131E-3</v>
      </c>
      <c r="L18" s="83">
        <v>968705.80122699996</v>
      </c>
      <c r="M18" s="85">
        <v>201.91</v>
      </c>
      <c r="N18" s="73"/>
      <c r="O18" s="83">
        <v>1955.913815271</v>
      </c>
      <c r="P18" s="84">
        <v>5.8512970129872402E-5</v>
      </c>
      <c r="Q18" s="84">
        <f t="shared" si="0"/>
        <v>2.1370525978753028E-2</v>
      </c>
      <c r="R18" s="84">
        <f>O18/'סכום נכסי הקרן'!$C$42</f>
        <v>6.493776186486742E-4</v>
      </c>
    </row>
    <row r="19" spans="2:18">
      <c r="B19" s="75" t="s">
        <v>240</v>
      </c>
      <c r="C19" s="73" t="s">
        <v>241</v>
      </c>
      <c r="D19" s="86" t="s">
        <v>118</v>
      </c>
      <c r="E19" s="73" t="s">
        <v>233</v>
      </c>
      <c r="F19" s="73"/>
      <c r="G19" s="73"/>
      <c r="H19" s="83">
        <v>17.029999999998086</v>
      </c>
      <c r="I19" s="86" t="s">
        <v>131</v>
      </c>
      <c r="J19" s="87">
        <v>2.75E-2</v>
      </c>
      <c r="K19" s="84">
        <v>-5.9999999999892539E-4</v>
      </c>
      <c r="L19" s="83">
        <v>1416613.6761159999</v>
      </c>
      <c r="M19" s="85">
        <v>170.79</v>
      </c>
      <c r="N19" s="73"/>
      <c r="O19" s="83">
        <v>2419.434578121</v>
      </c>
      <c r="P19" s="84">
        <v>7.8983930338474037E-5</v>
      </c>
      <c r="Q19" s="84">
        <f t="shared" si="0"/>
        <v>2.6435003987363481E-2</v>
      </c>
      <c r="R19" s="84">
        <f>O19/'סכום נכסי הקרן'!$C$42</f>
        <v>8.0326988466963129E-4</v>
      </c>
    </row>
    <row r="20" spans="2:18">
      <c r="B20" s="75" t="s">
        <v>242</v>
      </c>
      <c r="C20" s="73" t="s">
        <v>243</v>
      </c>
      <c r="D20" s="86" t="s">
        <v>118</v>
      </c>
      <c r="E20" s="73" t="s">
        <v>233</v>
      </c>
      <c r="F20" s="73"/>
      <c r="G20" s="73"/>
      <c r="H20" s="83">
        <v>2.6899999999997242</v>
      </c>
      <c r="I20" s="86" t="s">
        <v>131</v>
      </c>
      <c r="J20" s="87">
        <v>1.7500000000000002E-2</v>
      </c>
      <c r="K20" s="84">
        <v>-7.799999999998245E-3</v>
      </c>
      <c r="L20" s="83">
        <v>2914945.1035229997</v>
      </c>
      <c r="M20" s="85">
        <v>109.42</v>
      </c>
      <c r="N20" s="73"/>
      <c r="O20" s="83">
        <v>3189.532965552</v>
      </c>
      <c r="P20" s="84">
        <v>1.6535315382183147E-4</v>
      </c>
      <c r="Q20" s="84">
        <f t="shared" si="0"/>
        <v>3.4849182294350772E-2</v>
      </c>
      <c r="R20" s="84">
        <f>O20/'סכום נכסי הקרן'!$C$42</f>
        <v>1.0589481528278006E-3</v>
      </c>
    </row>
    <row r="21" spans="2:18">
      <c r="B21" s="75" t="s">
        <v>244</v>
      </c>
      <c r="C21" s="73" t="s">
        <v>245</v>
      </c>
      <c r="D21" s="86" t="s">
        <v>118</v>
      </c>
      <c r="E21" s="73" t="s">
        <v>233</v>
      </c>
      <c r="F21" s="73"/>
      <c r="G21" s="73"/>
      <c r="H21" s="83">
        <v>4.759999999999196</v>
      </c>
      <c r="I21" s="86" t="s">
        <v>131</v>
      </c>
      <c r="J21" s="87">
        <v>7.4999999999999997E-3</v>
      </c>
      <c r="K21" s="84">
        <v>-9.5000000000005809E-3</v>
      </c>
      <c r="L21" s="83">
        <v>2369912.0754149999</v>
      </c>
      <c r="M21" s="85">
        <v>109.12</v>
      </c>
      <c r="N21" s="73"/>
      <c r="O21" s="83">
        <v>2586.047993183</v>
      </c>
      <c r="P21" s="84">
        <v>1.0829811892774081E-4</v>
      </c>
      <c r="Q21" s="84">
        <f t="shared" si="0"/>
        <v>2.8255440188177317E-2</v>
      </c>
      <c r="R21" s="84">
        <f>O21/'סכום נכסי הקרן'!$C$42</f>
        <v>8.5858675081329299E-4</v>
      </c>
    </row>
    <row r="22" spans="2:18">
      <c r="B22" s="75" t="s">
        <v>246</v>
      </c>
      <c r="C22" s="73" t="s">
        <v>247</v>
      </c>
      <c r="D22" s="86" t="s">
        <v>118</v>
      </c>
      <c r="E22" s="73" t="s">
        <v>233</v>
      </c>
      <c r="F22" s="73"/>
      <c r="G22" s="73"/>
      <c r="H22" s="83">
        <v>28.770000000044146</v>
      </c>
      <c r="I22" s="86" t="s">
        <v>131</v>
      </c>
      <c r="J22" s="87">
        <v>5.0000000000000001E-3</v>
      </c>
      <c r="K22" s="84">
        <v>3.7999999999879467E-3</v>
      </c>
      <c r="L22" s="83">
        <v>256520.6</v>
      </c>
      <c r="M22" s="85">
        <v>103.5</v>
      </c>
      <c r="N22" s="73"/>
      <c r="O22" s="83">
        <v>265.49880976399999</v>
      </c>
      <c r="P22" s="84">
        <v>7.8993825734829939E-5</v>
      </c>
      <c r="Q22" s="84">
        <f t="shared" si="0"/>
        <v>2.9008687228907551E-3</v>
      </c>
      <c r="R22" s="84">
        <f>O22/'סכום נכסי הקרן'!$C$42</f>
        <v>8.8147536712764464E-5</v>
      </c>
    </row>
    <row r="23" spans="2:18">
      <c r="B23" s="75" t="s">
        <v>248</v>
      </c>
      <c r="C23" s="73" t="s">
        <v>249</v>
      </c>
      <c r="D23" s="86" t="s">
        <v>118</v>
      </c>
      <c r="E23" s="73" t="s">
        <v>233</v>
      </c>
      <c r="F23" s="73"/>
      <c r="G23" s="73"/>
      <c r="H23" s="83">
        <v>8.2499999999994991</v>
      </c>
      <c r="I23" s="86" t="s">
        <v>131</v>
      </c>
      <c r="J23" s="87">
        <v>5.0000000000000001E-3</v>
      </c>
      <c r="K23" s="84">
        <v>-7.4000000000005164E-3</v>
      </c>
      <c r="L23" s="83">
        <v>3139472.6441159998</v>
      </c>
      <c r="M23" s="85">
        <v>111.21</v>
      </c>
      <c r="N23" s="73"/>
      <c r="O23" s="83">
        <v>3491.4076551429998</v>
      </c>
      <c r="P23" s="84">
        <v>1.6969440871190955E-4</v>
      </c>
      <c r="Q23" s="84">
        <f t="shared" si="0"/>
        <v>3.814749781616155E-2</v>
      </c>
      <c r="R23" s="84">
        <f>O23/'סכום נכסי הקרן'!$C$42</f>
        <v>1.1591727463279751E-3</v>
      </c>
    </row>
    <row r="24" spans="2:18">
      <c r="B24" s="75" t="s">
        <v>250</v>
      </c>
      <c r="C24" s="73" t="s">
        <v>251</v>
      </c>
      <c r="D24" s="86" t="s">
        <v>118</v>
      </c>
      <c r="E24" s="73" t="s">
        <v>233</v>
      </c>
      <c r="F24" s="73"/>
      <c r="G24" s="73"/>
      <c r="H24" s="83">
        <v>21.959999999997326</v>
      </c>
      <c r="I24" s="86" t="s">
        <v>131</v>
      </c>
      <c r="J24" s="87">
        <v>0.01</v>
      </c>
      <c r="K24" s="84">
        <v>1.7999999999991645E-3</v>
      </c>
      <c r="L24" s="83">
        <v>2963021.3324660002</v>
      </c>
      <c r="M24" s="85">
        <v>121.2</v>
      </c>
      <c r="N24" s="73"/>
      <c r="O24" s="83">
        <v>3591.1818311850002</v>
      </c>
      <c r="P24" s="84">
        <v>1.6734254566142583E-4</v>
      </c>
      <c r="Q24" s="84">
        <f t="shared" si="0"/>
        <v>3.9237641259326918E-2</v>
      </c>
      <c r="R24" s="84">
        <f>O24/'סכום נכסי הקרן'!$C$42</f>
        <v>1.1922984987690715E-3</v>
      </c>
    </row>
    <row r="25" spans="2:18">
      <c r="B25" s="75" t="s">
        <v>252</v>
      </c>
      <c r="C25" s="73" t="s">
        <v>253</v>
      </c>
      <c r="D25" s="86" t="s">
        <v>118</v>
      </c>
      <c r="E25" s="73" t="s">
        <v>233</v>
      </c>
      <c r="F25" s="73"/>
      <c r="G25" s="73"/>
      <c r="H25" s="83">
        <v>1.7199999999999347</v>
      </c>
      <c r="I25" s="86" t="s">
        <v>131</v>
      </c>
      <c r="J25" s="87">
        <v>2.75E-2</v>
      </c>
      <c r="K25" s="84">
        <v>-7.0999999999992649E-3</v>
      </c>
      <c r="L25" s="83">
        <v>5528455.8512769993</v>
      </c>
      <c r="M25" s="85">
        <v>110.72</v>
      </c>
      <c r="N25" s="73"/>
      <c r="O25" s="83">
        <v>6121.1063176950001</v>
      </c>
      <c r="P25" s="84">
        <v>3.159550939144225E-4</v>
      </c>
      <c r="Q25" s="84">
        <f t="shared" si="0"/>
        <v>6.6879869940939016E-2</v>
      </c>
      <c r="R25" s="84">
        <f>O25/'סכום נכסי הקרן'!$C$42</f>
        <v>2.0322518369907797E-3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45</v>
      </c>
      <c r="C27" s="73"/>
      <c r="D27" s="73"/>
      <c r="E27" s="73"/>
      <c r="F27" s="73"/>
      <c r="G27" s="73"/>
      <c r="H27" s="83">
        <v>8.0521708025098917</v>
      </c>
      <c r="I27" s="73"/>
      <c r="J27" s="73"/>
      <c r="K27" s="84">
        <v>7.3015296158430009E-3</v>
      </c>
      <c r="L27" s="83"/>
      <c r="M27" s="85"/>
      <c r="N27" s="73"/>
      <c r="O27" s="83">
        <v>59379.385523913013</v>
      </c>
      <c r="P27" s="73"/>
      <c r="Q27" s="84">
        <f t="shared" si="0"/>
        <v>0.64878559118176371</v>
      </c>
      <c r="R27" s="84">
        <f>O27/'סכום נכסי הקרן'!$C$42</f>
        <v>1.9714388061110755E-2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8.0521708025098917</v>
      </c>
      <c r="I28" s="71"/>
      <c r="J28" s="71"/>
      <c r="K28" s="81">
        <v>7.3015296158430009E-3</v>
      </c>
      <c r="L28" s="80"/>
      <c r="M28" s="82"/>
      <c r="N28" s="71"/>
      <c r="O28" s="80">
        <v>59379.385523913013</v>
      </c>
      <c r="P28" s="71"/>
      <c r="Q28" s="81">
        <f t="shared" si="0"/>
        <v>0.64878559118176371</v>
      </c>
      <c r="R28" s="81">
        <f>O28/'סכום נכסי הקרן'!$C$42</f>
        <v>1.9714388061110755E-2</v>
      </c>
    </row>
    <row r="29" spans="2:18">
      <c r="B29" s="75" t="s">
        <v>254</v>
      </c>
      <c r="C29" s="73" t="s">
        <v>255</v>
      </c>
      <c r="D29" s="86" t="s">
        <v>118</v>
      </c>
      <c r="E29" s="73" t="s">
        <v>233</v>
      </c>
      <c r="F29" s="73"/>
      <c r="G29" s="73"/>
      <c r="H29" s="83">
        <v>5.1399999999994179</v>
      </c>
      <c r="I29" s="86" t="s">
        <v>131</v>
      </c>
      <c r="J29" s="87">
        <v>6.25E-2</v>
      </c>
      <c r="K29" s="84">
        <v>3.4999999999986765E-3</v>
      </c>
      <c r="L29" s="83">
        <v>2236822.6672430001</v>
      </c>
      <c r="M29" s="85">
        <v>135.04</v>
      </c>
      <c r="N29" s="73"/>
      <c r="O29" s="83">
        <v>3020.6054007839994</v>
      </c>
      <c r="P29" s="84">
        <v>1.3519809290157313E-4</v>
      </c>
      <c r="Q29" s="84">
        <f t="shared" si="0"/>
        <v>3.3003461443454361E-2</v>
      </c>
      <c r="R29" s="84">
        <f>O29/'סכום נכסי הקרן'!$C$42</f>
        <v>1.0028629721431062E-3</v>
      </c>
    </row>
    <row r="30" spans="2:18">
      <c r="B30" s="75" t="s">
        <v>256</v>
      </c>
      <c r="C30" s="73" t="s">
        <v>257</v>
      </c>
      <c r="D30" s="86" t="s">
        <v>118</v>
      </c>
      <c r="E30" s="73" t="s">
        <v>233</v>
      </c>
      <c r="F30" s="73"/>
      <c r="G30" s="73"/>
      <c r="H30" s="83">
        <v>3.0500000000002387</v>
      </c>
      <c r="I30" s="86" t="s">
        <v>131</v>
      </c>
      <c r="J30" s="87">
        <v>3.7499999999999999E-2</v>
      </c>
      <c r="K30" s="84">
        <v>1.900000000002704E-3</v>
      </c>
      <c r="L30" s="83">
        <v>1649511.8891130001</v>
      </c>
      <c r="M30" s="85">
        <v>114.35</v>
      </c>
      <c r="N30" s="73"/>
      <c r="O30" s="83">
        <v>1886.2168858709999</v>
      </c>
      <c r="P30" s="84">
        <v>7.8708319145165582E-5</v>
      </c>
      <c r="Q30" s="84">
        <f t="shared" si="0"/>
        <v>2.0609009786805868E-2</v>
      </c>
      <c r="R30" s="84">
        <f>O30/'סכום נכסי הקרן'!$C$42</f>
        <v>6.2623773094629815E-4</v>
      </c>
    </row>
    <row r="31" spans="2:18">
      <c r="B31" s="75" t="s">
        <v>258</v>
      </c>
      <c r="C31" s="73" t="s">
        <v>259</v>
      </c>
      <c r="D31" s="86" t="s">
        <v>118</v>
      </c>
      <c r="E31" s="73" t="s">
        <v>233</v>
      </c>
      <c r="F31" s="73"/>
      <c r="G31" s="73"/>
      <c r="H31" s="83">
        <v>18.29999999999967</v>
      </c>
      <c r="I31" s="86" t="s">
        <v>131</v>
      </c>
      <c r="J31" s="87">
        <v>3.7499999999999999E-2</v>
      </c>
      <c r="K31" s="84">
        <v>1.8299999999999487E-2</v>
      </c>
      <c r="L31" s="83">
        <v>7689748.3911180012</v>
      </c>
      <c r="M31" s="85">
        <v>142.52000000000001</v>
      </c>
      <c r="N31" s="73"/>
      <c r="O31" s="83">
        <v>10959.429417532001</v>
      </c>
      <c r="P31" s="84">
        <v>3.6685481787581255E-4</v>
      </c>
      <c r="Q31" s="84">
        <f t="shared" si="0"/>
        <v>0.11974391164430076</v>
      </c>
      <c r="R31" s="84">
        <f>O31/'סכום נכסי הקרן'!$C$42</f>
        <v>3.6386103116302668E-3</v>
      </c>
    </row>
    <row r="32" spans="2:18">
      <c r="B32" s="75" t="s">
        <v>260</v>
      </c>
      <c r="C32" s="73" t="s">
        <v>261</v>
      </c>
      <c r="D32" s="86" t="s">
        <v>118</v>
      </c>
      <c r="E32" s="73" t="s">
        <v>233</v>
      </c>
      <c r="F32" s="73"/>
      <c r="G32" s="73"/>
      <c r="H32" s="83">
        <v>2.5700000000000736</v>
      </c>
      <c r="I32" s="86" t="s">
        <v>131</v>
      </c>
      <c r="J32" s="87">
        <v>1.5E-3</v>
      </c>
      <c r="K32" s="84">
        <v>1.6000000000003663E-3</v>
      </c>
      <c r="L32" s="83">
        <v>7639102.7632799996</v>
      </c>
      <c r="M32" s="85">
        <v>100.04</v>
      </c>
      <c r="N32" s="73"/>
      <c r="O32" s="83">
        <v>7642.1585319919996</v>
      </c>
      <c r="P32" s="84">
        <v>7.2175147360224062E-4</v>
      </c>
      <c r="Q32" s="84">
        <f t="shared" si="0"/>
        <v>8.3499051014707365E-2</v>
      </c>
      <c r="R32" s="84">
        <f>O32/'סכום נכסי הקרן'!$C$42</f>
        <v>2.5372522398963765E-3</v>
      </c>
    </row>
    <row r="33" spans="2:18">
      <c r="B33" s="75" t="s">
        <v>262</v>
      </c>
      <c r="C33" s="73" t="s">
        <v>263</v>
      </c>
      <c r="D33" s="86" t="s">
        <v>118</v>
      </c>
      <c r="E33" s="73" t="s">
        <v>233</v>
      </c>
      <c r="F33" s="73"/>
      <c r="G33" s="73"/>
      <c r="H33" s="83">
        <v>1.900000000000112</v>
      </c>
      <c r="I33" s="86" t="s">
        <v>131</v>
      </c>
      <c r="J33" s="87">
        <v>1.2500000000000001E-2</v>
      </c>
      <c r="K33" s="84">
        <v>4.9999999999943926E-4</v>
      </c>
      <c r="L33" s="83">
        <v>5223549.8468909999</v>
      </c>
      <c r="M33" s="85">
        <v>102.41</v>
      </c>
      <c r="N33" s="73"/>
      <c r="O33" s="83">
        <v>5349.4376272059999</v>
      </c>
      <c r="P33" s="84">
        <v>3.4242340530335106E-4</v>
      </c>
      <c r="Q33" s="84">
        <f t="shared" si="0"/>
        <v>5.8448534332830628E-2</v>
      </c>
      <c r="R33" s="84">
        <f>O33/'סכום נכסי הקרן'!$C$42</f>
        <v>1.7760522167912271E-3</v>
      </c>
    </row>
    <row r="34" spans="2:18">
      <c r="B34" s="75" t="s">
        <v>264</v>
      </c>
      <c r="C34" s="73" t="s">
        <v>265</v>
      </c>
      <c r="D34" s="86" t="s">
        <v>118</v>
      </c>
      <c r="E34" s="73" t="s">
        <v>233</v>
      </c>
      <c r="F34" s="73"/>
      <c r="G34" s="73"/>
      <c r="H34" s="83">
        <v>2.8699999999998429</v>
      </c>
      <c r="I34" s="86" t="s">
        <v>131</v>
      </c>
      <c r="J34" s="87">
        <v>1.4999999999999999E-2</v>
      </c>
      <c r="K34" s="84">
        <v>1.7000000000007695E-3</v>
      </c>
      <c r="L34" s="83">
        <v>2873821.540856</v>
      </c>
      <c r="M34" s="85">
        <v>104</v>
      </c>
      <c r="N34" s="73"/>
      <c r="O34" s="83">
        <v>2988.7743789809997</v>
      </c>
      <c r="P34" s="84">
        <v>1.7088622741279251E-4</v>
      </c>
      <c r="Q34" s="84">
        <f t="shared" si="0"/>
        <v>3.2655672255065708E-2</v>
      </c>
      <c r="R34" s="84">
        <f>O34/'סכום נכסי הקרן'!$C$42</f>
        <v>9.9229484128979359E-4</v>
      </c>
    </row>
    <row r="35" spans="2:18">
      <c r="B35" s="75" t="s">
        <v>266</v>
      </c>
      <c r="C35" s="73" t="s">
        <v>267</v>
      </c>
      <c r="D35" s="86" t="s">
        <v>118</v>
      </c>
      <c r="E35" s="73" t="s">
        <v>233</v>
      </c>
      <c r="F35" s="73"/>
      <c r="G35" s="73"/>
      <c r="H35" s="83">
        <v>8.0000000014063363E-2</v>
      </c>
      <c r="I35" s="86" t="s">
        <v>131</v>
      </c>
      <c r="J35" s="87">
        <v>5.0000000000000001E-3</v>
      </c>
      <c r="K35" s="84">
        <v>2.599999999968748E-3</v>
      </c>
      <c r="L35" s="83">
        <v>25476.154916</v>
      </c>
      <c r="M35" s="85">
        <v>100.48</v>
      </c>
      <c r="N35" s="73"/>
      <c r="O35" s="83">
        <v>25.598441557999998</v>
      </c>
      <c r="P35" s="84">
        <v>6.2156469956643963E-6</v>
      </c>
      <c r="Q35" s="84">
        <f t="shared" si="0"/>
        <v>2.7969134225632218E-4</v>
      </c>
      <c r="R35" s="84">
        <f>O35/'סכום נכסי הקרן'!$C$42</f>
        <v>8.4988688613297115E-6</v>
      </c>
    </row>
    <row r="36" spans="2:18">
      <c r="B36" s="75" t="s">
        <v>268</v>
      </c>
      <c r="C36" s="73" t="s">
        <v>269</v>
      </c>
      <c r="D36" s="86" t="s">
        <v>118</v>
      </c>
      <c r="E36" s="73" t="s">
        <v>233</v>
      </c>
      <c r="F36" s="73"/>
      <c r="G36" s="73"/>
      <c r="H36" s="83">
        <v>1.030000000000068</v>
      </c>
      <c r="I36" s="86" t="s">
        <v>131</v>
      </c>
      <c r="J36" s="87">
        <v>5.5E-2</v>
      </c>
      <c r="K36" s="84">
        <v>4.0000000000090863E-4</v>
      </c>
      <c r="L36" s="83">
        <v>793405.98556800012</v>
      </c>
      <c r="M36" s="85">
        <v>110.97</v>
      </c>
      <c r="N36" s="73"/>
      <c r="O36" s="83">
        <v>880.44258419800008</v>
      </c>
      <c r="P36" s="84">
        <v>4.4770723351111939E-5</v>
      </c>
      <c r="Q36" s="84">
        <f t="shared" si="0"/>
        <v>9.6198109402876961E-3</v>
      </c>
      <c r="R36" s="84">
        <f>O36/'סכום נכסי הקרן'!$C$42</f>
        <v>2.9231334439148852E-4</v>
      </c>
    </row>
    <row r="37" spans="2:18">
      <c r="B37" s="75" t="s">
        <v>270</v>
      </c>
      <c r="C37" s="73" t="s">
        <v>271</v>
      </c>
      <c r="D37" s="86" t="s">
        <v>118</v>
      </c>
      <c r="E37" s="73" t="s">
        <v>233</v>
      </c>
      <c r="F37" s="73"/>
      <c r="G37" s="73"/>
      <c r="H37" s="83">
        <v>14.560000000000301</v>
      </c>
      <c r="I37" s="86" t="s">
        <v>131</v>
      </c>
      <c r="J37" s="87">
        <v>5.5E-2</v>
      </c>
      <c r="K37" s="84">
        <v>1.5200000000001001E-2</v>
      </c>
      <c r="L37" s="83">
        <v>2494731.937864</v>
      </c>
      <c r="M37" s="85">
        <v>176.34</v>
      </c>
      <c r="N37" s="73"/>
      <c r="O37" s="83">
        <v>4399.2101796279994</v>
      </c>
      <c r="P37" s="84">
        <v>1.2823994549211544E-4</v>
      </c>
      <c r="Q37" s="84">
        <f t="shared" si="0"/>
        <v>4.8066246424415683E-2</v>
      </c>
      <c r="R37" s="84">
        <f>O37/'סכום נכסי הקרן'!$C$42</f>
        <v>1.460569789976161E-3</v>
      </c>
    </row>
    <row r="38" spans="2:18">
      <c r="B38" s="75" t="s">
        <v>272</v>
      </c>
      <c r="C38" s="73" t="s">
        <v>273</v>
      </c>
      <c r="D38" s="86" t="s">
        <v>118</v>
      </c>
      <c r="E38" s="73" t="s">
        <v>233</v>
      </c>
      <c r="F38" s="73"/>
      <c r="G38" s="73"/>
      <c r="H38" s="83">
        <v>2.1300000000000709</v>
      </c>
      <c r="I38" s="86" t="s">
        <v>131</v>
      </c>
      <c r="J38" s="87">
        <v>4.2500000000000003E-2</v>
      </c>
      <c r="K38" s="84">
        <v>9.999999999994113E-4</v>
      </c>
      <c r="L38" s="83">
        <v>6041785.3271770002</v>
      </c>
      <c r="M38" s="85">
        <v>112.5</v>
      </c>
      <c r="N38" s="73"/>
      <c r="O38" s="83">
        <v>6797.0087827040006</v>
      </c>
      <c r="P38" s="84">
        <v>3.2844646987586292E-4</v>
      </c>
      <c r="Q38" s="84">
        <f t="shared" si="0"/>
        <v>7.4264853407389309E-2</v>
      </c>
      <c r="R38" s="84">
        <f>O38/'סכום נכסי הקרן'!$C$42</f>
        <v>2.2566563734992043E-3</v>
      </c>
    </row>
    <row r="39" spans="2:18">
      <c r="B39" s="75" t="s">
        <v>274</v>
      </c>
      <c r="C39" s="73" t="s">
        <v>275</v>
      </c>
      <c r="D39" s="86" t="s">
        <v>118</v>
      </c>
      <c r="E39" s="73" t="s">
        <v>233</v>
      </c>
      <c r="F39" s="73"/>
      <c r="G39" s="73"/>
      <c r="H39" s="83">
        <v>5.86999999999564</v>
      </c>
      <c r="I39" s="86" t="s">
        <v>131</v>
      </c>
      <c r="J39" s="87">
        <v>0.02</v>
      </c>
      <c r="K39" s="84">
        <v>4.0999999999980523E-3</v>
      </c>
      <c r="L39" s="83">
        <v>599568.42980200006</v>
      </c>
      <c r="M39" s="85">
        <v>111.32</v>
      </c>
      <c r="N39" s="73"/>
      <c r="O39" s="83">
        <v>667.43956449300003</v>
      </c>
      <c r="P39" s="84">
        <v>3.2022285251063993E-5</v>
      </c>
      <c r="Q39" s="84">
        <f t="shared" si="0"/>
        <v>7.2925168997126765E-3</v>
      </c>
      <c r="R39" s="84">
        <f>O39/'סכום נכסי הקרן'!$C$42</f>
        <v>2.2159479195780433E-4</v>
      </c>
    </row>
    <row r="40" spans="2:18">
      <c r="B40" s="75" t="s">
        <v>276</v>
      </c>
      <c r="C40" s="73" t="s">
        <v>277</v>
      </c>
      <c r="D40" s="86" t="s">
        <v>118</v>
      </c>
      <c r="E40" s="73" t="s">
        <v>233</v>
      </c>
      <c r="F40" s="73"/>
      <c r="G40" s="73"/>
      <c r="H40" s="83">
        <v>8.8200000000098644</v>
      </c>
      <c r="I40" s="86" t="s">
        <v>131</v>
      </c>
      <c r="J40" s="87">
        <v>0.01</v>
      </c>
      <c r="K40" s="84">
        <v>7.6999999999970989E-3</v>
      </c>
      <c r="L40" s="83">
        <v>335323.00699999998</v>
      </c>
      <c r="M40" s="85">
        <v>102.79</v>
      </c>
      <c r="N40" s="73"/>
      <c r="O40" s="83">
        <v>344.67853543000001</v>
      </c>
      <c r="P40" s="84">
        <v>2.0355787652406006E-5</v>
      </c>
      <c r="Q40" s="84">
        <f t="shared" si="0"/>
        <v>3.7659949728944355E-3</v>
      </c>
      <c r="R40" s="84">
        <f>O40/'סכום נכסי הקרן'!$C$42</f>
        <v>1.1443578177591326E-4</v>
      </c>
    </row>
    <row r="41" spans="2:18">
      <c r="B41" s="75" t="s">
        <v>278</v>
      </c>
      <c r="C41" s="73" t="s">
        <v>279</v>
      </c>
      <c r="D41" s="86" t="s">
        <v>118</v>
      </c>
      <c r="E41" s="73" t="s">
        <v>233</v>
      </c>
      <c r="F41" s="73"/>
      <c r="G41" s="73"/>
      <c r="H41" s="83">
        <v>0.32999999998802237</v>
      </c>
      <c r="I41" s="86" t="s">
        <v>131</v>
      </c>
      <c r="J41" s="87">
        <v>0.01</v>
      </c>
      <c r="K41" s="84">
        <v>-5.9999999989604317E-4</v>
      </c>
      <c r="L41" s="83">
        <v>43802.407210999998</v>
      </c>
      <c r="M41" s="85">
        <v>101.02</v>
      </c>
      <c r="N41" s="73"/>
      <c r="O41" s="83">
        <v>44.249193741000006</v>
      </c>
      <c r="P41" s="84">
        <v>3.9865195596255959E-6</v>
      </c>
      <c r="Q41" s="84">
        <f t="shared" si="0"/>
        <v>4.8347147864994034E-4</v>
      </c>
      <c r="R41" s="84">
        <f>O41/'סכום נכסי הקרן'!$C$42</f>
        <v>1.4691054296108198E-5</v>
      </c>
    </row>
    <row r="42" spans="2:18">
      <c r="B42" s="75" t="s">
        <v>280</v>
      </c>
      <c r="C42" s="73" t="s">
        <v>281</v>
      </c>
      <c r="D42" s="86" t="s">
        <v>118</v>
      </c>
      <c r="E42" s="73" t="s">
        <v>233</v>
      </c>
      <c r="F42" s="73"/>
      <c r="G42" s="73"/>
      <c r="H42" s="83">
        <v>14.559999999999205</v>
      </c>
      <c r="I42" s="86" t="s">
        <v>131</v>
      </c>
      <c r="J42" s="87">
        <v>1.4999999999999999E-2</v>
      </c>
      <c r="K42" s="84">
        <v>1.4299999999999613E-2</v>
      </c>
      <c r="L42" s="83">
        <v>7120507.7202909999</v>
      </c>
      <c r="M42" s="85">
        <v>101.9</v>
      </c>
      <c r="N42" s="73"/>
      <c r="O42" s="83">
        <v>7255.7974839959998</v>
      </c>
      <c r="P42" s="84">
        <v>6.0039197406449457E-4</v>
      </c>
      <c r="Q42" s="84">
        <f t="shared" si="0"/>
        <v>7.9277628399400182E-2</v>
      </c>
      <c r="R42" s="84">
        <f>O42/'סכום נכסי הקרן'!$C$42</f>
        <v>2.4089775606506111E-3</v>
      </c>
    </row>
    <row r="43" spans="2:18">
      <c r="B43" s="75" t="s">
        <v>282</v>
      </c>
      <c r="C43" s="73" t="s">
        <v>283</v>
      </c>
      <c r="D43" s="86" t="s">
        <v>118</v>
      </c>
      <c r="E43" s="73" t="s">
        <v>233</v>
      </c>
      <c r="F43" s="73"/>
      <c r="G43" s="73"/>
      <c r="H43" s="83">
        <v>1.5699999999997569</v>
      </c>
      <c r="I43" s="86" t="s">
        <v>131</v>
      </c>
      <c r="J43" s="87">
        <v>7.4999999999999997E-3</v>
      </c>
      <c r="K43" s="84">
        <v>3.9999999999969606E-4</v>
      </c>
      <c r="L43" s="83">
        <v>2595176.67594</v>
      </c>
      <c r="M43" s="85">
        <v>101.44</v>
      </c>
      <c r="N43" s="73"/>
      <c r="O43" s="83">
        <v>2632.5473124519999</v>
      </c>
      <c r="P43" s="84">
        <v>1.6775325079401032E-4</v>
      </c>
      <c r="Q43" s="84">
        <f t="shared" si="0"/>
        <v>2.8763496781813478E-2</v>
      </c>
      <c r="R43" s="84">
        <f>O43/'סכום נכסי הקרן'!$C$42</f>
        <v>8.7402486315747306E-4</v>
      </c>
    </row>
    <row r="44" spans="2:18">
      <c r="B44" s="75" t="s">
        <v>284</v>
      </c>
      <c r="C44" s="73" t="s">
        <v>285</v>
      </c>
      <c r="D44" s="86" t="s">
        <v>118</v>
      </c>
      <c r="E44" s="73" t="s">
        <v>233</v>
      </c>
      <c r="F44" s="73"/>
      <c r="G44" s="73"/>
      <c r="H44" s="83">
        <v>4.5000000000000009</v>
      </c>
      <c r="I44" s="86" t="s">
        <v>131</v>
      </c>
      <c r="J44" s="87">
        <v>1.7500000000000002E-2</v>
      </c>
      <c r="K44" s="84">
        <v>2.899999999999796E-3</v>
      </c>
      <c r="L44" s="83">
        <v>3647575.816443</v>
      </c>
      <c r="M44" s="85">
        <v>107.35</v>
      </c>
      <c r="N44" s="73"/>
      <c r="O44" s="83">
        <v>3915.6724940519998</v>
      </c>
      <c r="P44" s="84">
        <v>1.8699316505834526E-4</v>
      </c>
      <c r="Q44" s="84">
        <f t="shared" si="0"/>
        <v>4.278306135223689E-2</v>
      </c>
      <c r="R44" s="84">
        <f>O44/'סכום נכסי הקרן'!$C$42</f>
        <v>1.300031759959369E-3</v>
      </c>
    </row>
    <row r="45" spans="2:18">
      <c r="B45" s="75" t="s">
        <v>286</v>
      </c>
      <c r="C45" s="73" t="s">
        <v>287</v>
      </c>
      <c r="D45" s="86" t="s">
        <v>118</v>
      </c>
      <c r="E45" s="73" t="s">
        <v>233</v>
      </c>
      <c r="F45" s="73"/>
      <c r="G45" s="73"/>
      <c r="H45" s="83">
        <v>7.1999999999982469</v>
      </c>
      <c r="I45" s="86" t="s">
        <v>131</v>
      </c>
      <c r="J45" s="87">
        <v>2.2499999999999999E-2</v>
      </c>
      <c r="K45" s="84">
        <v>5.6999999999973695E-3</v>
      </c>
      <c r="L45" s="83">
        <v>503371.61647399998</v>
      </c>
      <c r="M45" s="85">
        <v>113.26</v>
      </c>
      <c r="N45" s="73"/>
      <c r="O45" s="83">
        <v>570.11870929499992</v>
      </c>
      <c r="P45" s="84">
        <v>2.840591969373148E-5</v>
      </c>
      <c r="Q45" s="84">
        <f t="shared" si="0"/>
        <v>6.2291787055422142E-3</v>
      </c>
      <c r="R45" s="84">
        <f>O45/'סכום נכסי הקרן'!$C$42</f>
        <v>1.8928355988821876E-4</v>
      </c>
    </row>
    <row r="46" spans="2:18">
      <c r="B46" s="76"/>
      <c r="C46" s="73"/>
      <c r="D46" s="73"/>
      <c r="E46" s="73"/>
      <c r="F46" s="73"/>
      <c r="G46" s="73"/>
      <c r="H46" s="73"/>
      <c r="I46" s="73"/>
      <c r="J46" s="73"/>
      <c r="K46" s="84"/>
      <c r="L46" s="83"/>
      <c r="M46" s="85"/>
      <c r="N46" s="73"/>
      <c r="O46" s="73"/>
      <c r="P46" s="73"/>
      <c r="Q46" s="84"/>
      <c r="R46" s="73"/>
    </row>
    <row r="47" spans="2:18">
      <c r="B47" s="70" t="s">
        <v>196</v>
      </c>
      <c r="C47" s="71"/>
      <c r="D47" s="71"/>
      <c r="E47" s="71"/>
      <c r="F47" s="71"/>
      <c r="G47" s="71"/>
      <c r="H47" s="80">
        <v>23.768619482763189</v>
      </c>
      <c r="I47" s="71"/>
      <c r="J47" s="71"/>
      <c r="K47" s="81">
        <v>3.0797810584209991E-2</v>
      </c>
      <c r="L47" s="80"/>
      <c r="M47" s="82"/>
      <c r="N47" s="71"/>
      <c r="O47" s="80">
        <v>286.11108043400003</v>
      </c>
      <c r="P47" s="71"/>
      <c r="Q47" s="81">
        <f t="shared" si="0"/>
        <v>3.1260806225128727E-3</v>
      </c>
      <c r="R47" s="81">
        <f>O47/'סכום נכסי הקרן'!$C$42</f>
        <v>9.4990960557987395E-5</v>
      </c>
    </row>
    <row r="48" spans="2:18">
      <c r="B48" s="74" t="s">
        <v>62</v>
      </c>
      <c r="C48" s="71"/>
      <c r="D48" s="71"/>
      <c r="E48" s="71"/>
      <c r="F48" s="71"/>
      <c r="G48" s="71"/>
      <c r="H48" s="80">
        <v>23.768619482763189</v>
      </c>
      <c r="I48" s="71"/>
      <c r="J48" s="71"/>
      <c r="K48" s="81">
        <v>3.0797810584209991E-2</v>
      </c>
      <c r="L48" s="80"/>
      <c r="M48" s="82"/>
      <c r="N48" s="71"/>
      <c r="O48" s="80">
        <v>286.11108043400003</v>
      </c>
      <c r="P48" s="71"/>
      <c r="Q48" s="81">
        <f t="shared" si="0"/>
        <v>3.1260806225128727E-3</v>
      </c>
      <c r="R48" s="81">
        <f>O48/'סכום נכסי הקרן'!$C$42</f>
        <v>9.4990960557987395E-5</v>
      </c>
    </row>
    <row r="49" spans="2:18">
      <c r="B49" s="75" t="s">
        <v>288</v>
      </c>
      <c r="C49" s="73" t="s">
        <v>289</v>
      </c>
      <c r="D49" s="86" t="s">
        <v>27</v>
      </c>
      <c r="E49" s="73" t="s">
        <v>290</v>
      </c>
      <c r="F49" s="73" t="s">
        <v>291</v>
      </c>
      <c r="G49" s="73"/>
      <c r="H49" s="83">
        <v>22.179999999964167</v>
      </c>
      <c r="I49" s="86" t="s">
        <v>130</v>
      </c>
      <c r="J49" s="87">
        <v>3.7999999999999999E-2</v>
      </c>
      <c r="K49" s="84">
        <v>2.9799999999945023E-2</v>
      </c>
      <c r="L49" s="83">
        <v>55104.299599999998</v>
      </c>
      <c r="M49" s="85">
        <v>119.09187</v>
      </c>
      <c r="N49" s="73"/>
      <c r="O49" s="83">
        <v>210.983537192</v>
      </c>
      <c r="P49" s="84">
        <v>1.102085992E-5</v>
      </c>
      <c r="Q49" s="84">
        <f t="shared" si="0"/>
        <v>2.3052289561266404E-3</v>
      </c>
      <c r="R49" s="84">
        <f>O49/'סכום נכסי הקרן'!$C$42</f>
        <v>7.0048069544839279E-5</v>
      </c>
    </row>
    <row r="50" spans="2:18">
      <c r="B50" s="75" t="s">
        <v>292</v>
      </c>
      <c r="C50" s="73" t="s">
        <v>293</v>
      </c>
      <c r="D50" s="86" t="s">
        <v>27</v>
      </c>
      <c r="E50" s="73" t="s">
        <v>290</v>
      </c>
      <c r="F50" s="73" t="s">
        <v>291</v>
      </c>
      <c r="G50" s="73"/>
      <c r="H50" s="83">
        <v>28.23000000007108</v>
      </c>
      <c r="I50" s="86" t="s">
        <v>130</v>
      </c>
      <c r="J50" s="87">
        <v>4.4999999999999998E-2</v>
      </c>
      <c r="K50" s="84">
        <v>3.3600000000117133E-2</v>
      </c>
      <c r="L50" s="83">
        <v>17549.14</v>
      </c>
      <c r="M50" s="85">
        <v>133.15649999999999</v>
      </c>
      <c r="N50" s="73"/>
      <c r="O50" s="83">
        <v>75.127543242000002</v>
      </c>
      <c r="P50" s="84">
        <v>1.7549140000000001E-5</v>
      </c>
      <c r="Q50" s="84">
        <f t="shared" si="0"/>
        <v>8.2085166638623172E-4</v>
      </c>
      <c r="R50" s="84">
        <f>O50/'סכום נכסי הקרן'!$C$42</f>
        <v>2.494289101314811E-5</v>
      </c>
    </row>
    <row r="51" spans="2:18"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</row>
    <row r="52" spans="2:18"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</row>
    <row r="53" spans="2:18"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</row>
    <row r="54" spans="2:18">
      <c r="B54" s="127" t="s">
        <v>110</v>
      </c>
      <c r="C54" s="129"/>
      <c r="D54" s="129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</row>
    <row r="55" spans="2:18">
      <c r="B55" s="127" t="s">
        <v>202</v>
      </c>
      <c r="C55" s="129"/>
      <c r="D55" s="129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</row>
    <row r="56" spans="2:18">
      <c r="B56" s="148" t="s">
        <v>210</v>
      </c>
      <c r="C56" s="148"/>
      <c r="D56" s="148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</row>
    <row r="57" spans="2:18">
      <c r="B57" s="12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</row>
    <row r="58" spans="2:18"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</row>
    <row r="59" spans="2:18">
      <c r="B59" s="125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</row>
    <row r="60" spans="2:18"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</row>
    <row r="61" spans="2:18">
      <c r="B61" s="125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</row>
    <row r="62" spans="2:18">
      <c r="B62" s="125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</row>
    <row r="63" spans="2:18"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</row>
    <row r="64" spans="2:18">
      <c r="B64" s="125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</row>
    <row r="65" spans="2:18">
      <c r="B65" s="125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</row>
    <row r="66" spans="2:18">
      <c r="B66" s="125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</row>
    <row r="67" spans="2:18">
      <c r="B67" s="125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</row>
    <row r="68" spans="2:18"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</row>
    <row r="69" spans="2:18">
      <c r="B69" s="125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</row>
    <row r="70" spans="2:18">
      <c r="B70" s="125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</row>
    <row r="71" spans="2:18">
      <c r="B71" s="125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</row>
    <row r="72" spans="2:18">
      <c r="B72" s="125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</row>
    <row r="73" spans="2:18">
      <c r="B73" s="125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</row>
    <row r="74" spans="2:18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</row>
    <row r="75" spans="2:18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2:18"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2:18"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</row>
    <row r="78" spans="2:18"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2:18"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</row>
    <row r="80" spans="2:18"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</row>
    <row r="81" spans="2:18"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</row>
    <row r="82" spans="2:18">
      <c r="B82" s="125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</row>
    <row r="83" spans="2:18">
      <c r="B83" s="125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</row>
    <row r="84" spans="2:18">
      <c r="B84" s="125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</row>
    <row r="85" spans="2:18">
      <c r="B85" s="125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</row>
    <row r="86" spans="2:18">
      <c r="B86" s="125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</row>
    <row r="87" spans="2:18">
      <c r="B87" s="125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</row>
    <row r="88" spans="2:18">
      <c r="B88" s="125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</row>
    <row r="89" spans="2:18">
      <c r="B89" s="125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</row>
    <row r="90" spans="2:18">
      <c r="B90" s="125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</row>
    <row r="91" spans="2:18">
      <c r="B91" s="12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</row>
    <row r="92" spans="2:18">
      <c r="B92" s="125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</row>
    <row r="93" spans="2:18">
      <c r="B93" s="125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</row>
    <row r="94" spans="2:18">
      <c r="B94" s="125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</row>
    <row r="95" spans="2:18">
      <c r="B95" s="125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</row>
    <row r="96" spans="2:18">
      <c r="B96" s="125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</row>
    <row r="97" spans="2:18">
      <c r="B97" s="125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</row>
    <row r="98" spans="2:18">
      <c r="B98" s="125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</row>
    <row r="99" spans="2:18">
      <c r="B99" s="125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</row>
    <row r="100" spans="2:18"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</row>
    <row r="101" spans="2:18">
      <c r="B101" s="125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</row>
    <row r="102" spans="2:18"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</row>
    <row r="103" spans="2:18"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</row>
    <row r="104" spans="2:18"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</row>
    <row r="105" spans="2:18">
      <c r="B105" s="125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</row>
    <row r="106" spans="2:18">
      <c r="B106" s="125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</row>
    <row r="107" spans="2:18"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</row>
    <row r="108" spans="2:18"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</row>
    <row r="109" spans="2:18"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</row>
    <row r="110" spans="2:18"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</row>
    <row r="111" spans="2:18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</row>
    <row r="112" spans="2:18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</row>
    <row r="113" spans="2:18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</row>
    <row r="114" spans="2:18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</row>
    <row r="115" spans="2:18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</row>
    <row r="116" spans="2:18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</row>
    <row r="117" spans="2:18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</row>
    <row r="118" spans="2:18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</row>
    <row r="119" spans="2:18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</row>
    <row r="120" spans="2:18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</row>
    <row r="121" spans="2:18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</row>
    <row r="122" spans="2:18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</row>
    <row r="123" spans="2:18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</row>
    <row r="124" spans="2:18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</row>
    <row r="125" spans="2:18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</row>
    <row r="126" spans="2:18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</row>
    <row r="127" spans="2:18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</row>
    <row r="128" spans="2:18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</row>
    <row r="129" spans="2:18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</row>
    <row r="130" spans="2:18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</row>
    <row r="131" spans="2:18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</row>
    <row r="132" spans="2:18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</row>
    <row r="133" spans="2:18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</row>
    <row r="134" spans="2:18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</row>
    <row r="135" spans="2:18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</row>
    <row r="136" spans="2:18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</row>
    <row r="137" spans="2:18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</row>
    <row r="138" spans="2:18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</row>
    <row r="139" spans="2:18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</row>
    <row r="140" spans="2:18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</row>
    <row r="141" spans="2:18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</row>
    <row r="142" spans="2:18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</row>
    <row r="143" spans="2:18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</row>
    <row r="144" spans="2:18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</row>
    <row r="145" spans="2:18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</row>
    <row r="146" spans="2:18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</row>
    <row r="147" spans="2:18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</row>
    <row r="148" spans="2:18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</row>
    <row r="149" spans="2:18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</row>
    <row r="150" spans="2:18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</row>
    <row r="151" spans="2:18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</row>
    <row r="152" spans="2:18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</row>
    <row r="153" spans="2:18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</row>
    <row r="154" spans="2:18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</row>
    <row r="155" spans="2:18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</row>
    <row r="156" spans="2:18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</row>
    <row r="157" spans="2:18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</row>
    <row r="158" spans="2:18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</row>
    <row r="159" spans="2:18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</row>
    <row r="160" spans="2:18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</row>
    <row r="161" spans="2:18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</row>
    <row r="162" spans="2:18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</row>
    <row r="163" spans="2:18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</row>
    <row r="164" spans="2:18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</row>
    <row r="165" spans="2:18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</row>
    <row r="166" spans="2:18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</row>
    <row r="167" spans="2:18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</row>
    <row r="168" spans="2:18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</row>
    <row r="169" spans="2:18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</row>
    <row r="170" spans="2:18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</row>
    <row r="171" spans="2:18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</row>
    <row r="172" spans="2:18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</row>
    <row r="173" spans="2:18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</row>
    <row r="174" spans="2:18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</row>
    <row r="175" spans="2:18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</row>
    <row r="176" spans="2:18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</row>
    <row r="177" spans="2:18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</row>
    <row r="178" spans="2:18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</row>
    <row r="179" spans="2:18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</row>
    <row r="180" spans="2:18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</row>
    <row r="181" spans="2:18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</row>
    <row r="182" spans="2:18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</row>
    <row r="183" spans="2:18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</row>
    <row r="184" spans="2:18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</row>
    <row r="185" spans="2:18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</row>
    <row r="186" spans="2:18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</row>
    <row r="187" spans="2:18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</row>
    <row r="188" spans="2:18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</row>
    <row r="189" spans="2:18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</row>
    <row r="190" spans="2:18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</row>
    <row r="191" spans="2:18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</row>
    <row r="192" spans="2:18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</row>
    <row r="193" spans="2:18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</row>
    <row r="194" spans="2:18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</row>
    <row r="195" spans="2:18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</row>
    <row r="196" spans="2:18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</row>
    <row r="197" spans="2:18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</row>
    <row r="198" spans="2:18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</row>
    <row r="199" spans="2:18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</row>
    <row r="200" spans="2:18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</row>
    <row r="201" spans="2:18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</row>
    <row r="202" spans="2:18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</row>
    <row r="203" spans="2:18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</row>
    <row r="204" spans="2:18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</row>
    <row r="205" spans="2:18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</row>
    <row r="206" spans="2:18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</row>
    <row r="207" spans="2:18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</row>
    <row r="208" spans="2:18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</row>
    <row r="209" spans="2:18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</row>
    <row r="210" spans="2:18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</row>
    <row r="211" spans="2:18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</row>
    <row r="212" spans="2:18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</row>
    <row r="213" spans="2:18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</row>
    <row r="214" spans="2:18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</row>
    <row r="215" spans="2:18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</row>
    <row r="216" spans="2:18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</row>
    <row r="217" spans="2:18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</row>
    <row r="218" spans="2:18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</row>
    <row r="219" spans="2:18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</row>
    <row r="220" spans="2:18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</row>
    <row r="221" spans="2:18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</row>
    <row r="222" spans="2:18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</row>
    <row r="223" spans="2:18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</row>
    <row r="224" spans="2:18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</row>
    <row r="225" spans="2:18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</row>
    <row r="226" spans="2:18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</row>
    <row r="227" spans="2:18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</row>
    <row r="228" spans="2:18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</row>
    <row r="229" spans="2:18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</row>
    <row r="230" spans="2:18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</row>
    <row r="231" spans="2:18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</row>
    <row r="232" spans="2:18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</row>
    <row r="233" spans="2:18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</row>
    <row r="234" spans="2:18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</row>
    <row r="235" spans="2:18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</row>
    <row r="236" spans="2:18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</row>
    <row r="237" spans="2:18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</row>
    <row r="238" spans="2:18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</row>
    <row r="239" spans="2:18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</row>
    <row r="240" spans="2:18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</row>
    <row r="241" spans="2:18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</row>
    <row r="242" spans="2:18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</row>
    <row r="243" spans="2:18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</row>
    <row r="244" spans="2:18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</row>
    <row r="245" spans="2:18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</row>
    <row r="246" spans="2:18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</row>
    <row r="247" spans="2:18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</row>
    <row r="248" spans="2:18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</row>
    <row r="249" spans="2:18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</row>
    <row r="250" spans="2:18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</row>
    <row r="251" spans="2:18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</row>
    <row r="252" spans="2:18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</row>
    <row r="253" spans="2:18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</row>
    <row r="254" spans="2:18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</row>
    <row r="255" spans="2:18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</row>
    <row r="256" spans="2:18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</row>
    <row r="257" spans="2:18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</row>
    <row r="258" spans="2:18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</row>
    <row r="259" spans="2:18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</row>
    <row r="260" spans="2:18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</row>
    <row r="261" spans="2:18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</row>
    <row r="262" spans="2:18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</row>
    <row r="263" spans="2:18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</row>
    <row r="264" spans="2:18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</row>
    <row r="265" spans="2:18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</row>
    <row r="266" spans="2:18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</row>
    <row r="267" spans="2:18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</row>
    <row r="268" spans="2:18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</row>
    <row r="269" spans="2:18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</row>
    <row r="270" spans="2:18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</row>
    <row r="271" spans="2:18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</row>
    <row r="272" spans="2:18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</row>
    <row r="273" spans="2:18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</row>
    <row r="274" spans="2:18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</row>
    <row r="275" spans="2:18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</row>
    <row r="276" spans="2:18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</row>
    <row r="277" spans="2:18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</row>
    <row r="278" spans="2:18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</row>
    <row r="279" spans="2:18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</row>
    <row r="280" spans="2:18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</row>
    <row r="281" spans="2:18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</row>
    <row r="282" spans="2:18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</row>
    <row r="283" spans="2:18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</row>
    <row r="284" spans="2:18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</row>
    <row r="285" spans="2:18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</row>
    <row r="286" spans="2:18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</row>
    <row r="287" spans="2:18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</row>
    <row r="288" spans="2:18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</row>
    <row r="289" spans="2:18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</row>
    <row r="290" spans="2:18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</row>
    <row r="291" spans="2:18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</row>
    <row r="292" spans="2:18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</row>
    <row r="293" spans="2:18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</row>
    <row r="294" spans="2:18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</row>
    <row r="295" spans="2:18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</row>
    <row r="296" spans="2:18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</row>
    <row r="297" spans="2:18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</row>
    <row r="298" spans="2:18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</row>
    <row r="299" spans="2:18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</row>
    <row r="300" spans="2:18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</row>
    <row r="301" spans="2:18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</row>
    <row r="302" spans="2:18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</row>
    <row r="303" spans="2:18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</row>
    <row r="304" spans="2:18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</row>
    <row r="305" spans="2:18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</row>
    <row r="306" spans="2:18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</row>
    <row r="307" spans="2:18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</row>
    <row r="308" spans="2:18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</row>
    <row r="309" spans="2:18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</row>
    <row r="310" spans="2:18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</row>
    <row r="311" spans="2:18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</row>
    <row r="312" spans="2:18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</row>
    <row r="313" spans="2:18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</row>
    <row r="314" spans="2:18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</row>
    <row r="315" spans="2:18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</row>
    <row r="316" spans="2:18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</row>
    <row r="317" spans="2:18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</row>
    <row r="318" spans="2:18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</row>
    <row r="319" spans="2:18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</row>
    <row r="320" spans="2:18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</row>
    <row r="321" spans="2:18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</row>
    <row r="322" spans="2:18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</row>
    <row r="323" spans="2:18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</row>
    <row r="324" spans="2:18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</row>
    <row r="325" spans="2:18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</row>
    <row r="326" spans="2:18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</row>
    <row r="327" spans="2:18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</row>
    <row r="328" spans="2:18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</row>
    <row r="329" spans="2:18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</row>
    <row r="330" spans="2:18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</row>
    <row r="331" spans="2:18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</row>
    <row r="332" spans="2:18">
      <c r="B332" s="125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</row>
    <row r="333" spans="2:18">
      <c r="B333" s="125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</row>
    <row r="334" spans="2:18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</row>
    <row r="335" spans="2:18">
      <c r="B335" s="125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</row>
    <row r="336" spans="2:18"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</row>
    <row r="337" spans="2:18">
      <c r="B337" s="125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</row>
    <row r="338" spans="2:18">
      <c r="B338" s="125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</row>
    <row r="339" spans="2:18">
      <c r="B339" s="125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</row>
    <row r="340" spans="2:18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</row>
    <row r="341" spans="2:18">
      <c r="B341" s="125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</row>
    <row r="342" spans="2:18">
      <c r="B342" s="125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</row>
    <row r="343" spans="2:18">
      <c r="B343" s="125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</row>
    <row r="344" spans="2:18">
      <c r="B344" s="125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</row>
    <row r="345" spans="2:18">
      <c r="B345" s="125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</row>
    <row r="346" spans="2:18"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</row>
    <row r="347" spans="2:18">
      <c r="B347" s="125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</row>
    <row r="348" spans="2:18">
      <c r="B348" s="125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</row>
    <row r="349" spans="2:18">
      <c r="B349" s="125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</row>
    <row r="350" spans="2:18"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</row>
    <row r="351" spans="2:18"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</row>
    <row r="352" spans="2:18"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</row>
    <row r="353" spans="2:18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</row>
    <row r="354" spans="2:18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</row>
    <row r="355" spans="2:18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</row>
    <row r="356" spans="2:18">
      <c r="B356" s="125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</row>
    <row r="357" spans="2:18"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</row>
    <row r="358" spans="2:18">
      <c r="B358" s="125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</row>
    <row r="359" spans="2:18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</row>
    <row r="360" spans="2:18">
      <c r="B360" s="125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</row>
    <row r="361" spans="2:18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</row>
    <row r="362" spans="2:18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</row>
    <row r="363" spans="2:18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</row>
    <row r="364" spans="2:18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</row>
    <row r="365" spans="2:18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</row>
    <row r="366" spans="2:18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</row>
    <row r="367" spans="2:18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</row>
    <row r="368" spans="2:18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</row>
    <row r="369" spans="2:18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</row>
    <row r="370" spans="2:18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</row>
    <row r="371" spans="2:18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</row>
    <row r="372" spans="2:18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</row>
    <row r="373" spans="2:18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</row>
    <row r="374" spans="2:18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</row>
    <row r="375" spans="2:18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</row>
    <row r="376" spans="2:18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</row>
    <row r="377" spans="2:18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</row>
    <row r="378" spans="2:18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</row>
    <row r="379" spans="2:18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</row>
    <row r="380" spans="2:18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</row>
    <row r="381" spans="2:18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</row>
    <row r="382" spans="2:18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</row>
    <row r="383" spans="2:18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</row>
    <row r="384" spans="2:18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</row>
    <row r="385" spans="2:18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</row>
    <row r="386" spans="2:18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</row>
    <row r="387" spans="2:18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</row>
    <row r="388" spans="2:18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</row>
    <row r="389" spans="2:18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</row>
    <row r="390" spans="2:18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</row>
    <row r="391" spans="2:18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</row>
    <row r="392" spans="2:18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</row>
    <row r="393" spans="2:18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</row>
    <row r="394" spans="2:18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</row>
    <row r="395" spans="2:18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</row>
    <row r="396" spans="2:18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</row>
    <row r="397" spans="2:18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</row>
    <row r="398" spans="2:18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</row>
    <row r="399" spans="2:18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</row>
    <row r="400" spans="2:18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</row>
    <row r="401" spans="2:18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</row>
    <row r="402" spans="2:18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</row>
    <row r="403" spans="2:18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</row>
    <row r="404" spans="2:18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</row>
    <row r="405" spans="2:18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</row>
    <row r="406" spans="2:18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</row>
    <row r="407" spans="2:18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</row>
    <row r="408" spans="2:18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</row>
    <row r="409" spans="2:18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</row>
    <row r="410" spans="2:18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</row>
    <row r="411" spans="2:18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</row>
    <row r="412" spans="2:18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</row>
    <row r="413" spans="2:18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</row>
    <row r="414" spans="2:18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</row>
    <row r="415" spans="2:18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</row>
    <row r="416" spans="2:18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</row>
    <row r="417" spans="2:18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</row>
    <row r="418" spans="2:18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</row>
    <row r="419" spans="2:18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</row>
    <row r="420" spans="2:18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</row>
    <row r="421" spans="2:18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</row>
    <row r="422" spans="2:18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</row>
    <row r="423" spans="2:18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</row>
    <row r="424" spans="2:18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</row>
    <row r="425" spans="2:18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</row>
    <row r="426" spans="2:18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</row>
    <row r="427" spans="2:18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</row>
    <row r="428" spans="2:18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</row>
    <row r="429" spans="2:18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</row>
    <row r="430" spans="2:18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</row>
    <row r="431" spans="2:18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</row>
    <row r="432" spans="2:18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</row>
    <row r="433" spans="2:18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</row>
    <row r="434" spans="2:18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</row>
    <row r="435" spans="2:18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</row>
    <row r="436" spans="2:18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</row>
    <row r="437" spans="2:18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</row>
    <row r="438" spans="2:18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</row>
    <row r="439" spans="2:18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</row>
    <row r="440" spans="2:18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</row>
    <row r="441" spans="2:18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</row>
    <row r="442" spans="2:18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</row>
    <row r="443" spans="2:18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</row>
    <row r="444" spans="2:18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</row>
    <row r="445" spans="2:18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</row>
    <row r="446" spans="2:18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</row>
    <row r="447" spans="2:18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</row>
    <row r="448" spans="2:18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</row>
    <row r="449" spans="2:18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</row>
    <row r="450" spans="2:18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</row>
    <row r="451" spans="2:18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</row>
    <row r="452" spans="2:18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</row>
    <row r="453" spans="2:18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</row>
    <row r="454" spans="2:18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</row>
    <row r="455" spans="2:18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</row>
    <row r="456" spans="2:18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</row>
    <row r="457" spans="2:18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</row>
    <row r="458" spans="2:18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</row>
    <row r="459" spans="2:18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</row>
    <row r="460" spans="2:18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</row>
    <row r="461" spans="2:18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</row>
    <row r="462" spans="2:18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</row>
    <row r="463" spans="2:18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</row>
    <row r="464" spans="2:18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</row>
    <row r="465" spans="2:18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</row>
    <row r="466" spans="2:18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</row>
    <row r="467" spans="2:18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</row>
    <row r="468" spans="2:18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</row>
    <row r="469" spans="2:18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</row>
    <row r="470" spans="2:18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</row>
    <row r="471" spans="2:18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</row>
    <row r="472" spans="2:18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</row>
    <row r="473" spans="2:18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</row>
    <row r="474" spans="2:18">
      <c r="B474" s="125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</row>
    <row r="475" spans="2:18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</row>
    <row r="476" spans="2:18">
      <c r="B476" s="125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</row>
    <row r="477" spans="2:18">
      <c r="B477" s="125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</row>
    <row r="478" spans="2:18">
      <c r="B478" s="125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</row>
    <row r="479" spans="2:18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</row>
    <row r="480" spans="2:18">
      <c r="B480" s="125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</row>
    <row r="481" spans="2:18">
      <c r="B481" s="125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</row>
    <row r="482" spans="2:18">
      <c r="B482" s="125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</row>
    <row r="483" spans="2:18">
      <c r="B483" s="125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</row>
    <row r="484" spans="2:18">
      <c r="B484" s="125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</row>
    <row r="485" spans="2:18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</row>
    <row r="486" spans="2:18">
      <c r="B486" s="125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</row>
    <row r="487" spans="2:18">
      <c r="B487" s="125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</row>
    <row r="488" spans="2:18">
      <c r="B488" s="125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</row>
    <row r="489" spans="2:18">
      <c r="B489" s="125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</row>
    <row r="490" spans="2:18">
      <c r="B490" s="125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</row>
    <row r="491" spans="2:18">
      <c r="B491" s="125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</row>
    <row r="492" spans="2:18">
      <c r="B492" s="125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</row>
    <row r="493" spans="2:18">
      <c r="B493" s="125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</row>
    <row r="494" spans="2:18"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</row>
    <row r="495" spans="2:18">
      <c r="B495" s="125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</row>
    <row r="496" spans="2:18">
      <c r="B496" s="125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</row>
    <row r="497" spans="2:18">
      <c r="B497" s="125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</row>
    <row r="498" spans="2:18">
      <c r="B498" s="125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</row>
    <row r="499" spans="2:18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</row>
    <row r="500" spans="2:18">
      <c r="B500" s="125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</row>
    <row r="501" spans="2:18">
      <c r="B501" s="125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</row>
    <row r="502" spans="2:18">
      <c r="B502" s="125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</row>
    <row r="503" spans="2:18">
      <c r="B503" s="125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</row>
    <row r="504" spans="2:18">
      <c r="B504" s="125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</row>
    <row r="505" spans="2:18">
      <c r="B505" s="125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</row>
    <row r="506" spans="2:18">
      <c r="B506" s="125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</row>
    <row r="507" spans="2:18">
      <c r="B507" s="125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</row>
    <row r="508" spans="2:18">
      <c r="B508" s="125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</row>
    <row r="509" spans="2:18">
      <c r="B509" s="125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</row>
    <row r="510" spans="2:18">
      <c r="B510" s="125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</row>
    <row r="511" spans="2:18">
      <c r="B511" s="125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56:D56"/>
  </mergeCells>
  <phoneticPr fontId="3" type="noConversion"/>
  <dataValidations count="1">
    <dataValidation allowBlank="1" showInputMessage="1" showErrorMessage="1" sqref="N10:Q10 N9 N1:N7 C5:C29 O1:Q9 E1:I30 D1:D29 C57:D1048576 C32:D55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12145</v>
      </c>
    </row>
    <row r="6" spans="2:16" ht="26.25" customHeight="1">
      <c r="B6" s="139" t="s">
        <v>185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s="3" customFormat="1" ht="78.75">
      <c r="B7" s="21" t="s">
        <v>114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58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0" t="s">
        <v>2734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1">
        <v>0</v>
      </c>
      <c r="N10" s="88"/>
      <c r="O10" s="132">
        <v>0</v>
      </c>
      <c r="P10" s="132">
        <v>0</v>
      </c>
    </row>
    <row r="11" spans="2:16" ht="20.25" customHeight="1">
      <c r="B11" s="127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7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7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5"/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  <row r="178" spans="2:16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</row>
    <row r="179" spans="2:16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</row>
    <row r="180" spans="2:16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</row>
    <row r="181" spans="2:16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</row>
    <row r="182" spans="2:16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</row>
    <row r="183" spans="2:16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</row>
    <row r="184" spans="2:16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</row>
    <row r="185" spans="2:16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</row>
    <row r="186" spans="2:16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</row>
    <row r="187" spans="2:16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</row>
    <row r="188" spans="2:16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</row>
    <row r="189" spans="2:16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</row>
    <row r="190" spans="2:16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</row>
    <row r="191" spans="2:16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</row>
    <row r="192" spans="2:16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</row>
    <row r="193" spans="2:16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</row>
    <row r="194" spans="2:16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</row>
    <row r="195" spans="2:16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</row>
    <row r="196" spans="2:16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</row>
    <row r="197" spans="2:16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</row>
    <row r="198" spans="2:16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</row>
    <row r="199" spans="2:16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</row>
    <row r="200" spans="2:16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</row>
    <row r="201" spans="2:16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</row>
    <row r="202" spans="2:16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</row>
    <row r="203" spans="2:16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</row>
    <row r="204" spans="2:16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</row>
    <row r="205" spans="2:16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</row>
    <row r="206" spans="2:16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</row>
    <row r="207" spans="2:16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</row>
    <row r="208" spans="2:16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</row>
    <row r="209" spans="2:16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</row>
    <row r="210" spans="2:16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</row>
    <row r="211" spans="2:16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</row>
    <row r="212" spans="2:16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</row>
    <row r="213" spans="2:16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</row>
    <row r="214" spans="2:16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</row>
    <row r="215" spans="2:16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</row>
    <row r="216" spans="2:16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</row>
    <row r="217" spans="2:16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</row>
    <row r="218" spans="2:16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</row>
    <row r="219" spans="2:16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</row>
    <row r="220" spans="2:16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</row>
    <row r="221" spans="2:16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</row>
    <row r="222" spans="2:16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</row>
    <row r="223" spans="2:16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</row>
    <row r="224" spans="2:16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</row>
    <row r="225" spans="2:16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</row>
    <row r="226" spans="2:16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</row>
    <row r="227" spans="2:16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</row>
    <row r="228" spans="2:16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</row>
    <row r="229" spans="2:16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</row>
    <row r="230" spans="2:16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</row>
    <row r="231" spans="2:16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</row>
    <row r="232" spans="2:16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</row>
    <row r="233" spans="2:16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</row>
    <row r="234" spans="2:16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</row>
    <row r="235" spans="2:16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</row>
    <row r="236" spans="2:16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</row>
    <row r="237" spans="2:16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</row>
    <row r="238" spans="2:16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</row>
    <row r="239" spans="2:16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</row>
    <row r="240" spans="2:16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</row>
    <row r="241" spans="2:16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</row>
    <row r="242" spans="2:16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</row>
    <row r="243" spans="2:16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</row>
    <row r="244" spans="2:16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</row>
    <row r="245" spans="2:16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</row>
    <row r="246" spans="2:16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</row>
    <row r="247" spans="2:16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</row>
    <row r="248" spans="2:16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</row>
    <row r="249" spans="2:16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</row>
    <row r="250" spans="2:16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</row>
    <row r="251" spans="2:16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</row>
    <row r="252" spans="2:16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</row>
    <row r="253" spans="2:16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</row>
    <row r="254" spans="2:16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</row>
    <row r="255" spans="2:16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</row>
    <row r="256" spans="2:16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</row>
    <row r="257" spans="2:16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</row>
    <row r="258" spans="2:16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</row>
    <row r="259" spans="2:16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</row>
    <row r="260" spans="2:16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</row>
    <row r="261" spans="2:16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</row>
    <row r="262" spans="2:16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</row>
    <row r="263" spans="2:16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</row>
    <row r="264" spans="2:16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</row>
    <row r="265" spans="2:16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</row>
    <row r="266" spans="2:16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</row>
    <row r="267" spans="2:16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</row>
    <row r="268" spans="2:16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</row>
    <row r="269" spans="2:16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</row>
    <row r="270" spans="2:16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</row>
    <row r="271" spans="2:16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</row>
    <row r="272" spans="2:16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</row>
    <row r="273" spans="2:16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</row>
    <row r="274" spans="2:16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</row>
    <row r="275" spans="2:16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</row>
    <row r="276" spans="2:16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</row>
    <row r="277" spans="2:16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</row>
    <row r="278" spans="2:16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</row>
    <row r="279" spans="2:16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</row>
    <row r="280" spans="2:16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</row>
    <row r="281" spans="2:16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</row>
    <row r="282" spans="2:16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</row>
    <row r="283" spans="2:16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</row>
    <row r="284" spans="2:16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</row>
    <row r="285" spans="2:16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</row>
    <row r="286" spans="2:16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</row>
    <row r="287" spans="2:16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</row>
    <row r="288" spans="2:16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</row>
    <row r="289" spans="2:16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</row>
    <row r="290" spans="2:16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</row>
    <row r="291" spans="2:16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</row>
    <row r="292" spans="2:16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</row>
    <row r="293" spans="2:16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</row>
    <row r="294" spans="2:16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</row>
    <row r="295" spans="2:16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</row>
    <row r="296" spans="2:16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</row>
    <row r="297" spans="2:16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</row>
    <row r="298" spans="2:16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</row>
    <row r="299" spans="2:16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</row>
    <row r="300" spans="2:16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</row>
    <row r="301" spans="2:16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</row>
    <row r="302" spans="2:16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</row>
    <row r="303" spans="2:16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</row>
    <row r="304" spans="2:16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</row>
    <row r="305" spans="2:16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</row>
    <row r="306" spans="2:16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</row>
    <row r="307" spans="2:16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</row>
    <row r="308" spans="2:16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</row>
    <row r="309" spans="2:16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</row>
    <row r="310" spans="2:16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</row>
    <row r="311" spans="2:16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</row>
    <row r="312" spans="2:16">
      <c r="B312" s="125"/>
      <c r="C312" s="125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</row>
    <row r="313" spans="2:16">
      <c r="B313" s="125"/>
      <c r="C313" s="125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</row>
    <row r="314" spans="2:16">
      <c r="B314" s="125"/>
      <c r="C314" s="125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</row>
    <row r="315" spans="2:16">
      <c r="B315" s="125"/>
      <c r="C315" s="125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</row>
    <row r="316" spans="2:16">
      <c r="B316" s="125"/>
      <c r="C316" s="125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</row>
    <row r="317" spans="2:16">
      <c r="B317" s="125"/>
      <c r="C317" s="125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</row>
    <row r="318" spans="2:16">
      <c r="B318" s="125"/>
      <c r="C318" s="125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</row>
    <row r="319" spans="2:16">
      <c r="B319" s="125"/>
      <c r="C319" s="125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</row>
    <row r="320" spans="2:16">
      <c r="B320" s="125"/>
      <c r="C320" s="125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</row>
    <row r="321" spans="2:16">
      <c r="B321" s="125"/>
      <c r="C321" s="125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</row>
    <row r="322" spans="2:16">
      <c r="B322" s="125"/>
      <c r="C322" s="125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</row>
    <row r="323" spans="2:16">
      <c r="B323" s="125"/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</row>
    <row r="324" spans="2:16">
      <c r="B324" s="125"/>
      <c r="C324" s="125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</row>
    <row r="325" spans="2:16">
      <c r="B325" s="125"/>
      <c r="C325" s="125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</row>
    <row r="326" spans="2:16">
      <c r="B326" s="125"/>
      <c r="C326" s="125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</row>
    <row r="327" spans="2:16">
      <c r="B327" s="125"/>
      <c r="C327" s="125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</row>
    <row r="328" spans="2:16">
      <c r="B328" s="125"/>
      <c r="C328" s="125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</row>
    <row r="329" spans="2:16">
      <c r="B329" s="125"/>
      <c r="C329" s="125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</row>
    <row r="330" spans="2:16">
      <c r="B330" s="125"/>
      <c r="C330" s="125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</row>
    <row r="331" spans="2:16">
      <c r="B331" s="125"/>
      <c r="C331" s="125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</row>
    <row r="332" spans="2:16">
      <c r="B332" s="125"/>
      <c r="C332" s="125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</row>
    <row r="333" spans="2:16">
      <c r="B333" s="125"/>
      <c r="C333" s="125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</row>
    <row r="334" spans="2:16">
      <c r="B334" s="125"/>
      <c r="C334" s="125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</row>
    <row r="335" spans="2:16">
      <c r="B335" s="125"/>
      <c r="C335" s="125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</row>
    <row r="336" spans="2:16">
      <c r="B336" s="125"/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</row>
    <row r="337" spans="2:16">
      <c r="B337" s="125"/>
      <c r="C337" s="125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</row>
    <row r="338" spans="2:16">
      <c r="B338" s="125"/>
      <c r="C338" s="125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</row>
    <row r="339" spans="2:16">
      <c r="B339" s="125"/>
      <c r="C339" s="125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</row>
    <row r="340" spans="2:16">
      <c r="B340" s="125"/>
      <c r="C340" s="125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</row>
    <row r="341" spans="2:16">
      <c r="B341" s="125"/>
      <c r="C341" s="125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</row>
    <row r="342" spans="2:16">
      <c r="B342" s="125"/>
      <c r="C342" s="125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</row>
    <row r="343" spans="2:16">
      <c r="B343" s="125"/>
      <c r="C343" s="125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</row>
    <row r="344" spans="2:16">
      <c r="B344" s="125"/>
      <c r="C344" s="125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</row>
    <row r="345" spans="2:16">
      <c r="B345" s="125"/>
      <c r="C345" s="125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</row>
    <row r="346" spans="2:16">
      <c r="B346" s="125"/>
      <c r="C346" s="125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</row>
    <row r="347" spans="2:16">
      <c r="B347" s="125"/>
      <c r="C347" s="125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</row>
    <row r="348" spans="2:16">
      <c r="B348" s="125"/>
      <c r="C348" s="125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</row>
    <row r="349" spans="2:16">
      <c r="B349" s="125"/>
      <c r="C349" s="125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</row>
    <row r="350" spans="2:16">
      <c r="B350" s="125"/>
      <c r="C350" s="125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</row>
    <row r="351" spans="2:16">
      <c r="B351" s="125"/>
      <c r="C351" s="125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</row>
    <row r="352" spans="2:16">
      <c r="B352" s="125"/>
      <c r="C352" s="125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</row>
    <row r="353" spans="2:16">
      <c r="B353" s="125"/>
      <c r="C353" s="125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</row>
    <row r="354" spans="2:16">
      <c r="B354" s="125"/>
      <c r="C354" s="125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</row>
    <row r="355" spans="2:16">
      <c r="B355" s="125"/>
      <c r="C355" s="125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</row>
    <row r="356" spans="2:16">
      <c r="B356" s="125"/>
      <c r="C356" s="125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</row>
    <row r="357" spans="2:16">
      <c r="B357" s="125"/>
      <c r="C357" s="125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</row>
    <row r="358" spans="2:16">
      <c r="B358" s="125"/>
      <c r="C358" s="125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</row>
    <row r="359" spans="2:16">
      <c r="B359" s="125"/>
      <c r="C359" s="125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</row>
    <row r="360" spans="2:16">
      <c r="B360" s="125"/>
      <c r="C360" s="125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</row>
    <row r="361" spans="2:16">
      <c r="B361" s="125"/>
      <c r="C361" s="125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</row>
    <row r="362" spans="2:16">
      <c r="B362" s="125"/>
      <c r="C362" s="125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</row>
    <row r="363" spans="2:16">
      <c r="B363" s="125"/>
      <c r="C363" s="125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</row>
    <row r="364" spans="2:16">
      <c r="B364" s="125"/>
      <c r="C364" s="125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</row>
    <row r="365" spans="2:16">
      <c r="B365" s="125"/>
      <c r="C365" s="125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</row>
    <row r="366" spans="2:16">
      <c r="B366" s="125"/>
      <c r="C366" s="125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</row>
    <row r="367" spans="2:16">
      <c r="B367" s="125"/>
      <c r="C367" s="125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</row>
    <row r="368" spans="2:16">
      <c r="B368" s="125"/>
      <c r="C368" s="125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</row>
    <row r="369" spans="2:16">
      <c r="B369" s="125"/>
      <c r="C369" s="125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</row>
    <row r="370" spans="2:16">
      <c r="B370" s="125"/>
      <c r="C370" s="125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</row>
    <row r="371" spans="2:16">
      <c r="B371" s="125"/>
      <c r="C371" s="125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</row>
    <row r="372" spans="2:16">
      <c r="B372" s="125"/>
      <c r="C372" s="125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</row>
    <row r="373" spans="2:16">
      <c r="B373" s="125"/>
      <c r="C373" s="125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</row>
    <row r="374" spans="2:16">
      <c r="B374" s="125"/>
      <c r="C374" s="125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</row>
    <row r="375" spans="2:16">
      <c r="B375" s="125"/>
      <c r="C375" s="125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</row>
    <row r="376" spans="2:16">
      <c r="B376" s="125"/>
      <c r="C376" s="125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</row>
    <row r="377" spans="2:16">
      <c r="B377" s="125"/>
      <c r="C377" s="125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</row>
    <row r="378" spans="2:16">
      <c r="B378" s="125"/>
      <c r="C378" s="125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</row>
    <row r="379" spans="2:16">
      <c r="B379" s="125"/>
      <c r="C379" s="125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</row>
    <row r="380" spans="2:16">
      <c r="B380" s="125"/>
      <c r="C380" s="125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</row>
    <row r="381" spans="2:16">
      <c r="B381" s="125"/>
      <c r="C381" s="125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</row>
    <row r="382" spans="2:16">
      <c r="B382" s="125"/>
      <c r="C382" s="125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</row>
    <row r="383" spans="2:16">
      <c r="B383" s="125"/>
      <c r="C383" s="125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</row>
    <row r="384" spans="2:16">
      <c r="B384" s="125"/>
      <c r="C384" s="125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</row>
    <row r="385" spans="2:16">
      <c r="B385" s="125"/>
      <c r="C385" s="125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</row>
    <row r="386" spans="2:16">
      <c r="B386" s="125"/>
      <c r="C386" s="125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</row>
    <row r="387" spans="2:16">
      <c r="B387" s="125"/>
      <c r="C387" s="125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</row>
    <row r="388" spans="2:16">
      <c r="B388" s="125"/>
      <c r="C388" s="125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</row>
    <row r="389" spans="2:16">
      <c r="B389" s="125"/>
      <c r="C389" s="125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</row>
    <row r="390" spans="2:16">
      <c r="B390" s="125"/>
      <c r="C390" s="125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</row>
    <row r="391" spans="2:16">
      <c r="B391" s="125"/>
      <c r="C391" s="125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</row>
    <row r="392" spans="2:16">
      <c r="B392" s="125"/>
      <c r="C392" s="125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</row>
    <row r="393" spans="2:16">
      <c r="B393" s="125"/>
      <c r="C393" s="125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</row>
    <row r="394" spans="2:16">
      <c r="B394" s="125"/>
      <c r="C394" s="125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</row>
    <row r="395" spans="2:16">
      <c r="B395" s="125"/>
      <c r="C395" s="125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</row>
    <row r="396" spans="2:16">
      <c r="B396" s="125"/>
      <c r="C396" s="125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</row>
    <row r="397" spans="2:16">
      <c r="B397" s="133"/>
      <c r="C397" s="125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</row>
    <row r="398" spans="2:16">
      <c r="B398" s="133"/>
      <c r="C398" s="125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</row>
    <row r="399" spans="2:16">
      <c r="B399" s="134"/>
      <c r="C399" s="125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</row>
    <row r="400" spans="2:16">
      <c r="B400" s="125"/>
      <c r="C400" s="125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</row>
    <row r="401" spans="2:16">
      <c r="B401" s="125"/>
      <c r="C401" s="125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</row>
    <row r="402" spans="2:16">
      <c r="B402" s="125"/>
      <c r="C402" s="125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</row>
    <row r="403" spans="2:16">
      <c r="B403" s="125"/>
      <c r="C403" s="125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</row>
    <row r="404" spans="2:16">
      <c r="B404" s="125"/>
      <c r="C404" s="125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</row>
    <row r="405" spans="2:16">
      <c r="B405" s="125"/>
      <c r="C405" s="125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</row>
    <row r="406" spans="2:16">
      <c r="B406" s="125"/>
      <c r="C406" s="125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</row>
    <row r="407" spans="2:16">
      <c r="B407" s="125"/>
      <c r="C407" s="125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</row>
    <row r="408" spans="2:16">
      <c r="B408" s="125"/>
      <c r="C408" s="125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</row>
    <row r="409" spans="2:16">
      <c r="B409" s="125"/>
      <c r="C409" s="125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</row>
    <row r="410" spans="2:16">
      <c r="B410" s="125"/>
      <c r="C410" s="125"/>
      <c r="D410" s="125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</row>
    <row r="411" spans="2:16">
      <c r="B411" s="125"/>
      <c r="C411" s="125"/>
      <c r="D411" s="125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</row>
    <row r="412" spans="2:16">
      <c r="B412" s="125"/>
      <c r="C412" s="125"/>
      <c r="D412" s="125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</row>
    <row r="413" spans="2:16">
      <c r="B413" s="125"/>
      <c r="C413" s="125"/>
      <c r="D413" s="125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</row>
    <row r="414" spans="2:16">
      <c r="B414" s="125"/>
      <c r="C414" s="125"/>
      <c r="D414" s="125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</row>
    <row r="415" spans="2:16">
      <c r="B415" s="125"/>
      <c r="C415" s="125"/>
      <c r="D415" s="125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</row>
    <row r="416" spans="2:16">
      <c r="B416" s="125"/>
      <c r="C416" s="125"/>
      <c r="D416" s="125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</row>
    <row r="417" spans="2:16">
      <c r="B417" s="125"/>
      <c r="C417" s="125"/>
      <c r="D417" s="125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</row>
    <row r="418" spans="2:16">
      <c r="B418" s="125"/>
      <c r="C418" s="125"/>
      <c r="D418" s="125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</row>
    <row r="419" spans="2:16">
      <c r="B419" s="125"/>
      <c r="C419" s="125"/>
      <c r="D419" s="125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</row>
    <row r="420" spans="2:16">
      <c r="B420" s="125"/>
      <c r="C420" s="125"/>
      <c r="D420" s="125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</row>
    <row r="421" spans="2:16">
      <c r="B421" s="125"/>
      <c r="C421" s="125"/>
      <c r="D421" s="125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</row>
    <row r="422" spans="2:16">
      <c r="B422" s="125"/>
      <c r="C422" s="125"/>
      <c r="D422" s="125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</row>
    <row r="423" spans="2:16">
      <c r="B423" s="125"/>
      <c r="C423" s="125"/>
      <c r="D423" s="125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</row>
    <row r="424" spans="2:16">
      <c r="B424" s="125"/>
      <c r="C424" s="125"/>
      <c r="D424" s="125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</row>
    <row r="425" spans="2:16">
      <c r="B425" s="125"/>
      <c r="C425" s="125"/>
      <c r="D425" s="125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</row>
    <row r="426" spans="2:16">
      <c r="B426" s="125"/>
      <c r="C426" s="125"/>
      <c r="D426" s="125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</row>
    <row r="427" spans="2:16">
      <c r="B427" s="125"/>
      <c r="C427" s="125"/>
      <c r="D427" s="125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</row>
    <row r="428" spans="2:16">
      <c r="B428" s="125"/>
      <c r="C428" s="125"/>
      <c r="D428" s="125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</row>
    <row r="429" spans="2:16">
      <c r="B429" s="125"/>
      <c r="C429" s="125"/>
      <c r="D429" s="125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</row>
    <row r="430" spans="2:16">
      <c r="B430" s="125"/>
      <c r="C430" s="125"/>
      <c r="D430" s="125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</row>
    <row r="431" spans="2:16">
      <c r="B431" s="125"/>
      <c r="C431" s="125"/>
      <c r="D431" s="125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</row>
    <row r="432" spans="2:16">
      <c r="B432" s="125"/>
      <c r="C432" s="125"/>
      <c r="D432" s="125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</row>
    <row r="433" spans="2:16">
      <c r="B433" s="125"/>
      <c r="C433" s="125"/>
      <c r="D433" s="125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</row>
    <row r="434" spans="2:16">
      <c r="B434" s="125"/>
      <c r="C434" s="125"/>
      <c r="D434" s="125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</row>
    <row r="435" spans="2:16">
      <c r="B435" s="125"/>
      <c r="C435" s="125"/>
      <c r="D435" s="125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</row>
    <row r="436" spans="2:16">
      <c r="B436" s="125"/>
      <c r="C436" s="125"/>
      <c r="D436" s="125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</row>
    <row r="437" spans="2:16">
      <c r="B437" s="125"/>
      <c r="C437" s="125"/>
      <c r="D437" s="125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</row>
    <row r="438" spans="2:16">
      <c r="B438" s="125"/>
      <c r="C438" s="125"/>
      <c r="D438" s="125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</row>
    <row r="439" spans="2:16">
      <c r="B439" s="125"/>
      <c r="C439" s="125"/>
      <c r="D439" s="125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</row>
    <row r="440" spans="2:16">
      <c r="B440" s="125"/>
      <c r="C440" s="125"/>
      <c r="D440" s="125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</row>
    <row r="441" spans="2:16">
      <c r="B441" s="125"/>
      <c r="C441" s="125"/>
      <c r="D441" s="125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</row>
    <row r="442" spans="2:16">
      <c r="B442" s="125"/>
      <c r="C442" s="125"/>
      <c r="D442" s="125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</row>
    <row r="443" spans="2:16">
      <c r="B443" s="125"/>
      <c r="C443" s="125"/>
      <c r="D443" s="125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</row>
    <row r="444" spans="2:16">
      <c r="B444" s="125"/>
      <c r="C444" s="125"/>
      <c r="D444" s="125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</row>
    <row r="445" spans="2:16">
      <c r="B445" s="125"/>
      <c r="C445" s="125"/>
      <c r="D445" s="125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</row>
    <row r="446" spans="2:16">
      <c r="B446" s="125"/>
      <c r="C446" s="125"/>
      <c r="D446" s="125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</row>
    <row r="447" spans="2:16">
      <c r="B447" s="125"/>
      <c r="C447" s="125"/>
      <c r="D447" s="125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</row>
    <row r="448" spans="2:16">
      <c r="B448" s="125"/>
      <c r="C448" s="125"/>
      <c r="D448" s="125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</row>
    <row r="449" spans="2:16">
      <c r="B449" s="125"/>
      <c r="C449" s="125"/>
      <c r="D449" s="125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</row>
    <row r="450" spans="2:16">
      <c r="B450" s="125"/>
      <c r="C450" s="125"/>
      <c r="D450" s="125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</row>
    <row r="451" spans="2:16">
      <c r="B451" s="125"/>
      <c r="C451" s="125"/>
      <c r="D451" s="125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</row>
    <row r="452" spans="2:16">
      <c r="B452" s="125"/>
      <c r="C452" s="125"/>
      <c r="D452" s="125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</row>
    <row r="453" spans="2:16">
      <c r="B453" s="125"/>
      <c r="C453" s="125"/>
      <c r="D453" s="125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</row>
    <row r="454" spans="2:16">
      <c r="B454" s="125"/>
      <c r="C454" s="125"/>
      <c r="D454" s="125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</row>
    <row r="455" spans="2:16">
      <c r="B455" s="125"/>
      <c r="C455" s="125"/>
      <c r="D455" s="125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</row>
    <row r="456" spans="2:16">
      <c r="B456" s="125"/>
      <c r="C456" s="125"/>
      <c r="D456" s="125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</row>
    <row r="457" spans="2:16">
      <c r="B457" s="125"/>
      <c r="C457" s="125"/>
      <c r="D457" s="125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</row>
    <row r="458" spans="2:16">
      <c r="B458" s="125"/>
      <c r="C458" s="125"/>
      <c r="D458" s="125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</row>
    <row r="459" spans="2:16">
      <c r="B459" s="125"/>
      <c r="C459" s="125"/>
      <c r="D459" s="125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</row>
    <row r="460" spans="2:16">
      <c r="B460" s="125"/>
      <c r="C460" s="125"/>
      <c r="D460" s="125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</row>
    <row r="461" spans="2:16">
      <c r="B461" s="125"/>
      <c r="C461" s="125"/>
      <c r="D461" s="125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</row>
    <row r="462" spans="2:16">
      <c r="B462" s="125"/>
      <c r="C462" s="125"/>
      <c r="D462" s="125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</row>
    <row r="463" spans="2:16">
      <c r="B463" s="125"/>
      <c r="C463" s="125"/>
      <c r="D463" s="125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144</v>
      </c>
      <c r="C1" s="67" t="s" vm="1">
        <v>228</v>
      </c>
    </row>
    <row r="2" spans="2:20">
      <c r="B2" s="46" t="s">
        <v>143</v>
      </c>
      <c r="C2" s="67" t="s">
        <v>229</v>
      </c>
    </row>
    <row r="3" spans="2:20">
      <c r="B3" s="46" t="s">
        <v>145</v>
      </c>
      <c r="C3" s="67" t="s">
        <v>230</v>
      </c>
    </row>
    <row r="4" spans="2:20">
      <c r="B4" s="46" t="s">
        <v>146</v>
      </c>
      <c r="C4" s="67">
        <v>12145</v>
      </c>
    </row>
    <row r="6" spans="2:20" ht="26.25" customHeight="1">
      <c r="B6" s="145" t="s">
        <v>172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50"/>
    </row>
    <row r="7" spans="2:20" ht="26.25" customHeight="1">
      <c r="B7" s="145" t="s">
        <v>88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</row>
    <row r="8" spans="2:20" s="3" customFormat="1" ht="78.75">
      <c r="B8" s="36" t="s">
        <v>113</v>
      </c>
      <c r="C8" s="12" t="s">
        <v>44</v>
      </c>
      <c r="D8" s="12" t="s">
        <v>117</v>
      </c>
      <c r="E8" s="12" t="s">
        <v>188</v>
      </c>
      <c r="F8" s="12" t="s">
        <v>115</v>
      </c>
      <c r="G8" s="12" t="s">
        <v>65</v>
      </c>
      <c r="H8" s="12" t="s">
        <v>14</v>
      </c>
      <c r="I8" s="12" t="s">
        <v>66</v>
      </c>
      <c r="J8" s="12" t="s">
        <v>102</v>
      </c>
      <c r="K8" s="12" t="s">
        <v>17</v>
      </c>
      <c r="L8" s="12" t="s">
        <v>101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61</v>
      </c>
      <c r="R8" s="12" t="s">
        <v>58</v>
      </c>
      <c r="S8" s="12" t="s">
        <v>147</v>
      </c>
      <c r="T8" s="37" t="s">
        <v>149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43" t="s">
        <v>150</v>
      </c>
      <c r="T10" s="60" t="s">
        <v>189</v>
      </c>
    </row>
    <row r="11" spans="2:20" s="4" customFormat="1" ht="18" customHeight="1">
      <c r="B11" s="130" t="s">
        <v>2727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31">
        <v>0</v>
      </c>
      <c r="R11" s="88"/>
      <c r="S11" s="132">
        <v>0</v>
      </c>
      <c r="T11" s="132">
        <v>0</v>
      </c>
    </row>
    <row r="12" spans="2:20">
      <c r="B12" s="127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27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27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27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5.285156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1.28515625" style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3.140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144</v>
      </c>
      <c r="C1" s="67" t="s" vm="1">
        <v>228</v>
      </c>
    </row>
    <row r="2" spans="2:21">
      <c r="B2" s="46" t="s">
        <v>143</v>
      </c>
      <c r="C2" s="67" t="s">
        <v>229</v>
      </c>
    </row>
    <row r="3" spans="2:21">
      <c r="B3" s="46" t="s">
        <v>145</v>
      </c>
      <c r="C3" s="67" t="s">
        <v>230</v>
      </c>
    </row>
    <row r="4" spans="2:21">
      <c r="B4" s="46" t="s">
        <v>146</v>
      </c>
      <c r="C4" s="67">
        <v>12145</v>
      </c>
    </row>
    <row r="6" spans="2:21" ht="26.25" customHeight="1">
      <c r="B6" s="139" t="s">
        <v>172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</row>
    <row r="7" spans="2:21" ht="26.25" customHeight="1">
      <c r="B7" s="139" t="s">
        <v>89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</row>
    <row r="8" spans="2:21" s="3" customFormat="1" ht="78.75">
      <c r="B8" s="21" t="s">
        <v>113</v>
      </c>
      <c r="C8" s="29" t="s">
        <v>44</v>
      </c>
      <c r="D8" s="29" t="s">
        <v>117</v>
      </c>
      <c r="E8" s="29" t="s">
        <v>188</v>
      </c>
      <c r="F8" s="29" t="s">
        <v>115</v>
      </c>
      <c r="G8" s="29" t="s">
        <v>65</v>
      </c>
      <c r="H8" s="29" t="s">
        <v>14</v>
      </c>
      <c r="I8" s="29" t="s">
        <v>66</v>
      </c>
      <c r="J8" s="29" t="s">
        <v>102</v>
      </c>
      <c r="K8" s="29" t="s">
        <v>17</v>
      </c>
      <c r="L8" s="29" t="s">
        <v>101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218</v>
      </c>
      <c r="R8" s="29" t="s">
        <v>61</v>
      </c>
      <c r="S8" s="12" t="s">
        <v>58</v>
      </c>
      <c r="T8" s="29" t="s">
        <v>147</v>
      </c>
      <c r="U8" s="13" t="s">
        <v>149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111</v>
      </c>
      <c r="R10" s="18" t="s">
        <v>112</v>
      </c>
      <c r="S10" s="18" t="s">
        <v>150</v>
      </c>
      <c r="T10" s="18" t="s">
        <v>189</v>
      </c>
      <c r="U10" s="19" t="s">
        <v>213</v>
      </c>
    </row>
    <row r="11" spans="2:21" s="4" customFormat="1" ht="18" customHeight="1">
      <c r="B11" s="68" t="s">
        <v>32</v>
      </c>
      <c r="C11" s="69"/>
      <c r="D11" s="69"/>
      <c r="E11" s="69"/>
      <c r="F11" s="69"/>
      <c r="G11" s="69"/>
      <c r="H11" s="69"/>
      <c r="I11" s="69"/>
      <c r="J11" s="69"/>
      <c r="K11" s="77">
        <v>4.6720428292708123</v>
      </c>
      <c r="L11" s="69"/>
      <c r="M11" s="69"/>
      <c r="N11" s="90">
        <v>1.1751923739601877E-2</v>
      </c>
      <c r="O11" s="77"/>
      <c r="P11" s="79"/>
      <c r="Q11" s="77">
        <v>2100.7913831820006</v>
      </c>
      <c r="R11" s="77">
        <f>R12+R248</f>
        <v>336060.49430234189</v>
      </c>
      <c r="S11" s="69"/>
      <c r="T11" s="78">
        <f>IFERROR(R11/$R$11,0)</f>
        <v>1</v>
      </c>
      <c r="U11" s="78">
        <f>R11/'סכום נכסי הקרן'!$C$42</f>
        <v>0.11157452941335987</v>
      </c>
    </row>
    <row r="12" spans="2:21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4.5405225646162908</v>
      </c>
      <c r="L12" s="71"/>
      <c r="M12" s="71"/>
      <c r="N12" s="91">
        <v>1.0921497635606868E-2</v>
      </c>
      <c r="O12" s="80"/>
      <c r="P12" s="82"/>
      <c r="Q12" s="80">
        <v>2100.7913831820006</v>
      </c>
      <c r="R12" s="80">
        <f>R13+R154+R239</f>
        <v>319864.93032668892</v>
      </c>
      <c r="S12" s="71"/>
      <c r="T12" s="81">
        <f t="shared" ref="T12:T75" si="0">IFERROR(R12/$R$11,0)</f>
        <v>0.95180759342369359</v>
      </c>
      <c r="U12" s="81">
        <f>R12/'סכום נכסי הקרן'!$C$42</f>
        <v>0.10619748432831116</v>
      </c>
    </row>
    <row r="13" spans="2:21">
      <c r="B13" s="89" t="s">
        <v>31</v>
      </c>
      <c r="C13" s="71"/>
      <c r="D13" s="71"/>
      <c r="E13" s="71"/>
      <c r="F13" s="71"/>
      <c r="G13" s="71"/>
      <c r="H13" s="71"/>
      <c r="I13" s="71"/>
      <c r="J13" s="71"/>
      <c r="K13" s="80">
        <v>4.4996178040503594</v>
      </c>
      <c r="L13" s="71"/>
      <c r="M13" s="71"/>
      <c r="N13" s="91">
        <v>5.6062964206814682E-3</v>
      </c>
      <c r="O13" s="80"/>
      <c r="P13" s="82"/>
      <c r="Q13" s="80">
        <v>1857.7911765280003</v>
      </c>
      <c r="R13" s="80">
        <f>SUM(R14:R152)</f>
        <v>243778.11389514394</v>
      </c>
      <c r="S13" s="71"/>
      <c r="T13" s="81">
        <f t="shared" si="0"/>
        <v>0.72539949809103499</v>
      </c>
      <c r="U13" s="81">
        <f>R13/'סכום נכסי הקרן'!$C$42</f>
        <v>8.0936107636194674E-2</v>
      </c>
    </row>
    <row r="14" spans="2:21">
      <c r="B14" s="76" t="s">
        <v>294</v>
      </c>
      <c r="C14" s="73" t="s">
        <v>295</v>
      </c>
      <c r="D14" s="86" t="s">
        <v>118</v>
      </c>
      <c r="E14" s="86" t="s">
        <v>296</v>
      </c>
      <c r="F14" s="73" t="s">
        <v>297</v>
      </c>
      <c r="G14" s="86" t="s">
        <v>298</v>
      </c>
      <c r="H14" s="73" t="s">
        <v>299</v>
      </c>
      <c r="I14" s="73" t="s">
        <v>300</v>
      </c>
      <c r="J14" s="73"/>
      <c r="K14" s="83">
        <v>1.8299999999997527</v>
      </c>
      <c r="L14" s="86" t="s">
        <v>131</v>
      </c>
      <c r="M14" s="87">
        <v>6.1999999999999998E-3</v>
      </c>
      <c r="N14" s="87">
        <v>-5.9999999999935517E-4</v>
      </c>
      <c r="O14" s="83">
        <v>4550383.1406420004</v>
      </c>
      <c r="P14" s="85">
        <v>102.25</v>
      </c>
      <c r="Q14" s="73"/>
      <c r="R14" s="83">
        <v>4652.766616205</v>
      </c>
      <c r="S14" s="84">
        <v>9.1882253228420046E-4</v>
      </c>
      <c r="T14" s="84">
        <f t="shared" si="0"/>
        <v>1.3845026996892613E-2</v>
      </c>
      <c r="U14" s="84">
        <f>R14/'סכום נכסי הקרן'!$C$42</f>
        <v>1.5447523718935565E-3</v>
      </c>
    </row>
    <row r="15" spans="2:21">
      <c r="B15" s="76" t="s">
        <v>301</v>
      </c>
      <c r="C15" s="73" t="s">
        <v>302</v>
      </c>
      <c r="D15" s="86" t="s">
        <v>118</v>
      </c>
      <c r="E15" s="86" t="s">
        <v>296</v>
      </c>
      <c r="F15" s="73" t="s">
        <v>297</v>
      </c>
      <c r="G15" s="86" t="s">
        <v>298</v>
      </c>
      <c r="H15" s="73" t="s">
        <v>299</v>
      </c>
      <c r="I15" s="73" t="s">
        <v>300</v>
      </c>
      <c r="J15" s="73"/>
      <c r="K15" s="83">
        <v>5.119999999999111</v>
      </c>
      <c r="L15" s="86" t="s">
        <v>131</v>
      </c>
      <c r="M15" s="87">
        <v>5.0000000000000001E-4</v>
      </c>
      <c r="N15" s="87">
        <v>-1.7000000000011116E-3</v>
      </c>
      <c r="O15" s="83">
        <v>2235782.9534</v>
      </c>
      <c r="P15" s="85">
        <v>100.6</v>
      </c>
      <c r="Q15" s="73"/>
      <c r="R15" s="83">
        <v>2249.1977802749998</v>
      </c>
      <c r="S15" s="84">
        <v>2.8041154682800673E-3</v>
      </c>
      <c r="T15" s="84">
        <f t="shared" si="0"/>
        <v>6.6928360173495287E-3</v>
      </c>
      <c r="U15" s="84">
        <f>R15/'סכום נכסי הקרן'!$C$42</f>
        <v>7.4675002907655932E-4</v>
      </c>
    </row>
    <row r="16" spans="2:21">
      <c r="B16" s="76" t="s">
        <v>303</v>
      </c>
      <c r="C16" s="73" t="s">
        <v>304</v>
      </c>
      <c r="D16" s="86" t="s">
        <v>118</v>
      </c>
      <c r="E16" s="86" t="s">
        <v>296</v>
      </c>
      <c r="F16" s="73" t="s">
        <v>305</v>
      </c>
      <c r="G16" s="86" t="s">
        <v>306</v>
      </c>
      <c r="H16" s="73" t="s">
        <v>299</v>
      </c>
      <c r="I16" s="73" t="s">
        <v>300</v>
      </c>
      <c r="J16" s="73"/>
      <c r="K16" s="83">
        <v>1.5600000000014349</v>
      </c>
      <c r="L16" s="86" t="s">
        <v>131</v>
      </c>
      <c r="M16" s="87">
        <v>3.5499999999999997E-2</v>
      </c>
      <c r="N16" s="87">
        <v>-2.399999999997608E-3</v>
      </c>
      <c r="O16" s="83">
        <v>432513.58582199999</v>
      </c>
      <c r="P16" s="85">
        <v>116</v>
      </c>
      <c r="Q16" s="73"/>
      <c r="R16" s="83">
        <v>501.71573631299998</v>
      </c>
      <c r="S16" s="84">
        <v>2.0227917546208523E-3</v>
      </c>
      <c r="T16" s="84">
        <f t="shared" si="0"/>
        <v>1.492932804715879E-3</v>
      </c>
      <c r="U16" s="84">
        <f>R16/'סכום נכסי הקרן'!$C$42</f>
        <v>1.6657327513194169E-4</v>
      </c>
    </row>
    <row r="17" spans="2:21">
      <c r="B17" s="76" t="s">
        <v>307</v>
      </c>
      <c r="C17" s="73" t="s">
        <v>308</v>
      </c>
      <c r="D17" s="86" t="s">
        <v>118</v>
      </c>
      <c r="E17" s="86" t="s">
        <v>296</v>
      </c>
      <c r="F17" s="73" t="s">
        <v>305</v>
      </c>
      <c r="G17" s="86" t="s">
        <v>306</v>
      </c>
      <c r="H17" s="73" t="s">
        <v>299</v>
      </c>
      <c r="I17" s="73" t="s">
        <v>300</v>
      </c>
      <c r="J17" s="73"/>
      <c r="K17" s="83">
        <v>4.5</v>
      </c>
      <c r="L17" s="86" t="s">
        <v>131</v>
      </c>
      <c r="M17" s="87">
        <v>1.4999999999999999E-2</v>
      </c>
      <c r="N17" s="87">
        <v>-3.0999999999975982E-3</v>
      </c>
      <c r="O17" s="83">
        <v>1592897.6230700002</v>
      </c>
      <c r="P17" s="85">
        <v>109.77</v>
      </c>
      <c r="Q17" s="73"/>
      <c r="R17" s="83">
        <v>1748.5237207820001</v>
      </c>
      <c r="S17" s="84">
        <v>3.4272893541604718E-3</v>
      </c>
      <c r="T17" s="84">
        <f t="shared" si="0"/>
        <v>5.2030028831919596E-3</v>
      </c>
      <c r="U17" s="84">
        <f>R17/'סכום נכסי הקרן'!$C$42</f>
        <v>5.8052259822849754E-4</v>
      </c>
    </row>
    <row r="18" spans="2:21">
      <c r="B18" s="76" t="s">
        <v>309</v>
      </c>
      <c r="C18" s="73" t="s">
        <v>310</v>
      </c>
      <c r="D18" s="86" t="s">
        <v>118</v>
      </c>
      <c r="E18" s="86" t="s">
        <v>296</v>
      </c>
      <c r="F18" s="73" t="s">
        <v>311</v>
      </c>
      <c r="G18" s="86" t="s">
        <v>306</v>
      </c>
      <c r="H18" s="73" t="s">
        <v>312</v>
      </c>
      <c r="I18" s="73" t="s">
        <v>129</v>
      </c>
      <c r="J18" s="73"/>
      <c r="K18" s="83">
        <v>4.6800000000005175</v>
      </c>
      <c r="L18" s="86" t="s">
        <v>131</v>
      </c>
      <c r="M18" s="87">
        <v>1E-3</v>
      </c>
      <c r="N18" s="87">
        <v>-4.5000000000009234E-3</v>
      </c>
      <c r="O18" s="83">
        <v>2652354.902493</v>
      </c>
      <c r="P18" s="85">
        <v>102.03</v>
      </c>
      <c r="Q18" s="73"/>
      <c r="R18" s="83">
        <v>2706.1977121950003</v>
      </c>
      <c r="S18" s="84">
        <v>1.768236601662E-3</v>
      </c>
      <c r="T18" s="84">
        <f t="shared" si="0"/>
        <v>8.0527100271426989E-3</v>
      </c>
      <c r="U18" s="84">
        <f>R18/'סכום נכסי הקרן'!$C$42</f>
        <v>8.9847733178069098E-4</v>
      </c>
    </row>
    <row r="19" spans="2:21">
      <c r="B19" s="76" t="s">
        <v>313</v>
      </c>
      <c r="C19" s="73" t="s">
        <v>314</v>
      </c>
      <c r="D19" s="86" t="s">
        <v>118</v>
      </c>
      <c r="E19" s="86" t="s">
        <v>296</v>
      </c>
      <c r="F19" s="73" t="s">
        <v>311</v>
      </c>
      <c r="G19" s="86" t="s">
        <v>306</v>
      </c>
      <c r="H19" s="73" t="s">
        <v>312</v>
      </c>
      <c r="I19" s="73" t="s">
        <v>129</v>
      </c>
      <c r="J19" s="73"/>
      <c r="K19" s="83">
        <v>0.23999999999960678</v>
      </c>
      <c r="L19" s="86" t="s">
        <v>131</v>
      </c>
      <c r="M19" s="87">
        <v>8.0000000000000002E-3</v>
      </c>
      <c r="N19" s="87">
        <v>2.0299999999987221E-2</v>
      </c>
      <c r="O19" s="83">
        <v>698512.54082999984</v>
      </c>
      <c r="P19" s="85">
        <v>101.93</v>
      </c>
      <c r="Q19" s="73"/>
      <c r="R19" s="83">
        <v>711.99387459699983</v>
      </c>
      <c r="S19" s="84">
        <v>3.2512077371992954E-3</v>
      </c>
      <c r="T19" s="84">
        <f t="shared" si="0"/>
        <v>2.1186479418685965E-3</v>
      </c>
      <c r="U19" s="84">
        <f>R19/'סכום נכסי הקרן'!$C$42</f>
        <v>2.3638714710657205E-4</v>
      </c>
    </row>
    <row r="20" spans="2:21">
      <c r="B20" s="76" t="s">
        <v>315</v>
      </c>
      <c r="C20" s="73" t="s">
        <v>316</v>
      </c>
      <c r="D20" s="86" t="s">
        <v>118</v>
      </c>
      <c r="E20" s="86" t="s">
        <v>296</v>
      </c>
      <c r="F20" s="73" t="s">
        <v>317</v>
      </c>
      <c r="G20" s="86" t="s">
        <v>306</v>
      </c>
      <c r="H20" s="73" t="s">
        <v>312</v>
      </c>
      <c r="I20" s="73" t="s">
        <v>129</v>
      </c>
      <c r="J20" s="73"/>
      <c r="K20" s="83">
        <v>4.4300000000011073</v>
      </c>
      <c r="L20" s="86" t="s">
        <v>131</v>
      </c>
      <c r="M20" s="87">
        <v>8.3000000000000001E-3</v>
      </c>
      <c r="N20" s="87">
        <v>-5.3000000000034365E-3</v>
      </c>
      <c r="O20" s="83">
        <v>1473714.8605800001</v>
      </c>
      <c r="P20" s="85">
        <v>106.62</v>
      </c>
      <c r="Q20" s="73"/>
      <c r="R20" s="83">
        <v>1571.2747573820002</v>
      </c>
      <c r="S20" s="84">
        <v>1.1459947437187494E-3</v>
      </c>
      <c r="T20" s="84">
        <f t="shared" si="0"/>
        <v>4.6755711665661575E-3</v>
      </c>
      <c r="U20" s="84">
        <f>R20/'סכום נכסי הקרן'!$C$42</f>
        <v>5.2167465264829301E-4</v>
      </c>
    </row>
    <row r="21" spans="2:21">
      <c r="B21" s="76" t="s">
        <v>318</v>
      </c>
      <c r="C21" s="73" t="s">
        <v>319</v>
      </c>
      <c r="D21" s="86" t="s">
        <v>118</v>
      </c>
      <c r="E21" s="86" t="s">
        <v>296</v>
      </c>
      <c r="F21" s="73" t="s">
        <v>320</v>
      </c>
      <c r="G21" s="86" t="s">
        <v>306</v>
      </c>
      <c r="H21" s="73" t="s">
        <v>312</v>
      </c>
      <c r="I21" s="73" t="s">
        <v>129</v>
      </c>
      <c r="J21" s="73"/>
      <c r="K21" s="83">
        <v>1.7199999999993936</v>
      </c>
      <c r="L21" s="86" t="s">
        <v>131</v>
      </c>
      <c r="M21" s="87">
        <v>9.8999999999999991E-3</v>
      </c>
      <c r="N21" s="87">
        <v>-1.7000000000009748E-3</v>
      </c>
      <c r="O21" s="83">
        <v>894716.10895799997</v>
      </c>
      <c r="P21" s="85">
        <v>103.2</v>
      </c>
      <c r="Q21" s="73"/>
      <c r="R21" s="83">
        <v>923.34698692299992</v>
      </c>
      <c r="S21" s="84">
        <v>2.9686579762723986E-4</v>
      </c>
      <c r="T21" s="84">
        <f t="shared" si="0"/>
        <v>2.7475618306158204E-3</v>
      </c>
      <c r="U21" s="84">
        <f>R21/'סכום נכסי הקרן'!$C$42</f>
        <v>3.0655791828506973E-4</v>
      </c>
    </row>
    <row r="22" spans="2:21">
      <c r="B22" s="76" t="s">
        <v>321</v>
      </c>
      <c r="C22" s="73" t="s">
        <v>322</v>
      </c>
      <c r="D22" s="86" t="s">
        <v>118</v>
      </c>
      <c r="E22" s="86" t="s">
        <v>296</v>
      </c>
      <c r="F22" s="73" t="s">
        <v>320</v>
      </c>
      <c r="G22" s="86" t="s">
        <v>306</v>
      </c>
      <c r="H22" s="73" t="s">
        <v>312</v>
      </c>
      <c r="I22" s="73" t="s">
        <v>129</v>
      </c>
      <c r="J22" s="73"/>
      <c r="K22" s="83">
        <v>3.7000000000004283</v>
      </c>
      <c r="L22" s="86" t="s">
        <v>131</v>
      </c>
      <c r="M22" s="87">
        <v>8.6E-3</v>
      </c>
      <c r="N22" s="87">
        <v>-3.5999999999996781E-3</v>
      </c>
      <c r="O22" s="83">
        <v>3529628.4152939999</v>
      </c>
      <c r="P22" s="85">
        <v>105.87</v>
      </c>
      <c r="Q22" s="73"/>
      <c r="R22" s="83">
        <v>3736.8174483920002</v>
      </c>
      <c r="S22" s="84">
        <v>1.4110888137226643E-3</v>
      </c>
      <c r="T22" s="84">
        <f t="shared" si="0"/>
        <v>1.1119478521715546E-2</v>
      </c>
      <c r="U22" s="84">
        <f>R22/'סכום נכסי הקרן'!$C$42</f>
        <v>1.2406505833823746E-3</v>
      </c>
    </row>
    <row r="23" spans="2:21">
      <c r="B23" s="76" t="s">
        <v>323</v>
      </c>
      <c r="C23" s="73" t="s">
        <v>324</v>
      </c>
      <c r="D23" s="86" t="s">
        <v>118</v>
      </c>
      <c r="E23" s="86" t="s">
        <v>296</v>
      </c>
      <c r="F23" s="73" t="s">
        <v>320</v>
      </c>
      <c r="G23" s="86" t="s">
        <v>306</v>
      </c>
      <c r="H23" s="73" t="s">
        <v>312</v>
      </c>
      <c r="I23" s="73" t="s">
        <v>129</v>
      </c>
      <c r="J23" s="73"/>
      <c r="K23" s="83">
        <v>5.4199999999996491</v>
      </c>
      <c r="L23" s="86" t="s">
        <v>131</v>
      </c>
      <c r="M23" s="87">
        <v>3.8E-3</v>
      </c>
      <c r="N23" s="87">
        <v>-3.500000000000082E-3</v>
      </c>
      <c r="O23" s="83">
        <v>5927485.4610479996</v>
      </c>
      <c r="P23" s="85">
        <v>102.71</v>
      </c>
      <c r="Q23" s="73"/>
      <c r="R23" s="83">
        <v>6088.1201680169997</v>
      </c>
      <c r="S23" s="84">
        <v>1.9758284870159998E-3</v>
      </c>
      <c r="T23" s="84">
        <f t="shared" si="0"/>
        <v>1.8116143584969348E-2</v>
      </c>
      <c r="U23" s="84">
        <f>R23/'סכום נכסי הקרן'!$C$42</f>
        <v>2.0213001952778132E-3</v>
      </c>
    </row>
    <row r="24" spans="2:21">
      <c r="B24" s="76" t="s">
        <v>325</v>
      </c>
      <c r="C24" s="73" t="s">
        <v>326</v>
      </c>
      <c r="D24" s="86" t="s">
        <v>118</v>
      </c>
      <c r="E24" s="86" t="s">
        <v>296</v>
      </c>
      <c r="F24" s="73" t="s">
        <v>320</v>
      </c>
      <c r="G24" s="86" t="s">
        <v>306</v>
      </c>
      <c r="H24" s="73" t="s">
        <v>312</v>
      </c>
      <c r="I24" s="73" t="s">
        <v>129</v>
      </c>
      <c r="J24" s="73"/>
      <c r="K24" s="83">
        <v>2.8199999999985139</v>
      </c>
      <c r="L24" s="86" t="s">
        <v>131</v>
      </c>
      <c r="M24" s="87">
        <v>1E-3</v>
      </c>
      <c r="N24" s="87">
        <v>-3.1000000000013113E-3</v>
      </c>
      <c r="O24" s="83">
        <v>910029.087895</v>
      </c>
      <c r="P24" s="85">
        <v>100.57</v>
      </c>
      <c r="Q24" s="73"/>
      <c r="R24" s="83">
        <v>915.21624714800009</v>
      </c>
      <c r="S24" s="84">
        <v>3.5771133692304185E-4</v>
      </c>
      <c r="T24" s="84">
        <f t="shared" si="0"/>
        <v>2.7233675563323192E-3</v>
      </c>
      <c r="U24" s="84">
        <f>R24/'סכום נכסי הקרן'!$C$42</f>
        <v>3.0385845351739031E-4</v>
      </c>
    </row>
    <row r="25" spans="2:21">
      <c r="B25" s="76" t="s">
        <v>327</v>
      </c>
      <c r="C25" s="73" t="s">
        <v>328</v>
      </c>
      <c r="D25" s="86" t="s">
        <v>118</v>
      </c>
      <c r="E25" s="86" t="s">
        <v>296</v>
      </c>
      <c r="F25" s="73" t="s">
        <v>329</v>
      </c>
      <c r="G25" s="86" t="s">
        <v>127</v>
      </c>
      <c r="H25" s="73" t="s">
        <v>299</v>
      </c>
      <c r="I25" s="73" t="s">
        <v>300</v>
      </c>
      <c r="J25" s="73"/>
      <c r="K25" s="83">
        <v>15.21000000000098</v>
      </c>
      <c r="L25" s="86" t="s">
        <v>131</v>
      </c>
      <c r="M25" s="87">
        <v>2.07E-2</v>
      </c>
      <c r="N25" s="87">
        <v>5.3000000000008318E-3</v>
      </c>
      <c r="O25" s="83">
        <v>4106348.4132079999</v>
      </c>
      <c r="P25" s="85">
        <v>122.97</v>
      </c>
      <c r="Q25" s="73"/>
      <c r="R25" s="83">
        <v>5049.5766437860002</v>
      </c>
      <c r="S25" s="84">
        <v>2.7773558604324623E-3</v>
      </c>
      <c r="T25" s="84">
        <f t="shared" si="0"/>
        <v>1.5025796633040336E-2</v>
      </c>
      <c r="U25" s="84">
        <f>R25/'סכום נכסי הקרן'!$C$42</f>
        <v>1.6764961883923228E-3</v>
      </c>
    </row>
    <row r="26" spans="2:21">
      <c r="B26" s="76" t="s">
        <v>330</v>
      </c>
      <c r="C26" s="73" t="s">
        <v>331</v>
      </c>
      <c r="D26" s="86" t="s">
        <v>118</v>
      </c>
      <c r="E26" s="86" t="s">
        <v>296</v>
      </c>
      <c r="F26" s="73" t="s">
        <v>332</v>
      </c>
      <c r="G26" s="86" t="s">
        <v>306</v>
      </c>
      <c r="H26" s="73" t="s">
        <v>312</v>
      </c>
      <c r="I26" s="73" t="s">
        <v>129</v>
      </c>
      <c r="J26" s="73"/>
      <c r="K26" s="83">
        <v>1.5499999999996585</v>
      </c>
      <c r="L26" s="86" t="s">
        <v>131</v>
      </c>
      <c r="M26" s="87">
        <v>0.05</v>
      </c>
      <c r="N26" s="87">
        <v>-1.2999999999993889E-3</v>
      </c>
      <c r="O26" s="83">
        <v>2443333.3854809999</v>
      </c>
      <c r="P26" s="85">
        <v>113.83</v>
      </c>
      <c r="Q26" s="73"/>
      <c r="R26" s="83">
        <v>2781.2463544090001</v>
      </c>
      <c r="S26" s="84">
        <v>7.7526588355749933E-4</v>
      </c>
      <c r="T26" s="84">
        <f t="shared" si="0"/>
        <v>8.2760288744526157E-3</v>
      </c>
      <c r="U26" s="84">
        <f>R26/'סכום נכסי הקרן'!$C$42</f>
        <v>9.2339402707842892E-4</v>
      </c>
    </row>
    <row r="27" spans="2:21">
      <c r="B27" s="76" t="s">
        <v>333</v>
      </c>
      <c r="C27" s="73" t="s">
        <v>334</v>
      </c>
      <c r="D27" s="86" t="s">
        <v>118</v>
      </c>
      <c r="E27" s="86" t="s">
        <v>296</v>
      </c>
      <c r="F27" s="73" t="s">
        <v>332</v>
      </c>
      <c r="G27" s="86" t="s">
        <v>306</v>
      </c>
      <c r="H27" s="73" t="s">
        <v>312</v>
      </c>
      <c r="I27" s="73" t="s">
        <v>129</v>
      </c>
      <c r="J27" s="73"/>
      <c r="K27" s="83">
        <v>1.2299999999995088</v>
      </c>
      <c r="L27" s="86" t="s">
        <v>131</v>
      </c>
      <c r="M27" s="87">
        <v>6.9999999999999993E-3</v>
      </c>
      <c r="N27" s="87">
        <v>8.999999999950868E-4</v>
      </c>
      <c r="O27" s="83">
        <v>988791.05234400008</v>
      </c>
      <c r="P27" s="85">
        <v>102.92</v>
      </c>
      <c r="Q27" s="73"/>
      <c r="R27" s="83">
        <v>1017.66372305</v>
      </c>
      <c r="S27" s="84">
        <v>4.6374982562276585E-4</v>
      </c>
      <c r="T27" s="84">
        <f t="shared" si="0"/>
        <v>3.0282158727483258E-3</v>
      </c>
      <c r="U27" s="84">
        <f>R27/'סכום נכסי הקרן'!$C$42</f>
        <v>3.3787176096396134E-4</v>
      </c>
    </row>
    <row r="28" spans="2:21">
      <c r="B28" s="76" t="s">
        <v>335</v>
      </c>
      <c r="C28" s="73" t="s">
        <v>336</v>
      </c>
      <c r="D28" s="86" t="s">
        <v>118</v>
      </c>
      <c r="E28" s="86" t="s">
        <v>296</v>
      </c>
      <c r="F28" s="73" t="s">
        <v>332</v>
      </c>
      <c r="G28" s="86" t="s">
        <v>306</v>
      </c>
      <c r="H28" s="73" t="s">
        <v>312</v>
      </c>
      <c r="I28" s="73" t="s">
        <v>129</v>
      </c>
      <c r="J28" s="73"/>
      <c r="K28" s="83">
        <v>3.8200000000003462</v>
      </c>
      <c r="L28" s="86" t="s">
        <v>131</v>
      </c>
      <c r="M28" s="87">
        <v>6.0000000000000001E-3</v>
      </c>
      <c r="N28" s="87">
        <v>-4.1999999999998818E-3</v>
      </c>
      <c r="O28" s="83">
        <v>1593626.9992120001</v>
      </c>
      <c r="P28" s="85">
        <v>105.29</v>
      </c>
      <c r="Q28" s="73"/>
      <c r="R28" s="83">
        <v>1677.9298543809996</v>
      </c>
      <c r="S28" s="84">
        <v>8.9564023434398384E-4</v>
      </c>
      <c r="T28" s="84">
        <f t="shared" si="0"/>
        <v>4.9929399106085487E-3</v>
      </c>
      <c r="U28" s="84">
        <f>R28/'סכום נכסי הקרן'!$C$42</f>
        <v>5.5708492091533196E-4</v>
      </c>
    </row>
    <row r="29" spans="2:21">
      <c r="B29" s="76" t="s">
        <v>337</v>
      </c>
      <c r="C29" s="73" t="s">
        <v>338</v>
      </c>
      <c r="D29" s="86" t="s">
        <v>118</v>
      </c>
      <c r="E29" s="86" t="s">
        <v>296</v>
      </c>
      <c r="F29" s="73" t="s">
        <v>332</v>
      </c>
      <c r="G29" s="86" t="s">
        <v>306</v>
      </c>
      <c r="H29" s="73" t="s">
        <v>312</v>
      </c>
      <c r="I29" s="73" t="s">
        <v>129</v>
      </c>
      <c r="J29" s="73"/>
      <c r="K29" s="83">
        <v>5.3199999999998173</v>
      </c>
      <c r="L29" s="86" t="s">
        <v>131</v>
      </c>
      <c r="M29" s="87">
        <v>1.7500000000000002E-2</v>
      </c>
      <c r="N29" s="87">
        <v>-3.8000000000003053E-3</v>
      </c>
      <c r="O29" s="83">
        <v>5893561.1475569997</v>
      </c>
      <c r="P29" s="85">
        <v>111.22</v>
      </c>
      <c r="Q29" s="73"/>
      <c r="R29" s="83">
        <v>6554.8187822099999</v>
      </c>
      <c r="S29" s="84">
        <v>1.4280758641936871E-3</v>
      </c>
      <c r="T29" s="84">
        <f t="shared" si="0"/>
        <v>1.9504877524559188E-2</v>
      </c>
      <c r="U29" s="84">
        <f>R29/'סכום נכסי הקרן'!$C$42</f>
        <v>2.1762475310679111E-3</v>
      </c>
    </row>
    <row r="30" spans="2:21">
      <c r="B30" s="76" t="s">
        <v>339</v>
      </c>
      <c r="C30" s="73" t="s">
        <v>340</v>
      </c>
      <c r="D30" s="86" t="s">
        <v>118</v>
      </c>
      <c r="E30" s="86" t="s">
        <v>296</v>
      </c>
      <c r="F30" s="73" t="s">
        <v>311</v>
      </c>
      <c r="G30" s="86" t="s">
        <v>306</v>
      </c>
      <c r="H30" s="73" t="s">
        <v>341</v>
      </c>
      <c r="I30" s="73" t="s">
        <v>129</v>
      </c>
      <c r="J30" s="73"/>
      <c r="K30" s="83">
        <v>7.0000000001038773E-2</v>
      </c>
      <c r="L30" s="86" t="s">
        <v>131</v>
      </c>
      <c r="M30" s="87">
        <v>3.1E-2</v>
      </c>
      <c r="N30" s="87">
        <v>4.2399999999978781E-2</v>
      </c>
      <c r="O30" s="83">
        <v>415669.54112399998</v>
      </c>
      <c r="P30" s="85">
        <v>108.85</v>
      </c>
      <c r="Q30" s="73"/>
      <c r="R30" s="83">
        <v>452.456287379</v>
      </c>
      <c r="S30" s="84">
        <v>2.4164389249227113E-3</v>
      </c>
      <c r="T30" s="84">
        <f t="shared" si="0"/>
        <v>1.3463536924156901E-3</v>
      </c>
      <c r="U30" s="84">
        <f>R30/'סכום נכסי הקרן'!$C$42</f>
        <v>1.5021877965522008E-4</v>
      </c>
    </row>
    <row r="31" spans="2:21">
      <c r="B31" s="76" t="s">
        <v>342</v>
      </c>
      <c r="C31" s="73" t="s">
        <v>343</v>
      </c>
      <c r="D31" s="86" t="s">
        <v>118</v>
      </c>
      <c r="E31" s="86" t="s">
        <v>296</v>
      </c>
      <c r="F31" s="73" t="s">
        <v>311</v>
      </c>
      <c r="G31" s="86" t="s">
        <v>306</v>
      </c>
      <c r="H31" s="73" t="s">
        <v>341</v>
      </c>
      <c r="I31" s="73" t="s">
        <v>129</v>
      </c>
      <c r="J31" s="73"/>
      <c r="K31" s="83">
        <v>0.22000000001820894</v>
      </c>
      <c r="L31" s="86" t="s">
        <v>131</v>
      </c>
      <c r="M31" s="87">
        <v>4.2000000000000003E-2</v>
      </c>
      <c r="N31" s="87">
        <v>3.120000000062045E-2</v>
      </c>
      <c r="O31" s="83">
        <v>24096.661957</v>
      </c>
      <c r="P31" s="85">
        <v>123.07</v>
      </c>
      <c r="Q31" s="73"/>
      <c r="R31" s="83">
        <v>29.655761592999998</v>
      </c>
      <c r="S31" s="84">
        <v>9.2384549158455698E-4</v>
      </c>
      <c r="T31" s="84">
        <f t="shared" si="0"/>
        <v>8.824530730565356E-5</v>
      </c>
      <c r="U31" s="84">
        <f>R31/'סכום נכסי הקרן'!$C$42</f>
        <v>9.8459286355656239E-6</v>
      </c>
    </row>
    <row r="32" spans="2:21">
      <c r="B32" s="76" t="s">
        <v>344</v>
      </c>
      <c r="C32" s="73" t="s">
        <v>345</v>
      </c>
      <c r="D32" s="86" t="s">
        <v>118</v>
      </c>
      <c r="E32" s="86" t="s">
        <v>296</v>
      </c>
      <c r="F32" s="73" t="s">
        <v>346</v>
      </c>
      <c r="G32" s="86" t="s">
        <v>306</v>
      </c>
      <c r="H32" s="73" t="s">
        <v>341</v>
      </c>
      <c r="I32" s="73" t="s">
        <v>129</v>
      </c>
      <c r="J32" s="73"/>
      <c r="K32" s="83">
        <v>0.93000000000182537</v>
      </c>
      <c r="L32" s="86" t="s">
        <v>131</v>
      </c>
      <c r="M32" s="87">
        <v>3.85E-2</v>
      </c>
      <c r="N32" s="87">
        <v>2.9999999999217789E-4</v>
      </c>
      <c r="O32" s="83">
        <v>308106.35940999998</v>
      </c>
      <c r="P32" s="85">
        <v>112.03</v>
      </c>
      <c r="Q32" s="73"/>
      <c r="R32" s="83">
        <v>345.17156340899993</v>
      </c>
      <c r="S32" s="84">
        <v>1.4467362679576364E-3</v>
      </c>
      <c r="T32" s="84">
        <f t="shared" si="0"/>
        <v>1.0271113958978503E-3</v>
      </c>
      <c r="U32" s="84">
        <f>R32/'סכום נכסי הקרן'!$C$42</f>
        <v>1.1459947065240181E-4</v>
      </c>
    </row>
    <row r="33" spans="2:21">
      <c r="B33" s="76" t="s">
        <v>347</v>
      </c>
      <c r="C33" s="73" t="s">
        <v>348</v>
      </c>
      <c r="D33" s="86" t="s">
        <v>118</v>
      </c>
      <c r="E33" s="86" t="s">
        <v>296</v>
      </c>
      <c r="F33" s="73" t="s">
        <v>349</v>
      </c>
      <c r="G33" s="86" t="s">
        <v>350</v>
      </c>
      <c r="H33" s="73" t="s">
        <v>351</v>
      </c>
      <c r="I33" s="73" t="s">
        <v>300</v>
      </c>
      <c r="J33" s="73"/>
      <c r="K33" s="83">
        <v>1.1499999999937134</v>
      </c>
      <c r="L33" s="86" t="s">
        <v>131</v>
      </c>
      <c r="M33" s="87">
        <v>3.6400000000000002E-2</v>
      </c>
      <c r="N33" s="87">
        <v>2.89999999996228E-3</v>
      </c>
      <c r="O33" s="83">
        <v>48576.711149000002</v>
      </c>
      <c r="P33" s="85">
        <v>114.61</v>
      </c>
      <c r="Q33" s="73"/>
      <c r="R33" s="83">
        <v>55.673768749000004</v>
      </c>
      <c r="S33" s="84">
        <v>1.3218152693605443E-3</v>
      </c>
      <c r="T33" s="84">
        <f t="shared" si="0"/>
        <v>1.6566591340817424E-4</v>
      </c>
      <c r="U33" s="84">
        <f>R33/'סכום נכסי הקרן'!$C$42</f>
        <v>1.8484096328351465E-5</v>
      </c>
    </row>
    <row r="34" spans="2:21">
      <c r="B34" s="76" t="s">
        <v>352</v>
      </c>
      <c r="C34" s="73" t="s">
        <v>353</v>
      </c>
      <c r="D34" s="86" t="s">
        <v>118</v>
      </c>
      <c r="E34" s="86" t="s">
        <v>296</v>
      </c>
      <c r="F34" s="73" t="s">
        <v>354</v>
      </c>
      <c r="G34" s="86" t="s">
        <v>350</v>
      </c>
      <c r="H34" s="73" t="s">
        <v>341</v>
      </c>
      <c r="I34" s="73" t="s">
        <v>129</v>
      </c>
      <c r="J34" s="73"/>
      <c r="K34" s="83">
        <v>4.5600000000001764</v>
      </c>
      <c r="L34" s="86" t="s">
        <v>131</v>
      </c>
      <c r="M34" s="87">
        <v>8.3000000000000001E-3</v>
      </c>
      <c r="N34" s="87">
        <v>-4.2999999999997797E-3</v>
      </c>
      <c r="O34" s="83">
        <v>2968294.952052</v>
      </c>
      <c r="P34" s="85">
        <v>106.85</v>
      </c>
      <c r="Q34" s="73"/>
      <c r="R34" s="83">
        <v>3171.6231452489997</v>
      </c>
      <c r="S34" s="84">
        <v>1.9382606179433233E-3</v>
      </c>
      <c r="T34" s="84">
        <f t="shared" si="0"/>
        <v>9.4376554192519904E-3</v>
      </c>
      <c r="U34" s="84">
        <f>R34/'סכום נכסי הקרן'!$C$42</f>
        <v>1.0530019621684864E-3</v>
      </c>
    </row>
    <row r="35" spans="2:21">
      <c r="B35" s="76" t="s">
        <v>355</v>
      </c>
      <c r="C35" s="73" t="s">
        <v>356</v>
      </c>
      <c r="D35" s="86" t="s">
        <v>118</v>
      </c>
      <c r="E35" s="86" t="s">
        <v>296</v>
      </c>
      <c r="F35" s="73" t="s">
        <v>354</v>
      </c>
      <c r="G35" s="86" t="s">
        <v>350</v>
      </c>
      <c r="H35" s="73" t="s">
        <v>341</v>
      </c>
      <c r="I35" s="73" t="s">
        <v>129</v>
      </c>
      <c r="J35" s="73"/>
      <c r="K35" s="83">
        <v>8.4599999999988889</v>
      </c>
      <c r="L35" s="86" t="s">
        <v>131</v>
      </c>
      <c r="M35" s="87">
        <v>1.6500000000000001E-2</v>
      </c>
      <c r="N35" s="87">
        <v>5.9999999999836063E-4</v>
      </c>
      <c r="O35" s="83">
        <v>2011286.3668170003</v>
      </c>
      <c r="P35" s="85">
        <v>115.25</v>
      </c>
      <c r="Q35" s="73"/>
      <c r="R35" s="83">
        <v>2318.0075439729999</v>
      </c>
      <c r="S35" s="84">
        <v>9.5068233618875576E-4</v>
      </c>
      <c r="T35" s="84">
        <f t="shared" si="0"/>
        <v>6.897590116282961E-3</v>
      </c>
      <c r="U35" s="84">
        <f>R35/'סכום נכסי הקרן'!$C$42</f>
        <v>7.6959537131051357E-4</v>
      </c>
    </row>
    <row r="36" spans="2:21">
      <c r="B36" s="76" t="s">
        <v>357</v>
      </c>
      <c r="C36" s="73" t="s">
        <v>358</v>
      </c>
      <c r="D36" s="86" t="s">
        <v>118</v>
      </c>
      <c r="E36" s="86" t="s">
        <v>296</v>
      </c>
      <c r="F36" s="73" t="s">
        <v>359</v>
      </c>
      <c r="G36" s="86" t="s">
        <v>127</v>
      </c>
      <c r="H36" s="73" t="s">
        <v>341</v>
      </c>
      <c r="I36" s="73" t="s">
        <v>129</v>
      </c>
      <c r="J36" s="73"/>
      <c r="K36" s="83">
        <v>8.5199999999959122</v>
      </c>
      <c r="L36" s="86" t="s">
        <v>131</v>
      </c>
      <c r="M36" s="87">
        <v>2.6499999999999999E-2</v>
      </c>
      <c r="N36" s="87">
        <v>6.0000000000301533E-4</v>
      </c>
      <c r="O36" s="83">
        <v>478585.58510600001</v>
      </c>
      <c r="P36" s="85">
        <v>124.73</v>
      </c>
      <c r="Q36" s="73"/>
      <c r="R36" s="83">
        <v>596.93980149700008</v>
      </c>
      <c r="S36" s="84">
        <v>3.0761160669926966E-4</v>
      </c>
      <c r="T36" s="84">
        <f t="shared" si="0"/>
        <v>1.7762867448500334E-3</v>
      </c>
      <c r="U36" s="84">
        <f>R36/'סכום נכסי הקרן'!$C$42</f>
        <v>1.981883576598313E-4</v>
      </c>
    </row>
    <row r="37" spans="2:21">
      <c r="B37" s="76" t="s">
        <v>360</v>
      </c>
      <c r="C37" s="73" t="s">
        <v>361</v>
      </c>
      <c r="D37" s="86" t="s">
        <v>118</v>
      </c>
      <c r="E37" s="86" t="s">
        <v>296</v>
      </c>
      <c r="F37" s="73" t="s">
        <v>362</v>
      </c>
      <c r="G37" s="86" t="s">
        <v>350</v>
      </c>
      <c r="H37" s="73" t="s">
        <v>351</v>
      </c>
      <c r="I37" s="73" t="s">
        <v>300</v>
      </c>
      <c r="J37" s="73"/>
      <c r="K37" s="83">
        <v>2.2400000000003337</v>
      </c>
      <c r="L37" s="86" t="s">
        <v>131</v>
      </c>
      <c r="M37" s="87">
        <v>6.5000000000000006E-3</v>
      </c>
      <c r="N37" s="87">
        <v>9.9999999989715886E-5</v>
      </c>
      <c r="O37" s="83">
        <v>354112.23298199999</v>
      </c>
      <c r="P37" s="85">
        <v>101.6</v>
      </c>
      <c r="Q37" s="73"/>
      <c r="R37" s="83">
        <v>359.77802863700003</v>
      </c>
      <c r="S37" s="84">
        <v>4.6913575947852345E-4</v>
      </c>
      <c r="T37" s="84">
        <f t="shared" si="0"/>
        <v>1.0705751932666037E-3</v>
      </c>
      <c r="U37" s="84">
        <f>R37/'סכום נכסי הקרן'!$C$42</f>
        <v>1.194489233903381E-4</v>
      </c>
    </row>
    <row r="38" spans="2:21">
      <c r="B38" s="76" t="s">
        <v>363</v>
      </c>
      <c r="C38" s="73" t="s">
        <v>364</v>
      </c>
      <c r="D38" s="86" t="s">
        <v>118</v>
      </c>
      <c r="E38" s="86" t="s">
        <v>296</v>
      </c>
      <c r="F38" s="73" t="s">
        <v>362</v>
      </c>
      <c r="G38" s="86" t="s">
        <v>350</v>
      </c>
      <c r="H38" s="73" t="s">
        <v>341</v>
      </c>
      <c r="I38" s="73" t="s">
        <v>129</v>
      </c>
      <c r="J38" s="73"/>
      <c r="K38" s="83">
        <v>4.9199999999998525</v>
      </c>
      <c r="L38" s="86" t="s">
        <v>131</v>
      </c>
      <c r="M38" s="87">
        <v>1.34E-2</v>
      </c>
      <c r="N38" s="87">
        <v>0</v>
      </c>
      <c r="O38" s="83">
        <v>8322098.3227510005</v>
      </c>
      <c r="P38" s="85">
        <v>108.1</v>
      </c>
      <c r="Q38" s="83">
        <v>503.17717889099998</v>
      </c>
      <c r="R38" s="83">
        <v>9499.3654657700008</v>
      </c>
      <c r="S38" s="84">
        <v>2.5362225863168964E-3</v>
      </c>
      <c r="T38" s="84">
        <f t="shared" si="0"/>
        <v>2.8266831796134161E-2</v>
      </c>
      <c r="U38" s="84">
        <f>R38/'סכום נכסי הקרן'!$C$42</f>
        <v>3.1538584556602667E-3</v>
      </c>
    </row>
    <row r="39" spans="2:21">
      <c r="B39" s="76" t="s">
        <v>365</v>
      </c>
      <c r="C39" s="73" t="s">
        <v>366</v>
      </c>
      <c r="D39" s="86" t="s">
        <v>118</v>
      </c>
      <c r="E39" s="86" t="s">
        <v>296</v>
      </c>
      <c r="F39" s="73" t="s">
        <v>362</v>
      </c>
      <c r="G39" s="86" t="s">
        <v>350</v>
      </c>
      <c r="H39" s="73" t="s">
        <v>341</v>
      </c>
      <c r="I39" s="73" t="s">
        <v>129</v>
      </c>
      <c r="J39" s="73"/>
      <c r="K39" s="83">
        <v>5.3599999999996975</v>
      </c>
      <c r="L39" s="86" t="s">
        <v>131</v>
      </c>
      <c r="M39" s="87">
        <v>1.77E-2</v>
      </c>
      <c r="N39" s="87">
        <v>1.7000000000005672E-3</v>
      </c>
      <c r="O39" s="83">
        <v>4858962.2563140001</v>
      </c>
      <c r="P39" s="85">
        <v>108.9</v>
      </c>
      <c r="Q39" s="73"/>
      <c r="R39" s="83">
        <v>5291.4099006099996</v>
      </c>
      <c r="S39" s="84">
        <v>1.4981117775544177E-3</v>
      </c>
      <c r="T39" s="84">
        <f t="shared" si="0"/>
        <v>1.5745408907985189E-2</v>
      </c>
      <c r="U39" s="84">
        <f>R39/'סכום נכסי הקרן'!$C$42</f>
        <v>1.756786589329372E-3</v>
      </c>
    </row>
    <row r="40" spans="2:21">
      <c r="B40" s="76" t="s">
        <v>367</v>
      </c>
      <c r="C40" s="73" t="s">
        <v>368</v>
      </c>
      <c r="D40" s="86" t="s">
        <v>118</v>
      </c>
      <c r="E40" s="86" t="s">
        <v>296</v>
      </c>
      <c r="F40" s="73" t="s">
        <v>362</v>
      </c>
      <c r="G40" s="86" t="s">
        <v>350</v>
      </c>
      <c r="H40" s="73" t="s">
        <v>341</v>
      </c>
      <c r="I40" s="73" t="s">
        <v>129</v>
      </c>
      <c r="J40" s="73"/>
      <c r="K40" s="83">
        <v>8.7999999999994838</v>
      </c>
      <c r="L40" s="86" t="s">
        <v>131</v>
      </c>
      <c r="M40" s="87">
        <v>2.4799999999999999E-2</v>
      </c>
      <c r="N40" s="87">
        <v>6.2999999999985437E-3</v>
      </c>
      <c r="O40" s="83">
        <v>3624533.4945649998</v>
      </c>
      <c r="P40" s="85">
        <v>117.4</v>
      </c>
      <c r="Q40" s="73"/>
      <c r="R40" s="83">
        <v>4255.2023193739997</v>
      </c>
      <c r="S40" s="84">
        <v>1.8511529926220143E-3</v>
      </c>
      <c r="T40" s="84">
        <f t="shared" si="0"/>
        <v>1.2662012915882171E-2</v>
      </c>
      <c r="U40" s="84">
        <f>R40/'סכום נכסי הקרן'!$C$42</f>
        <v>1.4127581325154379E-3</v>
      </c>
    </row>
    <row r="41" spans="2:21">
      <c r="B41" s="76" t="s">
        <v>369</v>
      </c>
      <c r="C41" s="73" t="s">
        <v>370</v>
      </c>
      <c r="D41" s="86" t="s">
        <v>118</v>
      </c>
      <c r="E41" s="86" t="s">
        <v>296</v>
      </c>
      <c r="F41" s="73" t="s">
        <v>332</v>
      </c>
      <c r="G41" s="86" t="s">
        <v>306</v>
      </c>
      <c r="H41" s="73" t="s">
        <v>341</v>
      </c>
      <c r="I41" s="73" t="s">
        <v>129</v>
      </c>
      <c r="J41" s="73"/>
      <c r="K41" s="83">
        <v>0.23999999999963847</v>
      </c>
      <c r="L41" s="86" t="s">
        <v>131</v>
      </c>
      <c r="M41" s="87">
        <v>4.0999999999999995E-2</v>
      </c>
      <c r="N41" s="87">
        <v>3.0999999999975894E-2</v>
      </c>
      <c r="O41" s="83">
        <v>264697.47009800002</v>
      </c>
      <c r="P41" s="85">
        <v>125.4</v>
      </c>
      <c r="Q41" s="73"/>
      <c r="R41" s="83">
        <v>331.93062303800002</v>
      </c>
      <c r="S41" s="84">
        <v>3.3974277631927864E-4</v>
      </c>
      <c r="T41" s="84">
        <f t="shared" si="0"/>
        <v>9.8771092903105016E-4</v>
      </c>
      <c r="U41" s="84">
        <f>R41/'סכום נכסי הקרן'!$C$42</f>
        <v>1.102033821030719E-4</v>
      </c>
    </row>
    <row r="42" spans="2:21">
      <c r="B42" s="76" t="s">
        <v>371</v>
      </c>
      <c r="C42" s="73" t="s">
        <v>372</v>
      </c>
      <c r="D42" s="86" t="s">
        <v>118</v>
      </c>
      <c r="E42" s="86" t="s">
        <v>296</v>
      </c>
      <c r="F42" s="73" t="s">
        <v>332</v>
      </c>
      <c r="G42" s="86" t="s">
        <v>306</v>
      </c>
      <c r="H42" s="73" t="s">
        <v>341</v>
      </c>
      <c r="I42" s="73" t="s">
        <v>129</v>
      </c>
      <c r="J42" s="73"/>
      <c r="K42" s="83">
        <v>1.3799999999998296</v>
      </c>
      <c r="L42" s="86" t="s">
        <v>131</v>
      </c>
      <c r="M42" s="87">
        <v>4.2000000000000003E-2</v>
      </c>
      <c r="N42" s="87">
        <v>1.9999999999319575E-4</v>
      </c>
      <c r="O42" s="83">
        <v>425492.32413199998</v>
      </c>
      <c r="P42" s="85">
        <v>110.53</v>
      </c>
      <c r="Q42" s="73"/>
      <c r="R42" s="83">
        <v>470.29663751600009</v>
      </c>
      <c r="S42" s="84">
        <v>4.264586794997464E-4</v>
      </c>
      <c r="T42" s="84">
        <f t="shared" si="0"/>
        <v>1.3994404147156037E-3</v>
      </c>
      <c r="U42" s="84">
        <f>R42/'סכום נכסי הקרן'!$C$42</f>
        <v>1.5614190571393066E-4</v>
      </c>
    </row>
    <row r="43" spans="2:21">
      <c r="B43" s="76" t="s">
        <v>373</v>
      </c>
      <c r="C43" s="73" t="s">
        <v>374</v>
      </c>
      <c r="D43" s="86" t="s">
        <v>118</v>
      </c>
      <c r="E43" s="86" t="s">
        <v>296</v>
      </c>
      <c r="F43" s="73" t="s">
        <v>332</v>
      </c>
      <c r="G43" s="86" t="s">
        <v>306</v>
      </c>
      <c r="H43" s="73" t="s">
        <v>341</v>
      </c>
      <c r="I43" s="73" t="s">
        <v>129</v>
      </c>
      <c r="J43" s="73"/>
      <c r="K43" s="83">
        <v>1.4099999999927593</v>
      </c>
      <c r="L43" s="86" t="s">
        <v>131</v>
      </c>
      <c r="M43" s="87">
        <v>0.04</v>
      </c>
      <c r="N43" s="87">
        <v>-1.0000000001625431E-4</v>
      </c>
      <c r="O43" s="83">
        <v>120438.429025</v>
      </c>
      <c r="P43" s="85">
        <v>112.38</v>
      </c>
      <c r="Q43" s="73"/>
      <c r="R43" s="83">
        <v>135.34870147800001</v>
      </c>
      <c r="S43" s="84">
        <v>8.2927586503090723E-5</v>
      </c>
      <c r="T43" s="84">
        <f t="shared" si="0"/>
        <v>4.0275100397915714E-4</v>
      </c>
      <c r="U43" s="84">
        <f>R43/'סכום נכסי הקרן'!$C$42</f>
        <v>4.4936753739732682E-5</v>
      </c>
    </row>
    <row r="44" spans="2:21">
      <c r="B44" s="76" t="s">
        <v>375</v>
      </c>
      <c r="C44" s="73" t="s">
        <v>376</v>
      </c>
      <c r="D44" s="86" t="s">
        <v>118</v>
      </c>
      <c r="E44" s="86" t="s">
        <v>296</v>
      </c>
      <c r="F44" s="73" t="s">
        <v>377</v>
      </c>
      <c r="G44" s="86" t="s">
        <v>306</v>
      </c>
      <c r="H44" s="73" t="s">
        <v>378</v>
      </c>
      <c r="I44" s="73" t="s">
        <v>129</v>
      </c>
      <c r="J44" s="73"/>
      <c r="K44" s="83">
        <v>0.49999999998399186</v>
      </c>
      <c r="L44" s="86" t="s">
        <v>131</v>
      </c>
      <c r="M44" s="87">
        <v>4.1500000000000002E-2</v>
      </c>
      <c r="N44" s="87">
        <v>1.0199999999852724E-2</v>
      </c>
      <c r="O44" s="83">
        <v>29076.641356</v>
      </c>
      <c r="P44" s="85">
        <v>107.42</v>
      </c>
      <c r="Q44" s="73"/>
      <c r="R44" s="83">
        <v>31.234126372999999</v>
      </c>
      <c r="S44" s="84">
        <v>2.8990096351658504E-4</v>
      </c>
      <c r="T44" s="84">
        <f t="shared" si="0"/>
        <v>9.2941975931570654E-5</v>
      </c>
      <c r="U44" s="84">
        <f>R44/'סכום נכסי הקרן'!$C$42</f>
        <v>1.0369957227312816E-5</v>
      </c>
    </row>
    <row r="45" spans="2:21">
      <c r="B45" s="76" t="s">
        <v>379</v>
      </c>
      <c r="C45" s="73" t="s">
        <v>380</v>
      </c>
      <c r="D45" s="86" t="s">
        <v>118</v>
      </c>
      <c r="E45" s="86" t="s">
        <v>296</v>
      </c>
      <c r="F45" s="73" t="s">
        <v>381</v>
      </c>
      <c r="G45" s="86" t="s">
        <v>350</v>
      </c>
      <c r="H45" s="73" t="s">
        <v>382</v>
      </c>
      <c r="I45" s="73" t="s">
        <v>300</v>
      </c>
      <c r="J45" s="73"/>
      <c r="K45" s="83">
        <v>3.7699999999998308</v>
      </c>
      <c r="L45" s="86" t="s">
        <v>131</v>
      </c>
      <c r="M45" s="87">
        <v>2.3399999999999997E-2</v>
      </c>
      <c r="N45" s="87">
        <v>2.3999999999997084E-3</v>
      </c>
      <c r="O45" s="83">
        <v>4993660.1661250005</v>
      </c>
      <c r="P45" s="85">
        <v>109.85</v>
      </c>
      <c r="Q45" s="73"/>
      <c r="R45" s="83">
        <v>5485.5359114089997</v>
      </c>
      <c r="S45" s="84">
        <v>1.3463809711562428E-3</v>
      </c>
      <c r="T45" s="84">
        <f t="shared" si="0"/>
        <v>1.6323060890560539E-2</v>
      </c>
      <c r="U45" s="84">
        <f>R45/'סכום נכסי הקרן'!$C$42</f>
        <v>1.8212378374499109E-3</v>
      </c>
    </row>
    <row r="46" spans="2:21">
      <c r="B46" s="76" t="s">
        <v>383</v>
      </c>
      <c r="C46" s="73" t="s">
        <v>384</v>
      </c>
      <c r="D46" s="86" t="s">
        <v>118</v>
      </c>
      <c r="E46" s="86" t="s">
        <v>296</v>
      </c>
      <c r="F46" s="73" t="s">
        <v>381</v>
      </c>
      <c r="G46" s="86" t="s">
        <v>350</v>
      </c>
      <c r="H46" s="73" t="s">
        <v>382</v>
      </c>
      <c r="I46" s="73" t="s">
        <v>300</v>
      </c>
      <c r="J46" s="73"/>
      <c r="K46" s="83">
        <v>7.9100000000021211</v>
      </c>
      <c r="L46" s="86" t="s">
        <v>131</v>
      </c>
      <c r="M46" s="87">
        <v>6.5000000000000006E-3</v>
      </c>
      <c r="N46" s="87">
        <v>7.5000000000013502E-3</v>
      </c>
      <c r="O46" s="83">
        <v>1873524.142485</v>
      </c>
      <c r="P46" s="85">
        <v>98.85</v>
      </c>
      <c r="Q46" s="73"/>
      <c r="R46" s="83">
        <v>1851.9785430770003</v>
      </c>
      <c r="S46" s="84">
        <v>2.6002822209954643E-3</v>
      </c>
      <c r="T46" s="84">
        <f t="shared" si="0"/>
        <v>5.5108487146687344E-3</v>
      </c>
      <c r="U46" s="84">
        <f>R46/'סכום נכסי הקרן'!$C$42</f>
        <v>6.1487035200738309E-4</v>
      </c>
    </row>
    <row r="47" spans="2:21">
      <c r="B47" s="76" t="s">
        <v>385</v>
      </c>
      <c r="C47" s="73" t="s">
        <v>386</v>
      </c>
      <c r="D47" s="86" t="s">
        <v>118</v>
      </c>
      <c r="E47" s="86" t="s">
        <v>296</v>
      </c>
      <c r="F47" s="73" t="s">
        <v>387</v>
      </c>
      <c r="G47" s="86" t="s">
        <v>350</v>
      </c>
      <c r="H47" s="73" t="s">
        <v>378</v>
      </c>
      <c r="I47" s="73" t="s">
        <v>129</v>
      </c>
      <c r="J47" s="73"/>
      <c r="K47" s="83">
        <v>0.99000000000003729</v>
      </c>
      <c r="L47" s="86" t="s">
        <v>131</v>
      </c>
      <c r="M47" s="87">
        <v>4.8000000000000001E-2</v>
      </c>
      <c r="N47" s="87">
        <v>3.0999999999996274E-3</v>
      </c>
      <c r="O47" s="83">
        <v>2461981.4727400001</v>
      </c>
      <c r="P47" s="85">
        <v>109</v>
      </c>
      <c r="Q47" s="73"/>
      <c r="R47" s="83">
        <v>2683.5598311100002</v>
      </c>
      <c r="S47" s="84">
        <v>3.0181416844789854E-3</v>
      </c>
      <c r="T47" s="84">
        <f t="shared" si="0"/>
        <v>7.9853475091770099E-3</v>
      </c>
      <c r="U47" s="84">
        <f>R47/'סכום נכסי הקרן'!$C$42</f>
        <v>8.9096139053857013E-4</v>
      </c>
    </row>
    <row r="48" spans="2:21">
      <c r="B48" s="76" t="s">
        <v>388</v>
      </c>
      <c r="C48" s="73" t="s">
        <v>389</v>
      </c>
      <c r="D48" s="86" t="s">
        <v>118</v>
      </c>
      <c r="E48" s="86" t="s">
        <v>296</v>
      </c>
      <c r="F48" s="73" t="s">
        <v>387</v>
      </c>
      <c r="G48" s="86" t="s">
        <v>350</v>
      </c>
      <c r="H48" s="73" t="s">
        <v>378</v>
      </c>
      <c r="I48" s="73" t="s">
        <v>129</v>
      </c>
      <c r="J48" s="73"/>
      <c r="K48" s="83">
        <v>4.5299999999998093</v>
      </c>
      <c r="L48" s="86" t="s">
        <v>131</v>
      </c>
      <c r="M48" s="87">
        <v>3.2000000000000001E-2</v>
      </c>
      <c r="N48" s="87">
        <v>1.4000000000003838E-3</v>
      </c>
      <c r="O48" s="83">
        <v>4044620.0081719998</v>
      </c>
      <c r="P48" s="85">
        <v>116</v>
      </c>
      <c r="Q48" s="73"/>
      <c r="R48" s="83">
        <v>4691.7593536130007</v>
      </c>
      <c r="S48" s="84">
        <v>2.4518554670735493E-3</v>
      </c>
      <c r="T48" s="84">
        <f t="shared" si="0"/>
        <v>1.3961055920461716E-2</v>
      </c>
      <c r="U48" s="84">
        <f>R48/'סכום נכסי הקרן'!$C$42</f>
        <v>1.5576982444391175E-3</v>
      </c>
    </row>
    <row r="49" spans="2:21">
      <c r="B49" s="76" t="s">
        <v>390</v>
      </c>
      <c r="C49" s="73" t="s">
        <v>391</v>
      </c>
      <c r="D49" s="86" t="s">
        <v>118</v>
      </c>
      <c r="E49" s="86" t="s">
        <v>296</v>
      </c>
      <c r="F49" s="73" t="s">
        <v>387</v>
      </c>
      <c r="G49" s="86" t="s">
        <v>350</v>
      </c>
      <c r="H49" s="73" t="s">
        <v>378</v>
      </c>
      <c r="I49" s="73" t="s">
        <v>129</v>
      </c>
      <c r="J49" s="73"/>
      <c r="K49" s="83">
        <v>6.9100000000006263</v>
      </c>
      <c r="L49" s="86" t="s">
        <v>131</v>
      </c>
      <c r="M49" s="87">
        <v>1.1399999999999999E-2</v>
      </c>
      <c r="N49" s="87">
        <v>5.0000000000018086E-3</v>
      </c>
      <c r="O49" s="83">
        <v>2680035.5785320001</v>
      </c>
      <c r="P49" s="85">
        <v>103.25</v>
      </c>
      <c r="Q49" s="73"/>
      <c r="R49" s="83">
        <v>2767.1367347969995</v>
      </c>
      <c r="S49" s="84">
        <v>1.2953395840043151E-3</v>
      </c>
      <c r="T49" s="84">
        <f t="shared" si="0"/>
        <v>8.2340435180920223E-3</v>
      </c>
      <c r="U49" s="84">
        <f>R49/'סכום נכסי הקרן'!$C$42</f>
        <v>9.187095307002436E-4</v>
      </c>
    </row>
    <row r="50" spans="2:21">
      <c r="B50" s="76" t="s">
        <v>392</v>
      </c>
      <c r="C50" s="73" t="s">
        <v>393</v>
      </c>
      <c r="D50" s="86" t="s">
        <v>118</v>
      </c>
      <c r="E50" s="86" t="s">
        <v>296</v>
      </c>
      <c r="F50" s="73" t="s">
        <v>394</v>
      </c>
      <c r="G50" s="86" t="s">
        <v>350</v>
      </c>
      <c r="H50" s="73" t="s">
        <v>378</v>
      </c>
      <c r="I50" s="73" t="s">
        <v>129</v>
      </c>
      <c r="J50" s="73"/>
      <c r="K50" s="83">
        <v>4.2300000000011106</v>
      </c>
      <c r="L50" s="86" t="s">
        <v>131</v>
      </c>
      <c r="M50" s="87">
        <v>1.34E-2</v>
      </c>
      <c r="N50" s="87">
        <v>2.3999999999993367E-3</v>
      </c>
      <c r="O50" s="83">
        <v>568523.75794799998</v>
      </c>
      <c r="P50" s="85">
        <v>106.09</v>
      </c>
      <c r="Q50" s="73"/>
      <c r="R50" s="83">
        <v>603.14685167100004</v>
      </c>
      <c r="S50" s="84">
        <v>1.5344323013925974E-3</v>
      </c>
      <c r="T50" s="84">
        <f t="shared" si="0"/>
        <v>1.7947567830700441E-3</v>
      </c>
      <c r="U50" s="84">
        <f>R50/'סכום נכסי הקרן'!$C$42</f>
        <v>2.0024914348247579E-4</v>
      </c>
    </row>
    <row r="51" spans="2:21">
      <c r="B51" s="76" t="s">
        <v>395</v>
      </c>
      <c r="C51" s="73" t="s">
        <v>396</v>
      </c>
      <c r="D51" s="86" t="s">
        <v>118</v>
      </c>
      <c r="E51" s="86" t="s">
        <v>296</v>
      </c>
      <c r="F51" s="73" t="s">
        <v>394</v>
      </c>
      <c r="G51" s="86" t="s">
        <v>350</v>
      </c>
      <c r="H51" s="73" t="s">
        <v>382</v>
      </c>
      <c r="I51" s="73" t="s">
        <v>300</v>
      </c>
      <c r="J51" s="73"/>
      <c r="K51" s="83">
        <v>5.649999999998971</v>
      </c>
      <c r="L51" s="86" t="s">
        <v>131</v>
      </c>
      <c r="M51" s="87">
        <v>1.8200000000000001E-2</v>
      </c>
      <c r="N51" s="87">
        <v>2.7999999999968757E-3</v>
      </c>
      <c r="O51" s="83">
        <v>1288418.425179</v>
      </c>
      <c r="P51" s="85">
        <v>109.3</v>
      </c>
      <c r="Q51" s="73"/>
      <c r="R51" s="83">
        <v>1408.2413244729998</v>
      </c>
      <c r="S51" s="84">
        <v>3.0265877969908386E-3</v>
      </c>
      <c r="T51" s="84">
        <f t="shared" si="0"/>
        <v>4.1904399605091763E-3</v>
      </c>
      <c r="U51" s="84">
        <f>R51/'סכום נכסי הקרן'!$C$42</f>
        <v>4.6754636662874966E-4</v>
      </c>
    </row>
    <row r="52" spans="2:21">
      <c r="B52" s="76" t="s">
        <v>397</v>
      </c>
      <c r="C52" s="73" t="s">
        <v>398</v>
      </c>
      <c r="D52" s="86" t="s">
        <v>118</v>
      </c>
      <c r="E52" s="86" t="s">
        <v>296</v>
      </c>
      <c r="F52" s="73" t="s">
        <v>394</v>
      </c>
      <c r="G52" s="86" t="s">
        <v>350</v>
      </c>
      <c r="H52" s="73" t="s">
        <v>382</v>
      </c>
      <c r="I52" s="73" t="s">
        <v>300</v>
      </c>
      <c r="J52" s="73"/>
      <c r="K52" s="83">
        <v>6.449999999979366</v>
      </c>
      <c r="L52" s="86" t="s">
        <v>131</v>
      </c>
      <c r="M52" s="87">
        <v>7.8000000000000005E-3</v>
      </c>
      <c r="N52" s="87">
        <v>4.3999999999962489E-3</v>
      </c>
      <c r="O52" s="83">
        <v>105005.30394199998</v>
      </c>
      <c r="P52" s="85">
        <v>101.54</v>
      </c>
      <c r="Q52" s="73"/>
      <c r="R52" s="83">
        <v>106.62238911600001</v>
      </c>
      <c r="S52" s="84">
        <v>2.2906916217713783E-4</v>
      </c>
      <c r="T52" s="84">
        <f t="shared" si="0"/>
        <v>3.1727141667558097E-4</v>
      </c>
      <c r="U52" s="84">
        <f>R52/'סכום נכסי הקרן'!$C$42</f>
        <v>3.5399409011887962E-5</v>
      </c>
    </row>
    <row r="53" spans="2:21">
      <c r="B53" s="76" t="s">
        <v>399</v>
      </c>
      <c r="C53" s="73" t="s">
        <v>400</v>
      </c>
      <c r="D53" s="86" t="s">
        <v>118</v>
      </c>
      <c r="E53" s="86" t="s">
        <v>296</v>
      </c>
      <c r="F53" s="73" t="s">
        <v>394</v>
      </c>
      <c r="G53" s="86" t="s">
        <v>350</v>
      </c>
      <c r="H53" s="73" t="s">
        <v>382</v>
      </c>
      <c r="I53" s="73" t="s">
        <v>300</v>
      </c>
      <c r="J53" s="73"/>
      <c r="K53" s="83">
        <v>4.480000000001648</v>
      </c>
      <c r="L53" s="86" t="s">
        <v>131</v>
      </c>
      <c r="M53" s="87">
        <v>2E-3</v>
      </c>
      <c r="N53" s="87">
        <v>2.8000000000033714E-3</v>
      </c>
      <c r="O53" s="83">
        <v>1082000.8620549999</v>
      </c>
      <c r="P53" s="85">
        <v>98.68</v>
      </c>
      <c r="Q53" s="73"/>
      <c r="R53" s="83">
        <v>1067.7184408130001</v>
      </c>
      <c r="S53" s="84">
        <v>3.0055579501527775E-3</v>
      </c>
      <c r="T53" s="84">
        <f t="shared" si="0"/>
        <v>3.177161430502483E-3</v>
      </c>
      <c r="U53" s="84">
        <f>R53/'סכום נכסי הקרן'!$C$42</f>
        <v>3.5449029147859181E-4</v>
      </c>
    </row>
    <row r="54" spans="2:21">
      <c r="B54" s="76" t="s">
        <v>401</v>
      </c>
      <c r="C54" s="73" t="s">
        <v>402</v>
      </c>
      <c r="D54" s="86" t="s">
        <v>118</v>
      </c>
      <c r="E54" s="86" t="s">
        <v>296</v>
      </c>
      <c r="F54" s="73" t="s">
        <v>317</v>
      </c>
      <c r="G54" s="86" t="s">
        <v>306</v>
      </c>
      <c r="H54" s="73" t="s">
        <v>378</v>
      </c>
      <c r="I54" s="73" t="s">
        <v>129</v>
      </c>
      <c r="J54" s="73"/>
      <c r="K54" s="83">
        <v>9.000000000008819E-2</v>
      </c>
      <c r="L54" s="86" t="s">
        <v>131</v>
      </c>
      <c r="M54" s="87">
        <v>0.04</v>
      </c>
      <c r="N54" s="87">
        <v>3.8200000000000497E-2</v>
      </c>
      <c r="O54" s="83">
        <v>4056405.8831290002</v>
      </c>
      <c r="P54" s="85">
        <v>109.02</v>
      </c>
      <c r="Q54" s="73"/>
      <c r="R54" s="83">
        <v>4422.2936508290004</v>
      </c>
      <c r="S54" s="84">
        <v>3.004749550094889E-3</v>
      </c>
      <c r="T54" s="84">
        <f t="shared" si="0"/>
        <v>1.3159219026948218E-2</v>
      </c>
      <c r="U54" s="84">
        <f>R54/'סכום נכסי הקרן'!$C$42</f>
        <v>1.4682336703790786E-3</v>
      </c>
    </row>
    <row r="55" spans="2:21">
      <c r="B55" s="76" t="s">
        <v>403</v>
      </c>
      <c r="C55" s="73" t="s">
        <v>404</v>
      </c>
      <c r="D55" s="86" t="s">
        <v>118</v>
      </c>
      <c r="E55" s="86" t="s">
        <v>296</v>
      </c>
      <c r="F55" s="73" t="s">
        <v>405</v>
      </c>
      <c r="G55" s="86" t="s">
        <v>350</v>
      </c>
      <c r="H55" s="73" t="s">
        <v>378</v>
      </c>
      <c r="I55" s="73" t="s">
        <v>129</v>
      </c>
      <c r="J55" s="73"/>
      <c r="K55" s="83">
        <v>2.6499999999999369</v>
      </c>
      <c r="L55" s="86" t="s">
        <v>131</v>
      </c>
      <c r="M55" s="87">
        <v>4.7500000000000001E-2</v>
      </c>
      <c r="N55" s="87">
        <v>4.0000000000056787E-4</v>
      </c>
      <c r="O55" s="83">
        <v>4576845.8629449997</v>
      </c>
      <c r="P55" s="85">
        <v>138.47999999999999</v>
      </c>
      <c r="Q55" s="73"/>
      <c r="R55" s="83">
        <v>6338.0159896160012</v>
      </c>
      <c r="S55" s="84">
        <v>2.4250759619270914E-3</v>
      </c>
      <c r="T55" s="84">
        <f t="shared" si="0"/>
        <v>1.8859747268936376E-2</v>
      </c>
      <c r="U55" s="84">
        <f>R55/'סכום נכסי הקרן'!$C$42</f>
        <v>2.1042674263864751E-3</v>
      </c>
    </row>
    <row r="56" spans="2:21">
      <c r="B56" s="76" t="s">
        <v>406</v>
      </c>
      <c r="C56" s="73" t="s">
        <v>407</v>
      </c>
      <c r="D56" s="86" t="s">
        <v>118</v>
      </c>
      <c r="E56" s="86" t="s">
        <v>296</v>
      </c>
      <c r="F56" s="73" t="s">
        <v>405</v>
      </c>
      <c r="G56" s="86" t="s">
        <v>350</v>
      </c>
      <c r="H56" s="73" t="s">
        <v>378</v>
      </c>
      <c r="I56" s="73" t="s">
        <v>129</v>
      </c>
      <c r="J56" s="73"/>
      <c r="K56" s="83">
        <v>4.9499999999992967</v>
      </c>
      <c r="L56" s="86" t="s">
        <v>131</v>
      </c>
      <c r="M56" s="87">
        <v>5.0000000000000001E-3</v>
      </c>
      <c r="N56" s="87">
        <v>2.0000000000009086E-3</v>
      </c>
      <c r="O56" s="83">
        <v>2173242.9337820001</v>
      </c>
      <c r="P56" s="85">
        <v>101.31</v>
      </c>
      <c r="Q56" s="73"/>
      <c r="R56" s="83">
        <v>2201.7124161689999</v>
      </c>
      <c r="S56" s="84">
        <v>1.9458490660717851E-3</v>
      </c>
      <c r="T56" s="84">
        <f t="shared" si="0"/>
        <v>6.5515359689621716E-3</v>
      </c>
      <c r="U56" s="84">
        <f>R56/'סכום נכסי הקרן'!$C$42</f>
        <v>7.3098454267165496E-4</v>
      </c>
    </row>
    <row r="57" spans="2:21">
      <c r="B57" s="76" t="s">
        <v>408</v>
      </c>
      <c r="C57" s="73" t="s">
        <v>409</v>
      </c>
      <c r="D57" s="86" t="s">
        <v>118</v>
      </c>
      <c r="E57" s="86" t="s">
        <v>296</v>
      </c>
      <c r="F57" s="73" t="s">
        <v>410</v>
      </c>
      <c r="G57" s="86" t="s">
        <v>411</v>
      </c>
      <c r="H57" s="73" t="s">
        <v>378</v>
      </c>
      <c r="I57" s="73" t="s">
        <v>129</v>
      </c>
      <c r="J57" s="73"/>
      <c r="K57" s="83">
        <v>5.979999999996731</v>
      </c>
      <c r="L57" s="86" t="s">
        <v>131</v>
      </c>
      <c r="M57" s="87">
        <v>1.0800000000000001E-2</v>
      </c>
      <c r="N57" s="87">
        <v>5.8999999999973804E-3</v>
      </c>
      <c r="O57" s="83">
        <v>775700.32319999998</v>
      </c>
      <c r="P57" s="85">
        <v>103.3</v>
      </c>
      <c r="Q57" s="73"/>
      <c r="R57" s="83">
        <v>801.29839291899987</v>
      </c>
      <c r="S57" s="84">
        <v>2.3649400097560977E-3</v>
      </c>
      <c r="T57" s="84">
        <f t="shared" si="0"/>
        <v>2.384387354373465E-3</v>
      </c>
      <c r="U57" s="84">
        <f>R57/'סכום נכסי הקרן'!$C$42</f>
        <v>2.6603689700338551E-4</v>
      </c>
    </row>
    <row r="58" spans="2:21">
      <c r="B58" s="76" t="s">
        <v>412</v>
      </c>
      <c r="C58" s="73" t="s">
        <v>413</v>
      </c>
      <c r="D58" s="86" t="s">
        <v>118</v>
      </c>
      <c r="E58" s="86" t="s">
        <v>296</v>
      </c>
      <c r="F58" s="73" t="s">
        <v>414</v>
      </c>
      <c r="G58" s="86" t="s">
        <v>415</v>
      </c>
      <c r="H58" s="73" t="s">
        <v>382</v>
      </c>
      <c r="I58" s="73" t="s">
        <v>300</v>
      </c>
      <c r="J58" s="73"/>
      <c r="K58" s="83">
        <v>1</v>
      </c>
      <c r="L58" s="86" t="s">
        <v>131</v>
      </c>
      <c r="M58" s="87">
        <v>4.6500000000000007E-2</v>
      </c>
      <c r="N58" s="87">
        <v>3.7999999999526902E-3</v>
      </c>
      <c r="O58" s="83">
        <v>3362.8531290000001</v>
      </c>
      <c r="P58" s="85">
        <v>125.71</v>
      </c>
      <c r="Q58" s="73"/>
      <c r="R58" s="83">
        <v>4.2274427290000007</v>
      </c>
      <c r="S58" s="84">
        <v>1.3274638928262344E-4</v>
      </c>
      <c r="T58" s="84">
        <f t="shared" si="0"/>
        <v>1.2579409959436405E-5</v>
      </c>
      <c r="U58" s="84">
        <f>R58/'סכום נכסי הקרן'!$C$42</f>
        <v>1.4035417465218492E-6</v>
      </c>
    </row>
    <row r="59" spans="2:21">
      <c r="B59" s="76" t="s">
        <v>416</v>
      </c>
      <c r="C59" s="73" t="s">
        <v>417</v>
      </c>
      <c r="D59" s="86" t="s">
        <v>118</v>
      </c>
      <c r="E59" s="86" t="s">
        <v>296</v>
      </c>
      <c r="F59" s="73" t="s">
        <v>418</v>
      </c>
      <c r="G59" s="86" t="s">
        <v>419</v>
      </c>
      <c r="H59" s="73" t="s">
        <v>378</v>
      </c>
      <c r="I59" s="73" t="s">
        <v>129</v>
      </c>
      <c r="J59" s="73"/>
      <c r="K59" s="83">
        <v>6.4300000000002893</v>
      </c>
      <c r="L59" s="86" t="s">
        <v>131</v>
      </c>
      <c r="M59" s="87">
        <v>3.85E-2</v>
      </c>
      <c r="N59" s="87">
        <v>-5.9999999999945622E-4</v>
      </c>
      <c r="O59" s="83">
        <v>3401717.5147870006</v>
      </c>
      <c r="P59" s="85">
        <v>129.75</v>
      </c>
      <c r="Q59" s="73"/>
      <c r="R59" s="83">
        <v>4413.7286633040003</v>
      </c>
      <c r="S59" s="84">
        <v>1.2759907797813108E-3</v>
      </c>
      <c r="T59" s="84">
        <f t="shared" si="0"/>
        <v>1.3133732581292709E-2</v>
      </c>
      <c r="U59" s="84">
        <f>R59/'סכום נכסי הקרן'!$C$42</f>
        <v>1.4653900321986461E-3</v>
      </c>
    </row>
    <row r="60" spans="2:21">
      <c r="B60" s="76" t="s">
        <v>420</v>
      </c>
      <c r="C60" s="73" t="s">
        <v>421</v>
      </c>
      <c r="D60" s="86" t="s">
        <v>118</v>
      </c>
      <c r="E60" s="86" t="s">
        <v>296</v>
      </c>
      <c r="F60" s="73" t="s">
        <v>418</v>
      </c>
      <c r="G60" s="86" t="s">
        <v>419</v>
      </c>
      <c r="H60" s="73" t="s">
        <v>378</v>
      </c>
      <c r="I60" s="73" t="s">
        <v>129</v>
      </c>
      <c r="J60" s="73"/>
      <c r="K60" s="83">
        <v>4.2599999999999438</v>
      </c>
      <c r="L60" s="86" t="s">
        <v>131</v>
      </c>
      <c r="M60" s="87">
        <v>4.4999999999999998E-2</v>
      </c>
      <c r="N60" s="87">
        <v>-2.8999999999995731E-3</v>
      </c>
      <c r="O60" s="83">
        <v>7632381.5909169996</v>
      </c>
      <c r="P60" s="85">
        <v>125.76</v>
      </c>
      <c r="Q60" s="73"/>
      <c r="R60" s="83">
        <v>9598.4831204290003</v>
      </c>
      <c r="S60" s="84">
        <v>2.5823422163681531E-3</v>
      </c>
      <c r="T60" s="84">
        <f t="shared" si="0"/>
        <v>2.85617717142128E-2</v>
      </c>
      <c r="U60" s="84">
        <f>R60/'סכום נכסי הקרן'!$C$42</f>
        <v>3.186766238225106E-3</v>
      </c>
    </row>
    <row r="61" spans="2:21">
      <c r="B61" s="76" t="s">
        <v>422</v>
      </c>
      <c r="C61" s="73" t="s">
        <v>423</v>
      </c>
      <c r="D61" s="86" t="s">
        <v>118</v>
      </c>
      <c r="E61" s="86" t="s">
        <v>296</v>
      </c>
      <c r="F61" s="73" t="s">
        <v>418</v>
      </c>
      <c r="G61" s="86" t="s">
        <v>419</v>
      </c>
      <c r="H61" s="73" t="s">
        <v>378</v>
      </c>
      <c r="I61" s="73" t="s">
        <v>129</v>
      </c>
      <c r="J61" s="73"/>
      <c r="K61" s="83">
        <v>8.9999999999989218</v>
      </c>
      <c r="L61" s="86" t="s">
        <v>131</v>
      </c>
      <c r="M61" s="87">
        <v>2.3900000000000001E-2</v>
      </c>
      <c r="N61" s="87">
        <v>4.1000000000004054E-3</v>
      </c>
      <c r="O61" s="83">
        <v>3097083.6</v>
      </c>
      <c r="P61" s="85">
        <v>119.68</v>
      </c>
      <c r="Q61" s="73"/>
      <c r="R61" s="83">
        <v>3706.5896180849995</v>
      </c>
      <c r="S61" s="84">
        <v>1.5715891549574511E-3</v>
      </c>
      <c r="T61" s="84">
        <f t="shared" si="0"/>
        <v>1.1029530935434233E-2</v>
      </c>
      <c r="U61" s="84">
        <f>R61/'סכום נכסי הקרן'!$C$42</f>
        <v>1.2306147237711694E-3</v>
      </c>
    </row>
    <row r="62" spans="2:21">
      <c r="B62" s="76" t="s">
        <v>424</v>
      </c>
      <c r="C62" s="73" t="s">
        <v>425</v>
      </c>
      <c r="D62" s="86" t="s">
        <v>118</v>
      </c>
      <c r="E62" s="86" t="s">
        <v>296</v>
      </c>
      <c r="F62" s="73" t="s">
        <v>426</v>
      </c>
      <c r="G62" s="86" t="s">
        <v>350</v>
      </c>
      <c r="H62" s="73" t="s">
        <v>378</v>
      </c>
      <c r="I62" s="73" t="s">
        <v>129</v>
      </c>
      <c r="J62" s="73"/>
      <c r="K62" s="83">
        <v>4.8999999999990695</v>
      </c>
      <c r="L62" s="86" t="s">
        <v>131</v>
      </c>
      <c r="M62" s="87">
        <v>1.5800000000000002E-2</v>
      </c>
      <c r="N62" s="87">
        <v>1.2999999999990701E-3</v>
      </c>
      <c r="O62" s="83">
        <v>990349.79590799997</v>
      </c>
      <c r="P62" s="85">
        <v>108.6</v>
      </c>
      <c r="Q62" s="73"/>
      <c r="R62" s="83">
        <v>1075.5199108700001</v>
      </c>
      <c r="S62" s="84">
        <v>1.7298847565297665E-3</v>
      </c>
      <c r="T62" s="84">
        <f t="shared" si="0"/>
        <v>3.2003759117916206E-3</v>
      </c>
      <c r="U62" s="84">
        <f>R62/'סכום נכסי הקרן'!$C$42</f>
        <v>3.5708043630400255E-4</v>
      </c>
    </row>
    <row r="63" spans="2:21">
      <c r="B63" s="76" t="s">
        <v>427</v>
      </c>
      <c r="C63" s="73" t="s">
        <v>428</v>
      </c>
      <c r="D63" s="86" t="s">
        <v>118</v>
      </c>
      <c r="E63" s="86" t="s">
        <v>296</v>
      </c>
      <c r="F63" s="73" t="s">
        <v>426</v>
      </c>
      <c r="G63" s="86" t="s">
        <v>350</v>
      </c>
      <c r="H63" s="73" t="s">
        <v>378</v>
      </c>
      <c r="I63" s="73" t="s">
        <v>129</v>
      </c>
      <c r="J63" s="73"/>
      <c r="K63" s="83">
        <v>7.760000000001976</v>
      </c>
      <c r="L63" s="86" t="s">
        <v>131</v>
      </c>
      <c r="M63" s="87">
        <v>8.3999999999999995E-3</v>
      </c>
      <c r="N63" s="87">
        <v>5.8999999999968956E-3</v>
      </c>
      <c r="O63" s="83">
        <v>858326.34449699998</v>
      </c>
      <c r="P63" s="85">
        <v>101.36</v>
      </c>
      <c r="Q63" s="73"/>
      <c r="R63" s="83">
        <v>869.99955425300004</v>
      </c>
      <c r="S63" s="84">
        <v>1.8058622859183674E-3</v>
      </c>
      <c r="T63" s="84">
        <f t="shared" si="0"/>
        <v>2.5888182901685902E-3</v>
      </c>
      <c r="U63" s="84">
        <f>R63/'סכום נכסי הקרן'!$C$42</f>
        <v>2.8884618246225938E-4</v>
      </c>
    </row>
    <row r="64" spans="2:21">
      <c r="B64" s="76" t="s">
        <v>429</v>
      </c>
      <c r="C64" s="73" t="s">
        <v>430</v>
      </c>
      <c r="D64" s="86" t="s">
        <v>118</v>
      </c>
      <c r="E64" s="86" t="s">
        <v>296</v>
      </c>
      <c r="F64" s="73" t="s">
        <v>431</v>
      </c>
      <c r="G64" s="86" t="s">
        <v>415</v>
      </c>
      <c r="H64" s="73" t="s">
        <v>378</v>
      </c>
      <c r="I64" s="73" t="s">
        <v>129</v>
      </c>
      <c r="J64" s="73"/>
      <c r="K64" s="83">
        <v>0.41000000007489973</v>
      </c>
      <c r="L64" s="86" t="s">
        <v>131</v>
      </c>
      <c r="M64" s="87">
        <v>4.8899999999999999E-2</v>
      </c>
      <c r="N64" s="87">
        <v>1.0900000000459063E-2</v>
      </c>
      <c r="O64" s="83">
        <v>6663.7627990000001</v>
      </c>
      <c r="P64" s="85">
        <v>124.22</v>
      </c>
      <c r="Q64" s="73"/>
      <c r="R64" s="83">
        <v>8.2777266180000009</v>
      </c>
      <c r="S64" s="84">
        <v>3.5791579027708416E-4</v>
      </c>
      <c r="T64" s="84">
        <f t="shared" si="0"/>
        <v>2.4631656378368648E-5</v>
      </c>
      <c r="U64" s="84">
        <f>R64/'סכום נכסי הקרן'!$C$42</f>
        <v>2.748265469088066E-6</v>
      </c>
    </row>
    <row r="65" spans="2:21">
      <c r="B65" s="76" t="s">
        <v>432</v>
      </c>
      <c r="C65" s="73" t="s">
        <v>433</v>
      </c>
      <c r="D65" s="86" t="s">
        <v>118</v>
      </c>
      <c r="E65" s="86" t="s">
        <v>296</v>
      </c>
      <c r="F65" s="73" t="s">
        <v>317</v>
      </c>
      <c r="G65" s="86" t="s">
        <v>306</v>
      </c>
      <c r="H65" s="73" t="s">
        <v>382</v>
      </c>
      <c r="I65" s="73" t="s">
        <v>300</v>
      </c>
      <c r="J65" s="73"/>
      <c r="K65" s="83">
        <v>2.5200000000006946</v>
      </c>
      <c r="L65" s="86" t="s">
        <v>131</v>
      </c>
      <c r="M65" s="87">
        <v>1.6399999999999998E-2</v>
      </c>
      <c r="N65" s="87">
        <v>1.4400000000002315E-2</v>
      </c>
      <c r="O65" s="83">
        <v>34.257069999999999</v>
      </c>
      <c r="P65" s="85">
        <v>5040000</v>
      </c>
      <c r="Q65" s="73"/>
      <c r="R65" s="83">
        <v>1726.5563112900002</v>
      </c>
      <c r="S65" s="84">
        <v>2.7905726621049202E-3</v>
      </c>
      <c r="T65" s="84">
        <f t="shared" si="0"/>
        <v>5.1376354571944349E-3</v>
      </c>
      <c r="U65" s="84">
        <f>R65/'סכום נכסי הקרן'!$C$42</f>
        <v>5.7322925843386109E-4</v>
      </c>
    </row>
    <row r="66" spans="2:21">
      <c r="B66" s="76" t="s">
        <v>434</v>
      </c>
      <c r="C66" s="73" t="s">
        <v>435</v>
      </c>
      <c r="D66" s="86" t="s">
        <v>118</v>
      </c>
      <c r="E66" s="86" t="s">
        <v>296</v>
      </c>
      <c r="F66" s="73" t="s">
        <v>317</v>
      </c>
      <c r="G66" s="86" t="s">
        <v>306</v>
      </c>
      <c r="H66" s="73" t="s">
        <v>382</v>
      </c>
      <c r="I66" s="73" t="s">
        <v>300</v>
      </c>
      <c r="J66" s="73"/>
      <c r="K66" s="83">
        <v>6.8599999999984345</v>
      </c>
      <c r="L66" s="86" t="s">
        <v>131</v>
      </c>
      <c r="M66" s="87">
        <v>2.7799999999999998E-2</v>
      </c>
      <c r="N66" s="87">
        <v>1.8999999999997103E-2</v>
      </c>
      <c r="O66" s="83">
        <v>12.926691</v>
      </c>
      <c r="P66" s="85">
        <v>5339700</v>
      </c>
      <c r="Q66" s="73"/>
      <c r="R66" s="83">
        <v>690.24655477800002</v>
      </c>
      <c r="S66" s="84">
        <v>3.0910308464849354E-3</v>
      </c>
      <c r="T66" s="84">
        <f t="shared" si="0"/>
        <v>2.0539354267479276E-3</v>
      </c>
      <c r="U66" s="84">
        <f>R66/'סכום נכסי הקרן'!$C$42</f>
        <v>2.2916687868482848E-4</v>
      </c>
    </row>
    <row r="67" spans="2:21">
      <c r="B67" s="76" t="s">
        <v>436</v>
      </c>
      <c r="C67" s="73" t="s">
        <v>437</v>
      </c>
      <c r="D67" s="86" t="s">
        <v>118</v>
      </c>
      <c r="E67" s="86" t="s">
        <v>296</v>
      </c>
      <c r="F67" s="73" t="s">
        <v>317</v>
      </c>
      <c r="G67" s="86" t="s">
        <v>306</v>
      </c>
      <c r="H67" s="73" t="s">
        <v>382</v>
      </c>
      <c r="I67" s="73" t="s">
        <v>300</v>
      </c>
      <c r="J67" s="73"/>
      <c r="K67" s="83">
        <v>3.9400000000012008</v>
      </c>
      <c r="L67" s="86" t="s">
        <v>131</v>
      </c>
      <c r="M67" s="87">
        <v>2.4199999999999999E-2</v>
      </c>
      <c r="N67" s="87">
        <v>1.3400000000002457E-2</v>
      </c>
      <c r="O67" s="83">
        <v>27.552854000000004</v>
      </c>
      <c r="P67" s="85">
        <v>5318201</v>
      </c>
      <c r="Q67" s="73"/>
      <c r="R67" s="83">
        <v>1465.3161591960002</v>
      </c>
      <c r="S67" s="84">
        <v>9.5593290080838236E-4</v>
      </c>
      <c r="T67" s="84">
        <f t="shared" si="0"/>
        <v>4.3602749625122747E-3</v>
      </c>
      <c r="U67" s="84">
        <f>R67/'סכום נכסי הקרן'!$C$42</f>
        <v>4.8649562705516233E-4</v>
      </c>
    </row>
    <row r="68" spans="2:21">
      <c r="B68" s="76" t="s">
        <v>438</v>
      </c>
      <c r="C68" s="73" t="s">
        <v>439</v>
      </c>
      <c r="D68" s="86" t="s">
        <v>118</v>
      </c>
      <c r="E68" s="86" t="s">
        <v>296</v>
      </c>
      <c r="F68" s="73" t="s">
        <v>317</v>
      </c>
      <c r="G68" s="86" t="s">
        <v>306</v>
      </c>
      <c r="H68" s="73" t="s">
        <v>382</v>
      </c>
      <c r="I68" s="73" t="s">
        <v>300</v>
      </c>
      <c r="J68" s="73"/>
      <c r="K68" s="83">
        <v>3.6400000000002826</v>
      </c>
      <c r="L68" s="86" t="s">
        <v>131</v>
      </c>
      <c r="M68" s="87">
        <v>1.95E-2</v>
      </c>
      <c r="N68" s="87">
        <v>1.300000000000235E-2</v>
      </c>
      <c r="O68" s="83">
        <v>42.005056000000003</v>
      </c>
      <c r="P68" s="85">
        <v>5066525</v>
      </c>
      <c r="Q68" s="73"/>
      <c r="R68" s="83">
        <v>2128.1966503849999</v>
      </c>
      <c r="S68" s="84">
        <v>1.6924556186792379E-3</v>
      </c>
      <c r="T68" s="84">
        <f t="shared" si="0"/>
        <v>6.3327784326542578E-3</v>
      </c>
      <c r="U68" s="84">
        <f>R68/'סכום נכסי הקרן'!$C$42</f>
        <v>7.0657677350247354E-4</v>
      </c>
    </row>
    <row r="69" spans="2:21">
      <c r="B69" s="76" t="s">
        <v>440</v>
      </c>
      <c r="C69" s="73" t="s">
        <v>441</v>
      </c>
      <c r="D69" s="86" t="s">
        <v>118</v>
      </c>
      <c r="E69" s="86" t="s">
        <v>296</v>
      </c>
      <c r="F69" s="73" t="s">
        <v>442</v>
      </c>
      <c r="G69" s="86" t="s">
        <v>350</v>
      </c>
      <c r="H69" s="73" t="s">
        <v>382</v>
      </c>
      <c r="I69" s="73" t="s">
        <v>300</v>
      </c>
      <c r="J69" s="73"/>
      <c r="K69" s="83">
        <v>2.9099999999997062</v>
      </c>
      <c r="L69" s="86" t="s">
        <v>131</v>
      </c>
      <c r="M69" s="87">
        <v>2.8500000000000001E-2</v>
      </c>
      <c r="N69" s="87">
        <v>-7.999999999990338E-4</v>
      </c>
      <c r="O69" s="83">
        <v>2227724.0589660001</v>
      </c>
      <c r="P69" s="85">
        <v>111.51</v>
      </c>
      <c r="Q69" s="73"/>
      <c r="R69" s="83">
        <v>2484.1350980030002</v>
      </c>
      <c r="S69" s="84">
        <v>2.845113740697318E-3</v>
      </c>
      <c r="T69" s="84">
        <f t="shared" si="0"/>
        <v>7.3919283584940234E-3</v>
      </c>
      <c r="U69" s="84">
        <f>R69/'סכום נכסי הקרן'!$C$42</f>
        <v>8.2475092805624033E-4</v>
      </c>
    </row>
    <row r="70" spans="2:21">
      <c r="B70" s="76" t="s">
        <v>443</v>
      </c>
      <c r="C70" s="73" t="s">
        <v>444</v>
      </c>
      <c r="D70" s="86" t="s">
        <v>118</v>
      </c>
      <c r="E70" s="86" t="s">
        <v>296</v>
      </c>
      <c r="F70" s="73" t="s">
        <v>442</v>
      </c>
      <c r="G70" s="86" t="s">
        <v>350</v>
      </c>
      <c r="H70" s="73" t="s">
        <v>382</v>
      </c>
      <c r="I70" s="73" t="s">
        <v>300</v>
      </c>
      <c r="J70" s="73"/>
      <c r="K70" s="83">
        <v>4.6600000000048984</v>
      </c>
      <c r="L70" s="86" t="s">
        <v>131</v>
      </c>
      <c r="M70" s="87">
        <v>2.4E-2</v>
      </c>
      <c r="N70" s="87">
        <v>2E-3</v>
      </c>
      <c r="O70" s="83">
        <v>200556.82824100004</v>
      </c>
      <c r="P70" s="85">
        <v>111.96</v>
      </c>
      <c r="Q70" s="73"/>
      <c r="R70" s="83">
        <v>224.543417465</v>
      </c>
      <c r="S70" s="84">
        <v>3.5205053006437436E-4</v>
      </c>
      <c r="T70" s="84">
        <f t="shared" si="0"/>
        <v>6.6816368264633371E-4</v>
      </c>
      <c r="U70" s="84">
        <f>R70/'סכום נכסי הקרן'!$C$42</f>
        <v>7.4550048462362212E-5</v>
      </c>
    </row>
    <row r="71" spans="2:21">
      <c r="B71" s="76" t="s">
        <v>445</v>
      </c>
      <c r="C71" s="73" t="s">
        <v>446</v>
      </c>
      <c r="D71" s="86" t="s">
        <v>118</v>
      </c>
      <c r="E71" s="86" t="s">
        <v>296</v>
      </c>
      <c r="F71" s="73" t="s">
        <v>447</v>
      </c>
      <c r="G71" s="86" t="s">
        <v>350</v>
      </c>
      <c r="H71" s="73" t="s">
        <v>382</v>
      </c>
      <c r="I71" s="73" t="s">
        <v>300</v>
      </c>
      <c r="J71" s="73"/>
      <c r="K71" s="83">
        <v>0.99000000000002386</v>
      </c>
      <c r="L71" s="86" t="s">
        <v>131</v>
      </c>
      <c r="M71" s="87">
        <v>2.5499999999999998E-2</v>
      </c>
      <c r="N71" s="87">
        <v>5.5000000000005114E-3</v>
      </c>
      <c r="O71" s="83">
        <v>2778494.477405</v>
      </c>
      <c r="P71" s="85">
        <v>103.18</v>
      </c>
      <c r="Q71" s="83">
        <v>69.339406833999988</v>
      </c>
      <c r="R71" s="83">
        <v>2936.1900087069998</v>
      </c>
      <c r="S71" s="84">
        <v>2.6112247280912649E-3</v>
      </c>
      <c r="T71" s="84">
        <f t="shared" si="0"/>
        <v>8.7370876925075645E-3</v>
      </c>
      <c r="U71" s="84">
        <f>R71/'סכום נכסי הקרן'!$C$42</f>
        <v>9.7483644773478976E-4</v>
      </c>
    </row>
    <row r="72" spans="2:21">
      <c r="B72" s="76" t="s">
        <v>448</v>
      </c>
      <c r="C72" s="73" t="s">
        <v>449</v>
      </c>
      <c r="D72" s="86" t="s">
        <v>118</v>
      </c>
      <c r="E72" s="86" t="s">
        <v>296</v>
      </c>
      <c r="F72" s="73" t="s">
        <v>447</v>
      </c>
      <c r="G72" s="86" t="s">
        <v>350</v>
      </c>
      <c r="H72" s="73" t="s">
        <v>382</v>
      </c>
      <c r="I72" s="73" t="s">
        <v>300</v>
      </c>
      <c r="J72" s="73"/>
      <c r="K72" s="83">
        <v>5.4800000000004321</v>
      </c>
      <c r="L72" s="86" t="s">
        <v>131</v>
      </c>
      <c r="M72" s="87">
        <v>2.35E-2</v>
      </c>
      <c r="N72" s="87">
        <v>3.8000000000019225E-3</v>
      </c>
      <c r="O72" s="83">
        <v>2204115.9652220001</v>
      </c>
      <c r="P72" s="85">
        <v>113.28</v>
      </c>
      <c r="Q72" s="73"/>
      <c r="R72" s="83">
        <v>2496.8226139540002</v>
      </c>
      <c r="S72" s="84">
        <v>2.8388188365621445E-3</v>
      </c>
      <c r="T72" s="84">
        <f t="shared" si="0"/>
        <v>7.4296820253668258E-3</v>
      </c>
      <c r="U72" s="84">
        <f>R72/'סכום נכסי הקרן'!$C$42</f>
        <v>8.2896327567120206E-4</v>
      </c>
    </row>
    <row r="73" spans="2:21">
      <c r="B73" s="76" t="s">
        <v>450</v>
      </c>
      <c r="C73" s="73" t="s">
        <v>451</v>
      </c>
      <c r="D73" s="86" t="s">
        <v>118</v>
      </c>
      <c r="E73" s="86" t="s">
        <v>296</v>
      </c>
      <c r="F73" s="73" t="s">
        <v>447</v>
      </c>
      <c r="G73" s="86" t="s">
        <v>350</v>
      </c>
      <c r="H73" s="73" t="s">
        <v>382</v>
      </c>
      <c r="I73" s="73" t="s">
        <v>300</v>
      </c>
      <c r="J73" s="73"/>
      <c r="K73" s="83">
        <v>4.189999999999384</v>
      </c>
      <c r="L73" s="86" t="s">
        <v>131</v>
      </c>
      <c r="M73" s="87">
        <v>1.7600000000000001E-2</v>
      </c>
      <c r="N73" s="87">
        <v>2.9999999999994025E-3</v>
      </c>
      <c r="O73" s="83">
        <v>3045464.1827429999</v>
      </c>
      <c r="P73" s="85">
        <v>107.92</v>
      </c>
      <c r="Q73" s="83">
        <v>62.309006066999999</v>
      </c>
      <c r="R73" s="83">
        <v>3348.973952074</v>
      </c>
      <c r="S73" s="84">
        <v>2.1763148650336878E-3</v>
      </c>
      <c r="T73" s="84">
        <f t="shared" si="0"/>
        <v>9.9653901867472854E-3</v>
      </c>
      <c r="U73" s="84">
        <f>R73/'סכום נכסי הקרן'!$C$42</f>
        <v>1.1118837205068429E-3</v>
      </c>
    </row>
    <row r="74" spans="2:21">
      <c r="B74" s="76" t="s">
        <v>452</v>
      </c>
      <c r="C74" s="73" t="s">
        <v>453</v>
      </c>
      <c r="D74" s="86" t="s">
        <v>118</v>
      </c>
      <c r="E74" s="86" t="s">
        <v>296</v>
      </c>
      <c r="F74" s="73" t="s">
        <v>447</v>
      </c>
      <c r="G74" s="86" t="s">
        <v>350</v>
      </c>
      <c r="H74" s="73" t="s">
        <v>382</v>
      </c>
      <c r="I74" s="73" t="s">
        <v>300</v>
      </c>
      <c r="J74" s="73"/>
      <c r="K74" s="83">
        <v>4.7899999999994431</v>
      </c>
      <c r="L74" s="86" t="s">
        <v>131</v>
      </c>
      <c r="M74" s="87">
        <v>2.1499999999999998E-2</v>
      </c>
      <c r="N74" s="87">
        <v>3.699999999998183E-3</v>
      </c>
      <c r="O74" s="83">
        <v>3019096.6088040001</v>
      </c>
      <c r="P74" s="85">
        <v>111.2</v>
      </c>
      <c r="Q74" s="73"/>
      <c r="R74" s="83">
        <v>3357.235358253</v>
      </c>
      <c r="S74" s="84">
        <v>2.336221730390331E-3</v>
      </c>
      <c r="T74" s="84">
        <f t="shared" si="0"/>
        <v>9.9899732791341213E-3</v>
      </c>
      <c r="U74" s="84">
        <f>R74/'סכום נכסי הקרן'!$C$42</f>
        <v>1.1146265674714291E-3</v>
      </c>
    </row>
    <row r="75" spans="2:21">
      <c r="B75" s="76" t="s">
        <v>454</v>
      </c>
      <c r="C75" s="73" t="s">
        <v>455</v>
      </c>
      <c r="D75" s="86" t="s">
        <v>118</v>
      </c>
      <c r="E75" s="86" t="s">
        <v>296</v>
      </c>
      <c r="F75" s="73" t="s">
        <v>447</v>
      </c>
      <c r="G75" s="86" t="s">
        <v>350</v>
      </c>
      <c r="H75" s="73" t="s">
        <v>382</v>
      </c>
      <c r="I75" s="73" t="s">
        <v>300</v>
      </c>
      <c r="J75" s="73"/>
      <c r="K75" s="83">
        <v>6.8200000000003058</v>
      </c>
      <c r="L75" s="86" t="s">
        <v>131</v>
      </c>
      <c r="M75" s="87">
        <v>6.5000000000000006E-3</v>
      </c>
      <c r="N75" s="87">
        <v>5.1000000000029277E-3</v>
      </c>
      <c r="O75" s="83">
        <v>1405620.9214969997</v>
      </c>
      <c r="P75" s="85">
        <v>100.75</v>
      </c>
      <c r="Q75" s="83">
        <v>18.957953451000002</v>
      </c>
      <c r="R75" s="83">
        <v>1435.1210318579999</v>
      </c>
      <c r="S75" s="84">
        <v>3.6223571223826523E-3</v>
      </c>
      <c r="T75" s="84">
        <f t="shared" si="0"/>
        <v>4.2704246889754072E-3</v>
      </c>
      <c r="U75" s="84">
        <f>R75/'סכום נכסי הקרן'!$C$42</f>
        <v>4.7647062506762472E-4</v>
      </c>
    </row>
    <row r="76" spans="2:21">
      <c r="B76" s="76" t="s">
        <v>456</v>
      </c>
      <c r="C76" s="73" t="s">
        <v>457</v>
      </c>
      <c r="D76" s="86" t="s">
        <v>118</v>
      </c>
      <c r="E76" s="86" t="s">
        <v>296</v>
      </c>
      <c r="F76" s="73" t="s">
        <v>332</v>
      </c>
      <c r="G76" s="86" t="s">
        <v>306</v>
      </c>
      <c r="H76" s="73" t="s">
        <v>382</v>
      </c>
      <c r="I76" s="73" t="s">
        <v>300</v>
      </c>
      <c r="J76" s="73"/>
      <c r="K76" s="83">
        <v>0.4900000000001406</v>
      </c>
      <c r="L76" s="86" t="s">
        <v>131</v>
      </c>
      <c r="M76" s="87">
        <v>3.8900000000000004E-2</v>
      </c>
      <c r="N76" s="87">
        <v>1.5200000000001171E-2</v>
      </c>
      <c r="O76" s="83">
        <v>3320632.9179540002</v>
      </c>
      <c r="P76" s="85">
        <v>112.49</v>
      </c>
      <c r="Q76" s="83">
        <v>35.900731536000002</v>
      </c>
      <c r="R76" s="83">
        <v>3771.2807189029995</v>
      </c>
      <c r="S76" s="84">
        <v>3.1973587512977167E-3</v>
      </c>
      <c r="T76" s="84">
        <f t="shared" ref="T76:T139" si="1">IFERROR(R76/$R$11,0)</f>
        <v>1.1222029315680617E-2</v>
      </c>
      <c r="U76" s="84">
        <f>R76/'סכום נכסי הקרן'!$C$42</f>
        <v>1.2520926399599936E-3</v>
      </c>
    </row>
    <row r="77" spans="2:21">
      <c r="B77" s="76" t="s">
        <v>458</v>
      </c>
      <c r="C77" s="73" t="s">
        <v>459</v>
      </c>
      <c r="D77" s="86" t="s">
        <v>118</v>
      </c>
      <c r="E77" s="86" t="s">
        <v>296</v>
      </c>
      <c r="F77" s="73" t="s">
        <v>460</v>
      </c>
      <c r="G77" s="86" t="s">
        <v>350</v>
      </c>
      <c r="H77" s="73" t="s">
        <v>382</v>
      </c>
      <c r="I77" s="73" t="s">
        <v>300</v>
      </c>
      <c r="J77" s="73"/>
      <c r="K77" s="83">
        <v>6.469999999997885</v>
      </c>
      <c r="L77" s="86" t="s">
        <v>131</v>
      </c>
      <c r="M77" s="87">
        <v>3.5000000000000003E-2</v>
      </c>
      <c r="N77" s="87">
        <v>3.4999999999967058E-3</v>
      </c>
      <c r="O77" s="83">
        <v>1091560.3527550001</v>
      </c>
      <c r="P77" s="85">
        <v>125.13</v>
      </c>
      <c r="Q77" s="73"/>
      <c r="R77" s="83">
        <v>1365.869502687</v>
      </c>
      <c r="S77" s="84">
        <v>1.3972646779306984E-3</v>
      </c>
      <c r="T77" s="84">
        <f t="shared" si="1"/>
        <v>4.0643560485219511E-3</v>
      </c>
      <c r="U77" s="84">
        <f>R77/'סכום נכסי הקרן'!$C$42</f>
        <v>4.5347861348217955E-4</v>
      </c>
    </row>
    <row r="78" spans="2:21">
      <c r="B78" s="76" t="s">
        <v>461</v>
      </c>
      <c r="C78" s="73" t="s">
        <v>462</v>
      </c>
      <c r="D78" s="86" t="s">
        <v>118</v>
      </c>
      <c r="E78" s="86" t="s">
        <v>296</v>
      </c>
      <c r="F78" s="73" t="s">
        <v>460</v>
      </c>
      <c r="G78" s="86" t="s">
        <v>350</v>
      </c>
      <c r="H78" s="73" t="s">
        <v>382</v>
      </c>
      <c r="I78" s="73" t="s">
        <v>300</v>
      </c>
      <c r="J78" s="73"/>
      <c r="K78" s="83">
        <v>2.2399999999925106</v>
      </c>
      <c r="L78" s="86" t="s">
        <v>131</v>
      </c>
      <c r="M78" s="87">
        <v>0.04</v>
      </c>
      <c r="N78" s="87">
        <v>-3.9999999997395174E-4</v>
      </c>
      <c r="O78" s="83">
        <v>111407.45221800002</v>
      </c>
      <c r="P78" s="85">
        <v>110.27</v>
      </c>
      <c r="Q78" s="73"/>
      <c r="R78" s="83">
        <v>122.848998483</v>
      </c>
      <c r="S78" s="84">
        <v>3.6492222565996299E-4</v>
      </c>
      <c r="T78" s="84">
        <f t="shared" si="1"/>
        <v>3.6555620361754585E-4</v>
      </c>
      <c r="U78" s="84">
        <f>R78/'סכום נכסי הקרן'!$C$42</f>
        <v>4.0786761392762043E-5</v>
      </c>
    </row>
    <row r="79" spans="2:21">
      <c r="B79" s="76" t="s">
        <v>463</v>
      </c>
      <c r="C79" s="73" t="s">
        <v>464</v>
      </c>
      <c r="D79" s="86" t="s">
        <v>118</v>
      </c>
      <c r="E79" s="86" t="s">
        <v>296</v>
      </c>
      <c r="F79" s="73" t="s">
        <v>460</v>
      </c>
      <c r="G79" s="86" t="s">
        <v>350</v>
      </c>
      <c r="H79" s="73" t="s">
        <v>382</v>
      </c>
      <c r="I79" s="73" t="s">
        <v>300</v>
      </c>
      <c r="J79" s="73"/>
      <c r="K79" s="83">
        <v>5.0000000000003357</v>
      </c>
      <c r="L79" s="86" t="s">
        <v>131</v>
      </c>
      <c r="M79" s="87">
        <v>0.04</v>
      </c>
      <c r="N79" s="87">
        <v>5.0000000000033514E-4</v>
      </c>
      <c r="O79" s="83">
        <v>2419947.8355089999</v>
      </c>
      <c r="P79" s="85">
        <v>123.31</v>
      </c>
      <c r="Q79" s="73"/>
      <c r="R79" s="83">
        <v>2984.037579718</v>
      </c>
      <c r="S79" s="84">
        <v>2.4050318806956269E-3</v>
      </c>
      <c r="T79" s="84">
        <f t="shared" si="1"/>
        <v>8.8794655435856309E-3</v>
      </c>
      <c r="U79" s="84">
        <f>R79/'סכום נכסי הקרן'!$C$42</f>
        <v>9.9072218946771049E-4</v>
      </c>
    </row>
    <row r="80" spans="2:21">
      <c r="B80" s="76" t="s">
        <v>465</v>
      </c>
      <c r="C80" s="73" t="s">
        <v>466</v>
      </c>
      <c r="D80" s="86" t="s">
        <v>118</v>
      </c>
      <c r="E80" s="86" t="s">
        <v>296</v>
      </c>
      <c r="F80" s="73" t="s">
        <v>467</v>
      </c>
      <c r="G80" s="86" t="s">
        <v>126</v>
      </c>
      <c r="H80" s="73" t="s">
        <v>382</v>
      </c>
      <c r="I80" s="73" t="s">
        <v>300</v>
      </c>
      <c r="J80" s="73"/>
      <c r="K80" s="83">
        <v>4.0900000000026271</v>
      </c>
      <c r="L80" s="86" t="s">
        <v>131</v>
      </c>
      <c r="M80" s="87">
        <v>4.2999999999999997E-2</v>
      </c>
      <c r="N80" s="87">
        <v>-1.6999999999933524E-3</v>
      </c>
      <c r="O80" s="83">
        <v>262839.260587</v>
      </c>
      <c r="P80" s="85">
        <v>120.19</v>
      </c>
      <c r="Q80" s="73"/>
      <c r="R80" s="83">
        <v>315.90651901300004</v>
      </c>
      <c r="S80" s="84">
        <v>3.2216504435526731E-4</v>
      </c>
      <c r="T80" s="84">
        <f t="shared" si="1"/>
        <v>9.4002872806819707E-4</v>
      </c>
      <c r="U80" s="84">
        <f>R80/'סכום נכסי הקרן'!$C$42</f>
        <v>1.0488326296924832E-4</v>
      </c>
    </row>
    <row r="81" spans="2:21">
      <c r="B81" s="76" t="s">
        <v>468</v>
      </c>
      <c r="C81" s="73" t="s">
        <v>469</v>
      </c>
      <c r="D81" s="86" t="s">
        <v>118</v>
      </c>
      <c r="E81" s="86" t="s">
        <v>296</v>
      </c>
      <c r="F81" s="73" t="s">
        <v>470</v>
      </c>
      <c r="G81" s="86" t="s">
        <v>471</v>
      </c>
      <c r="H81" s="73" t="s">
        <v>472</v>
      </c>
      <c r="I81" s="73" t="s">
        <v>300</v>
      </c>
      <c r="J81" s="73"/>
      <c r="K81" s="83">
        <v>7.3799999999996864</v>
      </c>
      <c r="L81" s="86" t="s">
        <v>131</v>
      </c>
      <c r="M81" s="87">
        <v>5.1500000000000004E-2</v>
      </c>
      <c r="N81" s="87">
        <v>9.6999999999992162E-3</v>
      </c>
      <c r="O81" s="83">
        <v>6331320.9960049996</v>
      </c>
      <c r="P81" s="85">
        <v>161.26</v>
      </c>
      <c r="Q81" s="73"/>
      <c r="R81" s="83">
        <v>10209.888133339999</v>
      </c>
      <c r="S81" s="84">
        <v>1.7714264275199136E-3</v>
      </c>
      <c r="T81" s="84">
        <f t="shared" si="1"/>
        <v>3.0381101933851584E-2</v>
      </c>
      <c r="U81" s="84">
        <f>R81/'סכום נכסי הקרן'!$C$42</f>
        <v>3.3897571513288082E-3</v>
      </c>
    </row>
    <row r="82" spans="2:21">
      <c r="B82" s="76" t="s">
        <v>473</v>
      </c>
      <c r="C82" s="73" t="s">
        <v>474</v>
      </c>
      <c r="D82" s="86" t="s">
        <v>118</v>
      </c>
      <c r="E82" s="86" t="s">
        <v>296</v>
      </c>
      <c r="F82" s="73" t="s">
        <v>475</v>
      </c>
      <c r="G82" s="86" t="s">
        <v>155</v>
      </c>
      <c r="H82" s="73" t="s">
        <v>476</v>
      </c>
      <c r="I82" s="73" t="s">
        <v>129</v>
      </c>
      <c r="J82" s="73"/>
      <c r="K82" s="83">
        <v>7.0200000000029403</v>
      </c>
      <c r="L82" s="86" t="s">
        <v>131</v>
      </c>
      <c r="M82" s="87">
        <v>1.7000000000000001E-2</v>
      </c>
      <c r="N82" s="87">
        <v>6.2000000000019036E-3</v>
      </c>
      <c r="O82" s="83">
        <v>888350.12806799996</v>
      </c>
      <c r="P82" s="85">
        <v>106.4</v>
      </c>
      <c r="Q82" s="73"/>
      <c r="R82" s="83">
        <v>945.20457581100004</v>
      </c>
      <c r="S82" s="84">
        <v>6.9990713188049539E-4</v>
      </c>
      <c r="T82" s="84">
        <f t="shared" si="1"/>
        <v>2.8126024684134174E-3</v>
      </c>
      <c r="U82" s="84">
        <f>R82/'סכום נכסי הקרן'!$C$42</f>
        <v>3.1381479684008143E-4</v>
      </c>
    </row>
    <row r="83" spans="2:21">
      <c r="B83" s="76" t="s">
        <v>477</v>
      </c>
      <c r="C83" s="73" t="s">
        <v>478</v>
      </c>
      <c r="D83" s="86" t="s">
        <v>118</v>
      </c>
      <c r="E83" s="86" t="s">
        <v>296</v>
      </c>
      <c r="F83" s="73" t="s">
        <v>475</v>
      </c>
      <c r="G83" s="86" t="s">
        <v>155</v>
      </c>
      <c r="H83" s="73" t="s">
        <v>476</v>
      </c>
      <c r="I83" s="73" t="s">
        <v>129</v>
      </c>
      <c r="J83" s="73"/>
      <c r="K83" s="83">
        <v>1.3899999999999268</v>
      </c>
      <c r="L83" s="86" t="s">
        <v>131</v>
      </c>
      <c r="M83" s="87">
        <v>3.7000000000000005E-2</v>
      </c>
      <c r="N83" s="87">
        <v>3.0999999999970734E-3</v>
      </c>
      <c r="O83" s="83">
        <v>1505528.1777689999</v>
      </c>
      <c r="P83" s="85">
        <v>108.95</v>
      </c>
      <c r="Q83" s="73"/>
      <c r="R83" s="83">
        <v>1640.272966408</v>
      </c>
      <c r="S83" s="84">
        <v>1.5055392540212918E-3</v>
      </c>
      <c r="T83" s="84">
        <f t="shared" si="1"/>
        <v>4.8808860137315151E-3</v>
      </c>
      <c r="U83" s="84">
        <f>R83/'סכום נכסי הקרן'!$C$42</f>
        <v>5.4458256010234368E-4</v>
      </c>
    </row>
    <row r="84" spans="2:21">
      <c r="B84" s="76" t="s">
        <v>479</v>
      </c>
      <c r="C84" s="73" t="s">
        <v>480</v>
      </c>
      <c r="D84" s="86" t="s">
        <v>118</v>
      </c>
      <c r="E84" s="86" t="s">
        <v>296</v>
      </c>
      <c r="F84" s="73" t="s">
        <v>475</v>
      </c>
      <c r="G84" s="86" t="s">
        <v>155</v>
      </c>
      <c r="H84" s="73" t="s">
        <v>476</v>
      </c>
      <c r="I84" s="73" t="s">
        <v>129</v>
      </c>
      <c r="J84" s="73"/>
      <c r="K84" s="83">
        <v>3.6000000000007089</v>
      </c>
      <c r="L84" s="86" t="s">
        <v>131</v>
      </c>
      <c r="M84" s="87">
        <v>2.2000000000000002E-2</v>
      </c>
      <c r="N84" s="87">
        <v>3.9999999999840516E-4</v>
      </c>
      <c r="O84" s="83">
        <v>2082231.3204010001</v>
      </c>
      <c r="P84" s="85">
        <v>108.41</v>
      </c>
      <c r="Q84" s="73"/>
      <c r="R84" s="83">
        <v>2257.3469798589999</v>
      </c>
      <c r="S84" s="84">
        <v>2.3616531249726659E-3</v>
      </c>
      <c r="T84" s="84">
        <f t="shared" si="1"/>
        <v>6.7170852216510268E-3</v>
      </c>
      <c r="U84" s="84">
        <f>R84/'סכום נכסי הקרן'!$C$42</f>
        <v>7.4945562263514743E-4</v>
      </c>
    </row>
    <row r="85" spans="2:21">
      <c r="B85" s="76" t="s">
        <v>481</v>
      </c>
      <c r="C85" s="73" t="s">
        <v>482</v>
      </c>
      <c r="D85" s="86" t="s">
        <v>118</v>
      </c>
      <c r="E85" s="86" t="s">
        <v>296</v>
      </c>
      <c r="F85" s="73" t="s">
        <v>394</v>
      </c>
      <c r="G85" s="86" t="s">
        <v>350</v>
      </c>
      <c r="H85" s="73" t="s">
        <v>476</v>
      </c>
      <c r="I85" s="73" t="s">
        <v>129</v>
      </c>
      <c r="J85" s="73"/>
      <c r="K85" s="83">
        <v>1.0900000000005428</v>
      </c>
      <c r="L85" s="86" t="s">
        <v>131</v>
      </c>
      <c r="M85" s="87">
        <v>2.8500000000000001E-2</v>
      </c>
      <c r="N85" s="87">
        <v>6.9000000000114603E-3</v>
      </c>
      <c r="O85" s="83">
        <v>634004.39769300004</v>
      </c>
      <c r="P85" s="85">
        <v>104.61</v>
      </c>
      <c r="Q85" s="73"/>
      <c r="R85" s="83">
        <v>663.232018896</v>
      </c>
      <c r="S85" s="84">
        <v>1.5948857171888319E-3</v>
      </c>
      <c r="T85" s="84">
        <f t="shared" si="1"/>
        <v>1.9735494952266342E-3</v>
      </c>
      <c r="U85" s="84">
        <f>R85/'סכום נכסי הקרן'!$C$42</f>
        <v>2.2019785620388562E-4</v>
      </c>
    </row>
    <row r="86" spans="2:21">
      <c r="B86" s="76" t="s">
        <v>483</v>
      </c>
      <c r="C86" s="73" t="s">
        <v>484</v>
      </c>
      <c r="D86" s="86" t="s">
        <v>118</v>
      </c>
      <c r="E86" s="86" t="s">
        <v>296</v>
      </c>
      <c r="F86" s="73" t="s">
        <v>394</v>
      </c>
      <c r="G86" s="86" t="s">
        <v>350</v>
      </c>
      <c r="H86" s="73" t="s">
        <v>476</v>
      </c>
      <c r="I86" s="73" t="s">
        <v>129</v>
      </c>
      <c r="J86" s="73"/>
      <c r="K86" s="83">
        <v>3.0799999999969132</v>
      </c>
      <c r="L86" s="86" t="s">
        <v>131</v>
      </c>
      <c r="M86" s="87">
        <v>2.5000000000000001E-2</v>
      </c>
      <c r="N86" s="87">
        <v>6.2999999999945409E-3</v>
      </c>
      <c r="O86" s="83">
        <v>499211.42945200001</v>
      </c>
      <c r="P86" s="85">
        <v>106.43</v>
      </c>
      <c r="Q86" s="73"/>
      <c r="R86" s="83">
        <v>531.31070528300006</v>
      </c>
      <c r="S86" s="84">
        <v>1.1418706779817666E-3</v>
      </c>
      <c r="T86" s="84">
        <f t="shared" si="1"/>
        <v>1.5809972141652519E-3</v>
      </c>
      <c r="U86" s="84">
        <f>R86/'סכום נכסי הקרן'!$C$42</f>
        <v>1.7639902017432092E-4</v>
      </c>
    </row>
    <row r="87" spans="2:21">
      <c r="B87" s="76" t="s">
        <v>485</v>
      </c>
      <c r="C87" s="73" t="s">
        <v>486</v>
      </c>
      <c r="D87" s="86" t="s">
        <v>118</v>
      </c>
      <c r="E87" s="86" t="s">
        <v>296</v>
      </c>
      <c r="F87" s="73" t="s">
        <v>394</v>
      </c>
      <c r="G87" s="86" t="s">
        <v>350</v>
      </c>
      <c r="H87" s="73" t="s">
        <v>476</v>
      </c>
      <c r="I87" s="73" t="s">
        <v>129</v>
      </c>
      <c r="J87" s="73"/>
      <c r="K87" s="83">
        <v>4.2899999999986571</v>
      </c>
      <c r="L87" s="86" t="s">
        <v>131</v>
      </c>
      <c r="M87" s="87">
        <v>1.95E-2</v>
      </c>
      <c r="N87" s="87">
        <v>5.2999999999991179E-3</v>
      </c>
      <c r="O87" s="83">
        <v>951497.25558300002</v>
      </c>
      <c r="P87" s="85">
        <v>107.26</v>
      </c>
      <c r="Q87" s="73"/>
      <c r="R87" s="83">
        <v>1020.575952153</v>
      </c>
      <c r="S87" s="84">
        <v>1.5199992146509625E-3</v>
      </c>
      <c r="T87" s="84">
        <f t="shared" si="1"/>
        <v>3.0368816610583911E-3</v>
      </c>
      <c r="U87" s="84">
        <f>R87/'סכום נכסי הקרן'!$C$42</f>
        <v>3.3883864221665263E-4</v>
      </c>
    </row>
    <row r="88" spans="2:21">
      <c r="B88" s="76" t="s">
        <v>487</v>
      </c>
      <c r="C88" s="73" t="s">
        <v>488</v>
      </c>
      <c r="D88" s="86" t="s">
        <v>118</v>
      </c>
      <c r="E88" s="86" t="s">
        <v>296</v>
      </c>
      <c r="F88" s="73" t="s">
        <v>394</v>
      </c>
      <c r="G88" s="86" t="s">
        <v>350</v>
      </c>
      <c r="H88" s="73" t="s">
        <v>476</v>
      </c>
      <c r="I88" s="73" t="s">
        <v>129</v>
      </c>
      <c r="J88" s="73"/>
      <c r="K88" s="83">
        <v>6.9399999999949626</v>
      </c>
      <c r="L88" s="86" t="s">
        <v>131</v>
      </c>
      <c r="M88" s="87">
        <v>1.1699999999999999E-2</v>
      </c>
      <c r="N88" s="87">
        <v>9.5999999999964031E-3</v>
      </c>
      <c r="O88" s="83">
        <v>109739.75236</v>
      </c>
      <c r="P88" s="85">
        <v>101.33</v>
      </c>
      <c r="Q88" s="73"/>
      <c r="R88" s="83">
        <v>111.199291124</v>
      </c>
      <c r="S88" s="84">
        <v>1.3387337307009154E-4</v>
      </c>
      <c r="T88" s="84">
        <f t="shared" si="1"/>
        <v>3.3089069679210158E-4</v>
      </c>
      <c r="U88" s="84">
        <f>R88/'סכום נכסי הקרן'!$C$42</f>
        <v>3.6918973781837482E-5</v>
      </c>
    </row>
    <row r="89" spans="2:21">
      <c r="B89" s="76" t="s">
        <v>489</v>
      </c>
      <c r="C89" s="73" t="s">
        <v>490</v>
      </c>
      <c r="D89" s="86" t="s">
        <v>118</v>
      </c>
      <c r="E89" s="86" t="s">
        <v>296</v>
      </c>
      <c r="F89" s="73" t="s">
        <v>394</v>
      </c>
      <c r="G89" s="86" t="s">
        <v>350</v>
      </c>
      <c r="H89" s="73" t="s">
        <v>476</v>
      </c>
      <c r="I89" s="73" t="s">
        <v>129</v>
      </c>
      <c r="J89" s="73"/>
      <c r="K89" s="83">
        <v>5.3299999999993366</v>
      </c>
      <c r="L89" s="86" t="s">
        <v>131</v>
      </c>
      <c r="M89" s="87">
        <v>3.3500000000000002E-2</v>
      </c>
      <c r="N89" s="87">
        <v>8.1000000000020118E-3</v>
      </c>
      <c r="O89" s="83">
        <v>1164639.384849</v>
      </c>
      <c r="P89" s="85">
        <v>115.18</v>
      </c>
      <c r="Q89" s="73"/>
      <c r="R89" s="83">
        <v>1341.4316953330001</v>
      </c>
      <c r="S89" s="84">
        <v>2.4499940947357076E-3</v>
      </c>
      <c r="T89" s="84">
        <f t="shared" si="1"/>
        <v>3.9916375714372449E-3</v>
      </c>
      <c r="U89" s="84">
        <f>R89/'סכום נכסי הקרן'!$C$42</f>
        <v>4.4536508362179723E-4</v>
      </c>
    </row>
    <row r="90" spans="2:21">
      <c r="B90" s="76" t="s">
        <v>491</v>
      </c>
      <c r="C90" s="73" t="s">
        <v>492</v>
      </c>
      <c r="D90" s="86" t="s">
        <v>118</v>
      </c>
      <c r="E90" s="86" t="s">
        <v>296</v>
      </c>
      <c r="F90" s="73" t="s">
        <v>311</v>
      </c>
      <c r="G90" s="86" t="s">
        <v>306</v>
      </c>
      <c r="H90" s="73" t="s">
        <v>476</v>
      </c>
      <c r="I90" s="73" t="s">
        <v>129</v>
      </c>
      <c r="J90" s="73"/>
      <c r="K90" s="83">
        <v>0.479999999999912</v>
      </c>
      <c r="L90" s="86" t="s">
        <v>131</v>
      </c>
      <c r="M90" s="87">
        <v>2.7999999999999997E-2</v>
      </c>
      <c r="N90" s="87">
        <v>2.0899999999999565E-2</v>
      </c>
      <c r="O90" s="83">
        <v>44.052450999999998</v>
      </c>
      <c r="P90" s="85">
        <v>5154998</v>
      </c>
      <c r="Q90" s="73"/>
      <c r="R90" s="83">
        <v>2270.9029530899998</v>
      </c>
      <c r="S90" s="84">
        <v>2.490668343981455E-3</v>
      </c>
      <c r="T90" s="84">
        <f t="shared" si="1"/>
        <v>6.7574231175383196E-3</v>
      </c>
      <c r="U90" s="84">
        <f>R90/'סכום נכסי הקרן'!$C$42</f>
        <v>7.5395630438629716E-4</v>
      </c>
    </row>
    <row r="91" spans="2:21">
      <c r="B91" s="76" t="s">
        <v>493</v>
      </c>
      <c r="C91" s="73" t="s">
        <v>494</v>
      </c>
      <c r="D91" s="86" t="s">
        <v>118</v>
      </c>
      <c r="E91" s="86" t="s">
        <v>296</v>
      </c>
      <c r="F91" s="73" t="s">
        <v>311</v>
      </c>
      <c r="G91" s="86" t="s">
        <v>306</v>
      </c>
      <c r="H91" s="73" t="s">
        <v>476</v>
      </c>
      <c r="I91" s="73" t="s">
        <v>129</v>
      </c>
      <c r="J91" s="73"/>
      <c r="K91" s="83">
        <v>1.7400000000009823</v>
      </c>
      <c r="L91" s="86" t="s">
        <v>131</v>
      </c>
      <c r="M91" s="87">
        <v>1.49E-2</v>
      </c>
      <c r="N91" s="87">
        <v>1.1299999999995087E-2</v>
      </c>
      <c r="O91" s="83">
        <v>2.3953190000000002</v>
      </c>
      <c r="P91" s="85">
        <v>5099990</v>
      </c>
      <c r="Q91" s="73"/>
      <c r="R91" s="83">
        <v>122.161013662</v>
      </c>
      <c r="S91" s="84">
        <v>3.96051421957672E-4</v>
      </c>
      <c r="T91" s="84">
        <f t="shared" si="1"/>
        <v>3.635089983296162E-4</v>
      </c>
      <c r="U91" s="84">
        <f>R91/'סכום נכסי הקרן'!$C$42</f>
        <v>4.0558345426148751E-5</v>
      </c>
    </row>
    <row r="92" spans="2:21">
      <c r="B92" s="76" t="s">
        <v>495</v>
      </c>
      <c r="C92" s="73" t="s">
        <v>496</v>
      </c>
      <c r="D92" s="86" t="s">
        <v>118</v>
      </c>
      <c r="E92" s="86" t="s">
        <v>296</v>
      </c>
      <c r="F92" s="73" t="s">
        <v>311</v>
      </c>
      <c r="G92" s="86" t="s">
        <v>306</v>
      </c>
      <c r="H92" s="73" t="s">
        <v>476</v>
      </c>
      <c r="I92" s="73" t="s">
        <v>129</v>
      </c>
      <c r="J92" s="73"/>
      <c r="K92" s="83">
        <v>3.4000000000015387</v>
      </c>
      <c r="L92" s="86" t="s">
        <v>131</v>
      </c>
      <c r="M92" s="87">
        <v>2.2000000000000002E-2</v>
      </c>
      <c r="N92" s="87">
        <v>1.4499999999998079E-2</v>
      </c>
      <c r="O92" s="83">
        <v>10.036251</v>
      </c>
      <c r="P92" s="85">
        <v>5180000</v>
      </c>
      <c r="Q92" s="73"/>
      <c r="R92" s="83">
        <v>519.87779577800006</v>
      </c>
      <c r="S92" s="84">
        <v>1.9936930870083432E-3</v>
      </c>
      <c r="T92" s="84">
        <f t="shared" si="1"/>
        <v>1.54697682289988E-3</v>
      </c>
      <c r="U92" s="84">
        <f>R92/'סכום נכסי הקרן'!$C$42</f>
        <v>1.7260321102842866E-4</v>
      </c>
    </row>
    <row r="93" spans="2:21">
      <c r="B93" s="76" t="s">
        <v>497</v>
      </c>
      <c r="C93" s="73" t="s">
        <v>498</v>
      </c>
      <c r="D93" s="86" t="s">
        <v>118</v>
      </c>
      <c r="E93" s="86" t="s">
        <v>296</v>
      </c>
      <c r="F93" s="73" t="s">
        <v>311</v>
      </c>
      <c r="G93" s="86" t="s">
        <v>306</v>
      </c>
      <c r="H93" s="73" t="s">
        <v>476</v>
      </c>
      <c r="I93" s="73" t="s">
        <v>129</v>
      </c>
      <c r="J93" s="73"/>
      <c r="K93" s="83">
        <v>5.1499999999923194</v>
      </c>
      <c r="L93" s="86" t="s">
        <v>131</v>
      </c>
      <c r="M93" s="87">
        <v>2.3199999999999998E-2</v>
      </c>
      <c r="N93" s="87">
        <v>1.6099999999994882E-2</v>
      </c>
      <c r="O93" s="83">
        <v>1.860052</v>
      </c>
      <c r="P93" s="85">
        <v>5250000</v>
      </c>
      <c r="Q93" s="73"/>
      <c r="R93" s="83">
        <v>97.652724505000009</v>
      </c>
      <c r="S93" s="84">
        <v>3.1000866666666666E-4</v>
      </c>
      <c r="T93" s="84">
        <f t="shared" si="1"/>
        <v>2.9058079173431572E-4</v>
      </c>
      <c r="U93" s="84">
        <f>R93/'סכום נכסי הקרן'!$C$42</f>
        <v>3.2421415094317812E-5</v>
      </c>
    </row>
    <row r="94" spans="2:21">
      <c r="B94" s="76" t="s">
        <v>499</v>
      </c>
      <c r="C94" s="73" t="s">
        <v>500</v>
      </c>
      <c r="D94" s="86" t="s">
        <v>118</v>
      </c>
      <c r="E94" s="86" t="s">
        <v>296</v>
      </c>
      <c r="F94" s="73" t="s">
        <v>501</v>
      </c>
      <c r="G94" s="86" t="s">
        <v>306</v>
      </c>
      <c r="H94" s="73" t="s">
        <v>476</v>
      </c>
      <c r="I94" s="73" t="s">
        <v>129</v>
      </c>
      <c r="J94" s="73"/>
      <c r="K94" s="83">
        <v>4.6900000000004871</v>
      </c>
      <c r="L94" s="86" t="s">
        <v>131</v>
      </c>
      <c r="M94" s="87">
        <v>1.46E-2</v>
      </c>
      <c r="N94" s="87">
        <v>1.4400000000002083E-2</v>
      </c>
      <c r="O94" s="83">
        <v>53.887976999999999</v>
      </c>
      <c r="P94" s="85">
        <v>4986735</v>
      </c>
      <c r="Q94" s="73"/>
      <c r="R94" s="83">
        <v>2687.2508299010005</v>
      </c>
      <c r="S94" s="84">
        <v>2.0233536214470768E-3</v>
      </c>
      <c r="T94" s="84">
        <f t="shared" si="1"/>
        <v>7.9963306471940582E-3</v>
      </c>
      <c r="U94" s="84">
        <f>R94/'סכום נכסי הקרן'!$C$42</f>
        <v>8.9218682899430441E-4</v>
      </c>
    </row>
    <row r="95" spans="2:21">
      <c r="B95" s="76" t="s">
        <v>502</v>
      </c>
      <c r="C95" s="73" t="s">
        <v>503</v>
      </c>
      <c r="D95" s="86" t="s">
        <v>118</v>
      </c>
      <c r="E95" s="86" t="s">
        <v>296</v>
      </c>
      <c r="F95" s="73" t="s">
        <v>501</v>
      </c>
      <c r="G95" s="86" t="s">
        <v>306</v>
      </c>
      <c r="H95" s="73" t="s">
        <v>476</v>
      </c>
      <c r="I95" s="73" t="s">
        <v>129</v>
      </c>
      <c r="J95" s="73"/>
      <c r="K95" s="83">
        <v>5.1600000000009025</v>
      </c>
      <c r="L95" s="86" t="s">
        <v>131</v>
      </c>
      <c r="M95" s="87">
        <v>2.4199999999999999E-2</v>
      </c>
      <c r="N95" s="87">
        <v>1.9600000000001339E-2</v>
      </c>
      <c r="O95" s="83">
        <v>40.145004</v>
      </c>
      <c r="P95" s="85">
        <v>5186400</v>
      </c>
      <c r="Q95" s="73"/>
      <c r="R95" s="83">
        <v>2082.0804601570003</v>
      </c>
      <c r="S95" s="84">
        <v>4.557788828337875E-3</v>
      </c>
      <c r="T95" s="84">
        <f t="shared" si="1"/>
        <v>6.1955525729954592E-3</v>
      </c>
      <c r="U95" s="84">
        <f>R95/'סכום נכסי הקרן'!$C$42</f>
        <v>6.9126586278769929E-4</v>
      </c>
    </row>
    <row r="96" spans="2:21">
      <c r="B96" s="76" t="s">
        <v>504</v>
      </c>
      <c r="C96" s="73" t="s">
        <v>505</v>
      </c>
      <c r="D96" s="86" t="s">
        <v>118</v>
      </c>
      <c r="E96" s="86" t="s">
        <v>296</v>
      </c>
      <c r="F96" s="73" t="s">
        <v>506</v>
      </c>
      <c r="G96" s="86" t="s">
        <v>415</v>
      </c>
      <c r="H96" s="73" t="s">
        <v>472</v>
      </c>
      <c r="I96" s="73" t="s">
        <v>300</v>
      </c>
      <c r="J96" s="73"/>
      <c r="K96" s="83">
        <v>7.4999999999966187</v>
      </c>
      <c r="L96" s="86" t="s">
        <v>131</v>
      </c>
      <c r="M96" s="87">
        <v>4.4000000000000003E-3</v>
      </c>
      <c r="N96" s="87">
        <v>5.1999999999932378E-3</v>
      </c>
      <c r="O96" s="83">
        <v>893389.5</v>
      </c>
      <c r="P96" s="85">
        <v>99.31</v>
      </c>
      <c r="Q96" s="73"/>
      <c r="R96" s="83">
        <v>887.22514222999996</v>
      </c>
      <c r="S96" s="84">
        <v>1.4889825E-3</v>
      </c>
      <c r="T96" s="84">
        <f t="shared" si="1"/>
        <v>2.6400756925382442E-3</v>
      </c>
      <c r="U96" s="84">
        <f>R96/'סכום נכסי הקרן'!$C$42</f>
        <v>2.9456520301060474E-4</v>
      </c>
    </row>
    <row r="97" spans="2:21">
      <c r="B97" s="76" t="s">
        <v>507</v>
      </c>
      <c r="C97" s="73" t="s">
        <v>508</v>
      </c>
      <c r="D97" s="86" t="s">
        <v>118</v>
      </c>
      <c r="E97" s="86" t="s">
        <v>296</v>
      </c>
      <c r="F97" s="73" t="s">
        <v>414</v>
      </c>
      <c r="G97" s="86" t="s">
        <v>415</v>
      </c>
      <c r="H97" s="73" t="s">
        <v>472</v>
      </c>
      <c r="I97" s="73" t="s">
        <v>300</v>
      </c>
      <c r="J97" s="73"/>
      <c r="K97" s="83">
        <v>2.3200000000015777</v>
      </c>
      <c r="L97" s="86" t="s">
        <v>131</v>
      </c>
      <c r="M97" s="87">
        <v>3.85E-2</v>
      </c>
      <c r="N97" s="87">
        <v>-9.9999999999314114E-4</v>
      </c>
      <c r="O97" s="83">
        <v>513996.535653</v>
      </c>
      <c r="P97" s="85">
        <v>113.46</v>
      </c>
      <c r="Q97" s="73"/>
      <c r="R97" s="83">
        <v>583.18046829399998</v>
      </c>
      <c r="S97" s="84">
        <v>2.1457033197551977E-3</v>
      </c>
      <c r="T97" s="84">
        <f t="shared" si="1"/>
        <v>1.7353437198998252E-3</v>
      </c>
      <c r="U97" s="84">
        <f>R97/'סכום נכסי הקרן'!$C$42</f>
        <v>1.9362015891825237E-4</v>
      </c>
    </row>
    <row r="98" spans="2:21">
      <c r="B98" s="76" t="s">
        <v>509</v>
      </c>
      <c r="C98" s="73" t="s">
        <v>510</v>
      </c>
      <c r="D98" s="86" t="s">
        <v>118</v>
      </c>
      <c r="E98" s="86" t="s">
        <v>296</v>
      </c>
      <c r="F98" s="73" t="s">
        <v>414</v>
      </c>
      <c r="G98" s="86" t="s">
        <v>415</v>
      </c>
      <c r="H98" s="73" t="s">
        <v>472</v>
      </c>
      <c r="I98" s="73" t="s">
        <v>300</v>
      </c>
      <c r="J98" s="73"/>
      <c r="K98" s="83">
        <v>0.41000000000034437</v>
      </c>
      <c r="L98" s="86" t="s">
        <v>131</v>
      </c>
      <c r="M98" s="87">
        <v>3.9E-2</v>
      </c>
      <c r="N98" s="87">
        <v>8.4000000000006569E-3</v>
      </c>
      <c r="O98" s="83">
        <v>554154.971105</v>
      </c>
      <c r="P98" s="85">
        <v>110.05</v>
      </c>
      <c r="Q98" s="73"/>
      <c r="R98" s="83">
        <v>609.84756371899994</v>
      </c>
      <c r="S98" s="84">
        <v>1.3887464582584125E-3</v>
      </c>
      <c r="T98" s="84">
        <f t="shared" si="1"/>
        <v>1.8146957885812707E-3</v>
      </c>
      <c r="U98" s="84">
        <f>R98/'סכום נכסי הקרן'!$C$42</f>
        <v>2.0247382863936125E-4</v>
      </c>
    </row>
    <row r="99" spans="2:21">
      <c r="B99" s="76" t="s">
        <v>511</v>
      </c>
      <c r="C99" s="73" t="s">
        <v>512</v>
      </c>
      <c r="D99" s="86" t="s">
        <v>118</v>
      </c>
      <c r="E99" s="86" t="s">
        <v>296</v>
      </c>
      <c r="F99" s="73" t="s">
        <v>414</v>
      </c>
      <c r="G99" s="86" t="s">
        <v>415</v>
      </c>
      <c r="H99" s="73" t="s">
        <v>472</v>
      </c>
      <c r="I99" s="73" t="s">
        <v>300</v>
      </c>
      <c r="J99" s="73"/>
      <c r="K99" s="83">
        <v>3.2400000000004541</v>
      </c>
      <c r="L99" s="86" t="s">
        <v>131</v>
      </c>
      <c r="M99" s="87">
        <v>3.85E-2</v>
      </c>
      <c r="N99" s="87">
        <v>-4.9999999999621289E-4</v>
      </c>
      <c r="O99" s="83">
        <v>449959.44121299998</v>
      </c>
      <c r="P99" s="85">
        <v>117.37</v>
      </c>
      <c r="Q99" s="73"/>
      <c r="R99" s="83">
        <v>528.11739812400003</v>
      </c>
      <c r="S99" s="84">
        <v>1.799837764852E-3</v>
      </c>
      <c r="T99" s="84">
        <f t="shared" si="1"/>
        <v>1.5714950346078799E-3</v>
      </c>
      <c r="U99" s="84">
        <f>R99/'סכום נכסי הקרן'!$C$42</f>
        <v>1.753388189618059E-4</v>
      </c>
    </row>
    <row r="100" spans="2:21">
      <c r="B100" s="76" t="s">
        <v>513</v>
      </c>
      <c r="C100" s="73" t="s">
        <v>514</v>
      </c>
      <c r="D100" s="86" t="s">
        <v>118</v>
      </c>
      <c r="E100" s="86" t="s">
        <v>296</v>
      </c>
      <c r="F100" s="73" t="s">
        <v>515</v>
      </c>
      <c r="G100" s="86" t="s">
        <v>306</v>
      </c>
      <c r="H100" s="73" t="s">
        <v>476</v>
      </c>
      <c r="I100" s="73" t="s">
        <v>129</v>
      </c>
      <c r="J100" s="73"/>
      <c r="K100" s="83">
        <v>1</v>
      </c>
      <c r="L100" s="86" t="s">
        <v>131</v>
      </c>
      <c r="M100" s="87">
        <v>0.02</v>
      </c>
      <c r="N100" s="87">
        <v>-2.5000000000053079E-3</v>
      </c>
      <c r="O100" s="83">
        <v>224321.52452900007</v>
      </c>
      <c r="P100" s="85">
        <v>104.1</v>
      </c>
      <c r="Q100" s="83">
        <v>237.49434797099997</v>
      </c>
      <c r="R100" s="83">
        <v>471.01305504299995</v>
      </c>
      <c r="S100" s="84">
        <v>3.1540074340330169E-3</v>
      </c>
      <c r="T100" s="84">
        <f t="shared" si="1"/>
        <v>1.4015722259196762E-3</v>
      </c>
      <c r="U100" s="84">
        <f>R100/'סכום נכסי הקרן'!$C$42</f>
        <v>1.5637976154582318E-4</v>
      </c>
    </row>
    <row r="101" spans="2:21">
      <c r="B101" s="76" t="s">
        <v>516</v>
      </c>
      <c r="C101" s="73" t="s">
        <v>517</v>
      </c>
      <c r="D101" s="86" t="s">
        <v>118</v>
      </c>
      <c r="E101" s="86" t="s">
        <v>296</v>
      </c>
      <c r="F101" s="73" t="s">
        <v>426</v>
      </c>
      <c r="G101" s="86" t="s">
        <v>350</v>
      </c>
      <c r="H101" s="73" t="s">
        <v>476</v>
      </c>
      <c r="I101" s="73" t="s">
        <v>129</v>
      </c>
      <c r="J101" s="73"/>
      <c r="K101" s="83">
        <v>5.9599999999995177</v>
      </c>
      <c r="L101" s="86" t="s">
        <v>131</v>
      </c>
      <c r="M101" s="87">
        <v>2.4E-2</v>
      </c>
      <c r="N101" s="87">
        <v>5.1999999999986449E-3</v>
      </c>
      <c r="O101" s="83">
        <v>2335043.5734580001</v>
      </c>
      <c r="P101" s="85">
        <v>113.7</v>
      </c>
      <c r="Q101" s="73"/>
      <c r="R101" s="83">
        <v>2654.9446407679998</v>
      </c>
      <c r="S101" s="84">
        <v>2.8470216765381045E-3</v>
      </c>
      <c r="T101" s="84">
        <f t="shared" si="1"/>
        <v>7.9001985826380374E-3</v>
      </c>
      <c r="U101" s="84">
        <f>R101/'סכום נכסי הקרן'!$C$42</f>
        <v>8.8146093912993173E-4</v>
      </c>
    </row>
    <row r="102" spans="2:21">
      <c r="B102" s="76" t="s">
        <v>518</v>
      </c>
      <c r="C102" s="73" t="s">
        <v>519</v>
      </c>
      <c r="D102" s="86" t="s">
        <v>118</v>
      </c>
      <c r="E102" s="86" t="s">
        <v>296</v>
      </c>
      <c r="F102" s="73" t="s">
        <v>426</v>
      </c>
      <c r="G102" s="86" t="s">
        <v>350</v>
      </c>
      <c r="H102" s="73" t="s">
        <v>476</v>
      </c>
      <c r="I102" s="73" t="s">
        <v>129</v>
      </c>
      <c r="J102" s="73"/>
      <c r="K102" s="83">
        <v>2.0100000000380933</v>
      </c>
      <c r="L102" s="86" t="s">
        <v>131</v>
      </c>
      <c r="M102" s="87">
        <v>3.4799999999999998E-2</v>
      </c>
      <c r="N102" s="87">
        <v>1.5000000002116265E-3</v>
      </c>
      <c r="O102" s="83">
        <v>22228.380671000003</v>
      </c>
      <c r="P102" s="85">
        <v>106.29</v>
      </c>
      <c r="Q102" s="73"/>
      <c r="R102" s="83">
        <v>23.626545809999996</v>
      </c>
      <c r="S102" s="84">
        <v>6.2891983769924672E-5</v>
      </c>
      <c r="T102" s="84">
        <f t="shared" si="1"/>
        <v>7.0304442832676476E-5</v>
      </c>
      <c r="U102" s="84">
        <f>R102/'סכום נכסי הקרן'!$C$42</f>
        <v>7.8441851247243403E-6</v>
      </c>
    </row>
    <row r="103" spans="2:21">
      <c r="B103" s="76" t="s">
        <v>520</v>
      </c>
      <c r="C103" s="73" t="s">
        <v>521</v>
      </c>
      <c r="D103" s="86" t="s">
        <v>118</v>
      </c>
      <c r="E103" s="86" t="s">
        <v>296</v>
      </c>
      <c r="F103" s="73" t="s">
        <v>431</v>
      </c>
      <c r="G103" s="86" t="s">
        <v>415</v>
      </c>
      <c r="H103" s="73" t="s">
        <v>476</v>
      </c>
      <c r="I103" s="73" t="s">
        <v>129</v>
      </c>
      <c r="J103" s="73"/>
      <c r="K103" s="83">
        <v>4.3300000000029364</v>
      </c>
      <c r="L103" s="86" t="s">
        <v>131</v>
      </c>
      <c r="M103" s="87">
        <v>2.4799999999999999E-2</v>
      </c>
      <c r="N103" s="87">
        <v>1.9999999999947577E-3</v>
      </c>
      <c r="O103" s="83">
        <v>683432.38083399995</v>
      </c>
      <c r="P103" s="85">
        <v>111.64</v>
      </c>
      <c r="Q103" s="73"/>
      <c r="R103" s="83">
        <v>762.98395687199991</v>
      </c>
      <c r="S103" s="84">
        <v>1.6138244010830377E-3</v>
      </c>
      <c r="T103" s="84">
        <f t="shared" si="1"/>
        <v>2.270376821458728E-3</v>
      </c>
      <c r="U103" s="84">
        <f>R103/'סכום נכסי הקרן'!$C$42</f>
        <v>2.5331622544525731E-4</v>
      </c>
    </row>
    <row r="104" spans="2:21">
      <c r="B104" s="76" t="s">
        <v>522</v>
      </c>
      <c r="C104" s="73" t="s">
        <v>523</v>
      </c>
      <c r="D104" s="86" t="s">
        <v>118</v>
      </c>
      <c r="E104" s="86" t="s">
        <v>296</v>
      </c>
      <c r="F104" s="73" t="s">
        <v>442</v>
      </c>
      <c r="G104" s="86" t="s">
        <v>350</v>
      </c>
      <c r="H104" s="73" t="s">
        <v>472</v>
      </c>
      <c r="I104" s="73" t="s">
        <v>300</v>
      </c>
      <c r="J104" s="73"/>
      <c r="K104" s="83">
        <v>6.2899999999806147</v>
      </c>
      <c r="L104" s="86" t="s">
        <v>131</v>
      </c>
      <c r="M104" s="87">
        <v>2.81E-2</v>
      </c>
      <c r="N104" s="87">
        <v>6.3999999999805332E-3</v>
      </c>
      <c r="O104" s="83">
        <v>106563.832348</v>
      </c>
      <c r="P104" s="85">
        <v>115.7</v>
      </c>
      <c r="Q104" s="73"/>
      <c r="R104" s="83">
        <v>123.29435419100002</v>
      </c>
      <c r="S104" s="84">
        <v>2.3947313388967935E-4</v>
      </c>
      <c r="T104" s="84">
        <f t="shared" si="1"/>
        <v>3.6688142843733487E-4</v>
      </c>
      <c r="U104" s="84">
        <f>R104/'סכום נכסי הקרן'!$C$42</f>
        <v>4.0934622728396902E-5</v>
      </c>
    </row>
    <row r="105" spans="2:21">
      <c r="B105" s="76" t="s">
        <v>524</v>
      </c>
      <c r="C105" s="73" t="s">
        <v>525</v>
      </c>
      <c r="D105" s="86" t="s">
        <v>118</v>
      </c>
      <c r="E105" s="86" t="s">
        <v>296</v>
      </c>
      <c r="F105" s="73" t="s">
        <v>442</v>
      </c>
      <c r="G105" s="86" t="s">
        <v>350</v>
      </c>
      <c r="H105" s="73" t="s">
        <v>472</v>
      </c>
      <c r="I105" s="73" t="s">
        <v>300</v>
      </c>
      <c r="J105" s="73"/>
      <c r="K105" s="83">
        <v>3.8400000000024948</v>
      </c>
      <c r="L105" s="86" t="s">
        <v>131</v>
      </c>
      <c r="M105" s="87">
        <v>3.7000000000000005E-2</v>
      </c>
      <c r="N105" s="87">
        <v>3.6000000000147416E-3</v>
      </c>
      <c r="O105" s="83">
        <v>311316.66240999999</v>
      </c>
      <c r="P105" s="85">
        <v>113.31</v>
      </c>
      <c r="Q105" s="73"/>
      <c r="R105" s="83">
        <v>352.75290899300001</v>
      </c>
      <c r="S105" s="84">
        <v>5.1757620814055249E-4</v>
      </c>
      <c r="T105" s="84">
        <f t="shared" si="1"/>
        <v>1.0496708627573479E-3</v>
      </c>
      <c r="U105" s="84">
        <f>R105/'סכום נכסי הקרן'!$C$42</f>
        <v>1.1711653255106654E-4</v>
      </c>
    </row>
    <row r="106" spans="2:21">
      <c r="B106" s="76" t="s">
        <v>526</v>
      </c>
      <c r="C106" s="73" t="s">
        <v>527</v>
      </c>
      <c r="D106" s="86" t="s">
        <v>118</v>
      </c>
      <c r="E106" s="86" t="s">
        <v>296</v>
      </c>
      <c r="F106" s="73" t="s">
        <v>442</v>
      </c>
      <c r="G106" s="86" t="s">
        <v>350</v>
      </c>
      <c r="H106" s="73" t="s">
        <v>472</v>
      </c>
      <c r="I106" s="73" t="s">
        <v>300</v>
      </c>
      <c r="J106" s="73"/>
      <c r="K106" s="83">
        <v>2.8200000000053862</v>
      </c>
      <c r="L106" s="86" t="s">
        <v>131</v>
      </c>
      <c r="M106" s="87">
        <v>4.4000000000000004E-2</v>
      </c>
      <c r="N106" s="87">
        <v>3.7000000001885173E-3</v>
      </c>
      <c r="O106" s="83">
        <v>23246.870311999999</v>
      </c>
      <c r="P106" s="85">
        <v>111.81</v>
      </c>
      <c r="Q106" s="73"/>
      <c r="R106" s="83">
        <v>25.992326822999999</v>
      </c>
      <c r="S106" s="84">
        <v>1.045533525169814E-4</v>
      </c>
      <c r="T106" s="84">
        <f t="shared" si="1"/>
        <v>7.7344190298118202E-5</v>
      </c>
      <c r="U106" s="84">
        <f>R106/'סכום נכסי הקרן'!$C$42</f>
        <v>8.6296416353698932E-6</v>
      </c>
    </row>
    <row r="107" spans="2:21">
      <c r="B107" s="76" t="s">
        <v>528</v>
      </c>
      <c r="C107" s="73" t="s">
        <v>529</v>
      </c>
      <c r="D107" s="86" t="s">
        <v>118</v>
      </c>
      <c r="E107" s="86" t="s">
        <v>296</v>
      </c>
      <c r="F107" s="73" t="s">
        <v>442</v>
      </c>
      <c r="G107" s="86" t="s">
        <v>350</v>
      </c>
      <c r="H107" s="73" t="s">
        <v>472</v>
      </c>
      <c r="I107" s="73" t="s">
        <v>300</v>
      </c>
      <c r="J107" s="73"/>
      <c r="K107" s="83">
        <v>5.7899999999987681</v>
      </c>
      <c r="L107" s="86" t="s">
        <v>131</v>
      </c>
      <c r="M107" s="87">
        <v>2.6000000000000002E-2</v>
      </c>
      <c r="N107" s="87">
        <v>4.4999999999961486E-3</v>
      </c>
      <c r="O107" s="83">
        <v>1371559.5127709999</v>
      </c>
      <c r="P107" s="85">
        <v>113.59</v>
      </c>
      <c r="Q107" s="73"/>
      <c r="R107" s="83">
        <v>1557.9544469479999</v>
      </c>
      <c r="S107" s="84">
        <v>2.4327696306518866E-3</v>
      </c>
      <c r="T107" s="84">
        <f t="shared" si="1"/>
        <v>4.635934521795837E-3</v>
      </c>
      <c r="U107" s="84">
        <f>R107/'סכום נכסי הקרן'!$C$42</f>
        <v>5.1725221266052E-4</v>
      </c>
    </row>
    <row r="108" spans="2:21">
      <c r="B108" s="76" t="s">
        <v>530</v>
      </c>
      <c r="C108" s="73" t="s">
        <v>531</v>
      </c>
      <c r="D108" s="86" t="s">
        <v>118</v>
      </c>
      <c r="E108" s="86" t="s">
        <v>296</v>
      </c>
      <c r="F108" s="73" t="s">
        <v>532</v>
      </c>
      <c r="G108" s="86" t="s">
        <v>350</v>
      </c>
      <c r="H108" s="73" t="s">
        <v>472</v>
      </c>
      <c r="I108" s="73" t="s">
        <v>300</v>
      </c>
      <c r="J108" s="73"/>
      <c r="K108" s="83">
        <v>4.8800000000001749</v>
      </c>
      <c r="L108" s="86" t="s">
        <v>131</v>
      </c>
      <c r="M108" s="87">
        <v>1.3999999999999999E-2</v>
      </c>
      <c r="N108" s="87">
        <v>3.1000000000022464E-3</v>
      </c>
      <c r="O108" s="83">
        <v>1506544.423215</v>
      </c>
      <c r="P108" s="85">
        <v>106.36</v>
      </c>
      <c r="Q108" s="73"/>
      <c r="R108" s="83">
        <v>1602.3605681439999</v>
      </c>
      <c r="S108" s="84">
        <v>2.2874953282948679E-3</v>
      </c>
      <c r="T108" s="84">
        <f t="shared" si="1"/>
        <v>4.7680718064480737E-3</v>
      </c>
      <c r="U108" s="84">
        <f>R108/'סכום נכסי הקרן'!$C$42</f>
        <v>5.3199536801355253E-4</v>
      </c>
    </row>
    <row r="109" spans="2:21">
      <c r="B109" s="76" t="s">
        <v>533</v>
      </c>
      <c r="C109" s="73" t="s">
        <v>534</v>
      </c>
      <c r="D109" s="86" t="s">
        <v>118</v>
      </c>
      <c r="E109" s="86" t="s">
        <v>296</v>
      </c>
      <c r="F109" s="73" t="s">
        <v>320</v>
      </c>
      <c r="G109" s="86" t="s">
        <v>306</v>
      </c>
      <c r="H109" s="73" t="s">
        <v>476</v>
      </c>
      <c r="I109" s="73" t="s">
        <v>129</v>
      </c>
      <c r="J109" s="73"/>
      <c r="K109" s="83">
        <v>2.7499999999996159</v>
      </c>
      <c r="L109" s="86" t="s">
        <v>131</v>
      </c>
      <c r="M109" s="87">
        <v>1.8200000000000001E-2</v>
      </c>
      <c r="N109" s="87">
        <v>1.4699999999999235E-2</v>
      </c>
      <c r="O109" s="83">
        <v>25.773092999999999</v>
      </c>
      <c r="P109" s="85">
        <v>5050000</v>
      </c>
      <c r="Q109" s="73"/>
      <c r="R109" s="83">
        <v>1301.5411689299999</v>
      </c>
      <c r="S109" s="84">
        <v>1.8136016466117795E-3</v>
      </c>
      <c r="T109" s="84">
        <f t="shared" si="1"/>
        <v>3.8729371377971278E-3</v>
      </c>
      <c r="U109" s="84">
        <f>R109/'סכום נכסי הקרן'!$C$42</f>
        <v>4.3212113859723942E-4</v>
      </c>
    </row>
    <row r="110" spans="2:21">
      <c r="B110" s="76" t="s">
        <v>535</v>
      </c>
      <c r="C110" s="73" t="s">
        <v>536</v>
      </c>
      <c r="D110" s="86" t="s">
        <v>118</v>
      </c>
      <c r="E110" s="86" t="s">
        <v>296</v>
      </c>
      <c r="F110" s="73" t="s">
        <v>320</v>
      </c>
      <c r="G110" s="86" t="s">
        <v>306</v>
      </c>
      <c r="H110" s="73" t="s">
        <v>476</v>
      </c>
      <c r="I110" s="73" t="s">
        <v>129</v>
      </c>
      <c r="J110" s="73"/>
      <c r="K110" s="83">
        <v>1.9500000000005575</v>
      </c>
      <c r="L110" s="86" t="s">
        <v>131</v>
      </c>
      <c r="M110" s="87">
        <v>1.06E-2</v>
      </c>
      <c r="N110" s="87">
        <v>1.2600000000001983E-2</v>
      </c>
      <c r="O110" s="83">
        <v>32.116002999999999</v>
      </c>
      <c r="P110" s="85">
        <v>5027535</v>
      </c>
      <c r="Q110" s="73"/>
      <c r="R110" s="83">
        <v>1614.6433210179998</v>
      </c>
      <c r="S110" s="84">
        <v>2.3651228367331909E-3</v>
      </c>
      <c r="T110" s="84">
        <f t="shared" si="1"/>
        <v>4.8046210381555935E-3</v>
      </c>
      <c r="U110" s="84">
        <f>R110/'סכום נכסי הקרן'!$C$42</f>
        <v>5.3607333134173885E-4</v>
      </c>
    </row>
    <row r="111" spans="2:21">
      <c r="B111" s="76" t="s">
        <v>537</v>
      </c>
      <c r="C111" s="73" t="s">
        <v>538</v>
      </c>
      <c r="D111" s="86" t="s">
        <v>118</v>
      </c>
      <c r="E111" s="86" t="s">
        <v>296</v>
      </c>
      <c r="F111" s="73" t="s">
        <v>320</v>
      </c>
      <c r="G111" s="86" t="s">
        <v>306</v>
      </c>
      <c r="H111" s="73" t="s">
        <v>476</v>
      </c>
      <c r="I111" s="73" t="s">
        <v>129</v>
      </c>
      <c r="J111" s="73"/>
      <c r="K111" s="83">
        <v>3.8699999999999863</v>
      </c>
      <c r="L111" s="86" t="s">
        <v>131</v>
      </c>
      <c r="M111" s="87">
        <v>1.89E-2</v>
      </c>
      <c r="N111" s="87">
        <v>1.2499999999999997E-2</v>
      </c>
      <c r="O111" s="83">
        <v>57.300302000000002</v>
      </c>
      <c r="P111" s="85">
        <v>5049913</v>
      </c>
      <c r="Q111" s="73"/>
      <c r="R111" s="83">
        <v>2893.6153726920002</v>
      </c>
      <c r="S111" s="84">
        <v>2.628695384897697E-3</v>
      </c>
      <c r="T111" s="84">
        <f t="shared" si="1"/>
        <v>8.6104002754001652E-3</v>
      </c>
      <c r="U111" s="84">
        <f>R111/'סכום נכסי הקרן'!$C$42</f>
        <v>9.6070135878843766E-4</v>
      </c>
    </row>
    <row r="112" spans="2:21">
      <c r="B112" s="76" t="s">
        <v>539</v>
      </c>
      <c r="C112" s="73" t="s">
        <v>540</v>
      </c>
      <c r="D112" s="86" t="s">
        <v>118</v>
      </c>
      <c r="E112" s="86" t="s">
        <v>296</v>
      </c>
      <c r="F112" s="73" t="s">
        <v>320</v>
      </c>
      <c r="G112" s="86" t="s">
        <v>306</v>
      </c>
      <c r="H112" s="73" t="s">
        <v>476</v>
      </c>
      <c r="I112" s="73" t="s">
        <v>129</v>
      </c>
      <c r="J112" s="73"/>
      <c r="K112" s="83">
        <v>5.2500000000013074</v>
      </c>
      <c r="L112" s="86" t="s">
        <v>131</v>
      </c>
      <c r="M112" s="87">
        <v>1.89E-2</v>
      </c>
      <c r="N112" s="87">
        <v>1.6500000000007838E-2</v>
      </c>
      <c r="O112" s="83">
        <v>22.655163999999999</v>
      </c>
      <c r="P112" s="85">
        <v>5065000</v>
      </c>
      <c r="Q112" s="73"/>
      <c r="R112" s="83">
        <v>1147.484105474</v>
      </c>
      <c r="S112" s="84">
        <v>2.8318954999999998E-3</v>
      </c>
      <c r="T112" s="84">
        <f t="shared" si="1"/>
        <v>3.4145165079762355E-3</v>
      </c>
      <c r="U112" s="84">
        <f>R112/'סכום נכסי הקרן'!$C$42</f>
        <v>3.8097307255159732E-4</v>
      </c>
    </row>
    <row r="113" spans="2:21">
      <c r="B113" s="76" t="s">
        <v>541</v>
      </c>
      <c r="C113" s="73" t="s">
        <v>542</v>
      </c>
      <c r="D113" s="86" t="s">
        <v>118</v>
      </c>
      <c r="E113" s="86" t="s">
        <v>296</v>
      </c>
      <c r="F113" s="73" t="s">
        <v>543</v>
      </c>
      <c r="G113" s="86" t="s">
        <v>306</v>
      </c>
      <c r="H113" s="73" t="s">
        <v>472</v>
      </c>
      <c r="I113" s="73" t="s">
        <v>300</v>
      </c>
      <c r="J113" s="73"/>
      <c r="K113" s="83">
        <v>0.98999999999992117</v>
      </c>
      <c r="L113" s="86" t="s">
        <v>131</v>
      </c>
      <c r="M113" s="87">
        <v>4.4999999999999998E-2</v>
      </c>
      <c r="N113" s="87">
        <v>1.0300000000000175E-2</v>
      </c>
      <c r="O113" s="83">
        <v>3617353.2933740001</v>
      </c>
      <c r="P113" s="85">
        <v>124.73</v>
      </c>
      <c r="Q113" s="83">
        <v>49.068372574999998</v>
      </c>
      <c r="R113" s="83">
        <v>4560.9930788639995</v>
      </c>
      <c r="S113" s="84">
        <v>2.1253740643337616E-3</v>
      </c>
      <c r="T113" s="84">
        <f t="shared" si="1"/>
        <v>1.357194063626126E-2</v>
      </c>
      <c r="U113" s="84">
        <f>R113/'סכום נכסי הקרן'!$C$42</f>
        <v>1.5142828897169061E-3</v>
      </c>
    </row>
    <row r="114" spans="2:21">
      <c r="B114" s="76" t="s">
        <v>544</v>
      </c>
      <c r="C114" s="73" t="s">
        <v>545</v>
      </c>
      <c r="D114" s="86" t="s">
        <v>118</v>
      </c>
      <c r="E114" s="86" t="s">
        <v>296</v>
      </c>
      <c r="F114" s="73" t="s">
        <v>447</v>
      </c>
      <c r="G114" s="86" t="s">
        <v>350</v>
      </c>
      <c r="H114" s="73" t="s">
        <v>472</v>
      </c>
      <c r="I114" s="73" t="s">
        <v>300</v>
      </c>
      <c r="J114" s="73"/>
      <c r="K114" s="83">
        <v>1.7199999999993028</v>
      </c>
      <c r="L114" s="86" t="s">
        <v>131</v>
      </c>
      <c r="M114" s="87">
        <v>4.9000000000000002E-2</v>
      </c>
      <c r="N114" s="87">
        <v>3.4000000000022411E-3</v>
      </c>
      <c r="O114" s="83">
        <v>713871.44370900001</v>
      </c>
      <c r="P114" s="85">
        <v>112.51</v>
      </c>
      <c r="Q114" s="73"/>
      <c r="R114" s="83">
        <v>803.176767273</v>
      </c>
      <c r="S114" s="84">
        <v>1.7891157639691941E-3</v>
      </c>
      <c r="T114" s="84">
        <f t="shared" si="1"/>
        <v>2.3899767479078037E-3</v>
      </c>
      <c r="U114" s="84">
        <f>R114/'סכום נכסי הקרן'!$C$42</f>
        <v>2.6666053095668541E-4</v>
      </c>
    </row>
    <row r="115" spans="2:21">
      <c r="B115" s="76" t="s">
        <v>546</v>
      </c>
      <c r="C115" s="73" t="s">
        <v>547</v>
      </c>
      <c r="D115" s="86" t="s">
        <v>118</v>
      </c>
      <c r="E115" s="86" t="s">
        <v>296</v>
      </c>
      <c r="F115" s="73" t="s">
        <v>447</v>
      </c>
      <c r="G115" s="86" t="s">
        <v>350</v>
      </c>
      <c r="H115" s="73" t="s">
        <v>472</v>
      </c>
      <c r="I115" s="73" t="s">
        <v>300</v>
      </c>
      <c r="J115" s="73"/>
      <c r="K115" s="83">
        <v>1.3799999999995143</v>
      </c>
      <c r="L115" s="86" t="s">
        <v>131</v>
      </c>
      <c r="M115" s="87">
        <v>5.8499999999999996E-2</v>
      </c>
      <c r="N115" s="87">
        <v>7.0999999999968233E-3</v>
      </c>
      <c r="O115" s="83">
        <v>458554.43337300001</v>
      </c>
      <c r="P115" s="85">
        <v>116.7</v>
      </c>
      <c r="Q115" s="73"/>
      <c r="R115" s="83">
        <v>535.13303592700004</v>
      </c>
      <c r="S115" s="84">
        <v>7.7751125398381644E-4</v>
      </c>
      <c r="T115" s="84">
        <f t="shared" si="1"/>
        <v>1.592371150432099E-3</v>
      </c>
      <c r="U115" s="84">
        <f>R115/'סכום נכסי הקרן'!$C$42</f>
        <v>1.7766806176087194E-4</v>
      </c>
    </row>
    <row r="116" spans="2:21">
      <c r="B116" s="76" t="s">
        <v>548</v>
      </c>
      <c r="C116" s="73" t="s">
        <v>549</v>
      </c>
      <c r="D116" s="86" t="s">
        <v>118</v>
      </c>
      <c r="E116" s="86" t="s">
        <v>296</v>
      </c>
      <c r="F116" s="73" t="s">
        <v>447</v>
      </c>
      <c r="G116" s="86" t="s">
        <v>350</v>
      </c>
      <c r="H116" s="73" t="s">
        <v>472</v>
      </c>
      <c r="I116" s="73" t="s">
        <v>300</v>
      </c>
      <c r="J116" s="73"/>
      <c r="K116" s="83">
        <v>5.980000000002847</v>
      </c>
      <c r="L116" s="86" t="s">
        <v>131</v>
      </c>
      <c r="M116" s="87">
        <v>2.2499999999999999E-2</v>
      </c>
      <c r="N116" s="87">
        <v>8.8000000000049757E-3</v>
      </c>
      <c r="O116" s="83">
        <v>639543.25788799999</v>
      </c>
      <c r="P116" s="85">
        <v>109.78</v>
      </c>
      <c r="Q116" s="83">
        <v>21.378262045</v>
      </c>
      <c r="R116" s="83">
        <v>723.46885060300008</v>
      </c>
      <c r="S116" s="84">
        <v>1.7146687679346537E-3</v>
      </c>
      <c r="T116" s="84">
        <f t="shared" si="1"/>
        <v>2.1527935085167149E-3</v>
      </c>
      <c r="U116" s="84">
        <f>R116/'סכום נכסי הקרן'!$C$42</f>
        <v>2.4019692263688839E-4</v>
      </c>
    </row>
    <row r="117" spans="2:21">
      <c r="B117" s="76" t="s">
        <v>550</v>
      </c>
      <c r="C117" s="73" t="s">
        <v>551</v>
      </c>
      <c r="D117" s="86" t="s">
        <v>118</v>
      </c>
      <c r="E117" s="86" t="s">
        <v>296</v>
      </c>
      <c r="F117" s="73" t="s">
        <v>552</v>
      </c>
      <c r="G117" s="86" t="s">
        <v>415</v>
      </c>
      <c r="H117" s="73" t="s">
        <v>476</v>
      </c>
      <c r="I117" s="73" t="s">
        <v>129</v>
      </c>
      <c r="J117" s="73"/>
      <c r="K117" s="83">
        <v>0.99000000000097432</v>
      </c>
      <c r="L117" s="86" t="s">
        <v>131</v>
      </c>
      <c r="M117" s="87">
        <v>4.0500000000000001E-2</v>
      </c>
      <c r="N117" s="87">
        <v>5.1999999999805145E-3</v>
      </c>
      <c r="O117" s="83">
        <v>129151.39684299999</v>
      </c>
      <c r="P117" s="85">
        <v>127.16</v>
      </c>
      <c r="Q117" s="73"/>
      <c r="R117" s="83">
        <v>164.22892251599998</v>
      </c>
      <c r="S117" s="84">
        <v>1.7758237153845306E-3</v>
      </c>
      <c r="T117" s="84">
        <f t="shared" si="1"/>
        <v>4.8868857036271857E-4</v>
      </c>
      <c r="U117" s="84">
        <f>R117/'סכום נכסי הקרן'!$C$42</f>
        <v>5.4525197267907925E-5</v>
      </c>
    </row>
    <row r="118" spans="2:21">
      <c r="B118" s="76" t="s">
        <v>553</v>
      </c>
      <c r="C118" s="73" t="s">
        <v>554</v>
      </c>
      <c r="D118" s="86" t="s">
        <v>118</v>
      </c>
      <c r="E118" s="86" t="s">
        <v>296</v>
      </c>
      <c r="F118" s="73" t="s">
        <v>555</v>
      </c>
      <c r="G118" s="86" t="s">
        <v>350</v>
      </c>
      <c r="H118" s="73" t="s">
        <v>476</v>
      </c>
      <c r="I118" s="73" t="s">
        <v>129</v>
      </c>
      <c r="J118" s="73"/>
      <c r="K118" s="83">
        <v>6.3900000000011721</v>
      </c>
      <c r="L118" s="86" t="s">
        <v>131</v>
      </c>
      <c r="M118" s="87">
        <v>1.9599999999999999E-2</v>
      </c>
      <c r="N118" s="87">
        <v>4.5000000000016268E-3</v>
      </c>
      <c r="O118" s="83">
        <v>1106326.409956</v>
      </c>
      <c r="P118" s="85">
        <v>111.14</v>
      </c>
      <c r="Q118" s="73"/>
      <c r="R118" s="83">
        <v>1229.5712047039999</v>
      </c>
      <c r="S118" s="84">
        <v>1.1216804736707774E-3</v>
      </c>
      <c r="T118" s="84">
        <f t="shared" si="1"/>
        <v>3.658779373209508E-3</v>
      </c>
      <c r="U118" s="84">
        <f>R118/'סכום נכסי הקרן'!$C$42</f>
        <v>4.0822658679315864E-4</v>
      </c>
    </row>
    <row r="119" spans="2:21">
      <c r="B119" s="76" t="s">
        <v>556</v>
      </c>
      <c r="C119" s="73" t="s">
        <v>557</v>
      </c>
      <c r="D119" s="86" t="s">
        <v>118</v>
      </c>
      <c r="E119" s="86" t="s">
        <v>296</v>
      </c>
      <c r="F119" s="73" t="s">
        <v>555</v>
      </c>
      <c r="G119" s="86" t="s">
        <v>350</v>
      </c>
      <c r="H119" s="73" t="s">
        <v>476</v>
      </c>
      <c r="I119" s="73" t="s">
        <v>129</v>
      </c>
      <c r="J119" s="73"/>
      <c r="K119" s="83">
        <v>2.3500000000015122</v>
      </c>
      <c r="L119" s="86" t="s">
        <v>131</v>
      </c>
      <c r="M119" s="87">
        <v>2.75E-2</v>
      </c>
      <c r="N119" s="87">
        <v>4.699999999989584E-3</v>
      </c>
      <c r="O119" s="83">
        <v>279430.289934</v>
      </c>
      <c r="P119" s="85">
        <v>106.51</v>
      </c>
      <c r="Q119" s="73"/>
      <c r="R119" s="83">
        <v>297.62121117300001</v>
      </c>
      <c r="S119" s="84">
        <v>6.6392935961937731E-4</v>
      </c>
      <c r="T119" s="84">
        <f t="shared" si="1"/>
        <v>8.8561796527395625E-4</v>
      </c>
      <c r="U119" s="84">
        <f>R119/'סכום נכסי הקרן'!$C$42</f>
        <v>9.8812407715458958E-5</v>
      </c>
    </row>
    <row r="120" spans="2:21">
      <c r="B120" s="76" t="s">
        <v>558</v>
      </c>
      <c r="C120" s="73" t="s">
        <v>559</v>
      </c>
      <c r="D120" s="86" t="s">
        <v>118</v>
      </c>
      <c r="E120" s="86" t="s">
        <v>296</v>
      </c>
      <c r="F120" s="73" t="s">
        <v>560</v>
      </c>
      <c r="G120" s="86" t="s">
        <v>306</v>
      </c>
      <c r="H120" s="73" t="s">
        <v>476</v>
      </c>
      <c r="I120" s="73" t="s">
        <v>129</v>
      </c>
      <c r="J120" s="73"/>
      <c r="K120" s="83">
        <v>5.2299999999975064</v>
      </c>
      <c r="L120" s="86" t="s">
        <v>131</v>
      </c>
      <c r="M120" s="87">
        <v>2.9700000000000001E-2</v>
      </c>
      <c r="N120" s="87">
        <v>1.3599999999981299E-2</v>
      </c>
      <c r="O120" s="83">
        <v>5.8477890000000006</v>
      </c>
      <c r="P120" s="85">
        <v>5486803</v>
      </c>
      <c r="Q120" s="73"/>
      <c r="R120" s="83">
        <v>320.85664376</v>
      </c>
      <c r="S120" s="84">
        <v>4.1769921428571434E-4</v>
      </c>
      <c r="T120" s="84">
        <f t="shared" si="1"/>
        <v>9.5475859019399187E-4</v>
      </c>
      <c r="U120" s="84">
        <f>R120/'סכום נכסי הקרן'!$C$42</f>
        <v>1.0652674040425755E-4</v>
      </c>
    </row>
    <row r="121" spans="2:21">
      <c r="B121" s="76" t="s">
        <v>561</v>
      </c>
      <c r="C121" s="73" t="s">
        <v>562</v>
      </c>
      <c r="D121" s="86" t="s">
        <v>118</v>
      </c>
      <c r="E121" s="86" t="s">
        <v>296</v>
      </c>
      <c r="F121" s="73" t="s">
        <v>332</v>
      </c>
      <c r="G121" s="86" t="s">
        <v>306</v>
      </c>
      <c r="H121" s="73" t="s">
        <v>476</v>
      </c>
      <c r="I121" s="73" t="s">
        <v>129</v>
      </c>
      <c r="J121" s="73"/>
      <c r="K121" s="83">
        <v>2.2800000000001912</v>
      </c>
      <c r="L121" s="86" t="s">
        <v>131</v>
      </c>
      <c r="M121" s="87">
        <v>1.4199999999999999E-2</v>
      </c>
      <c r="N121" s="87">
        <v>1.6300000000002469E-2</v>
      </c>
      <c r="O121" s="83">
        <v>53.526671999999998</v>
      </c>
      <c r="P121" s="85">
        <v>5069500</v>
      </c>
      <c r="Q121" s="73"/>
      <c r="R121" s="83">
        <v>2713.5346696910001</v>
      </c>
      <c r="S121" s="84">
        <v>2.525676968810456E-3</v>
      </c>
      <c r="T121" s="84">
        <f t="shared" si="1"/>
        <v>8.0745422794317734E-3</v>
      </c>
      <c r="U121" s="84">
        <f>R121/'סכום נכסי הקרן'!$C$42</f>
        <v>9.0091325505587826E-4</v>
      </c>
    </row>
    <row r="122" spans="2:21">
      <c r="B122" s="76" t="s">
        <v>563</v>
      </c>
      <c r="C122" s="73" t="s">
        <v>564</v>
      </c>
      <c r="D122" s="86" t="s">
        <v>118</v>
      </c>
      <c r="E122" s="86" t="s">
        <v>296</v>
      </c>
      <c r="F122" s="73" t="s">
        <v>332</v>
      </c>
      <c r="G122" s="86" t="s">
        <v>306</v>
      </c>
      <c r="H122" s="73" t="s">
        <v>476</v>
      </c>
      <c r="I122" s="73" t="s">
        <v>129</v>
      </c>
      <c r="J122" s="73"/>
      <c r="K122" s="83">
        <v>4.0600000000066609</v>
      </c>
      <c r="L122" s="86" t="s">
        <v>131</v>
      </c>
      <c r="M122" s="87">
        <v>2.0199999999999999E-2</v>
      </c>
      <c r="N122" s="87">
        <v>1.5000000000016167E-2</v>
      </c>
      <c r="O122" s="83">
        <v>5.9682240000000002</v>
      </c>
      <c r="P122" s="85">
        <v>5182000</v>
      </c>
      <c r="Q122" s="73"/>
      <c r="R122" s="83">
        <v>309.27335484899999</v>
      </c>
      <c r="S122" s="84">
        <v>2.8359344262295083E-4</v>
      </c>
      <c r="T122" s="84">
        <f t="shared" si="1"/>
        <v>9.2029072173760939E-4</v>
      </c>
      <c r="U122" s="84">
        <f>R122/'סכום נכסי הקרן'!$C$42</f>
        <v>1.0268100420135509E-4</v>
      </c>
    </row>
    <row r="123" spans="2:21">
      <c r="B123" s="76" t="s">
        <v>565</v>
      </c>
      <c r="C123" s="73" t="s">
        <v>566</v>
      </c>
      <c r="D123" s="86" t="s">
        <v>118</v>
      </c>
      <c r="E123" s="86" t="s">
        <v>296</v>
      </c>
      <c r="F123" s="73" t="s">
        <v>332</v>
      </c>
      <c r="G123" s="86" t="s">
        <v>306</v>
      </c>
      <c r="H123" s="73" t="s">
        <v>476</v>
      </c>
      <c r="I123" s="73" t="s">
        <v>129</v>
      </c>
      <c r="J123" s="73"/>
      <c r="K123" s="83">
        <v>5.0199999999998166</v>
      </c>
      <c r="L123" s="86" t="s">
        <v>131</v>
      </c>
      <c r="M123" s="87">
        <v>2.5899999999999999E-2</v>
      </c>
      <c r="N123" s="87">
        <v>1.6199999999998181E-2</v>
      </c>
      <c r="O123" s="83">
        <v>51.760292</v>
      </c>
      <c r="P123" s="85">
        <v>5316960</v>
      </c>
      <c r="Q123" s="73"/>
      <c r="R123" s="83">
        <v>2752.0739132750005</v>
      </c>
      <c r="S123" s="84">
        <v>2.45042333001941E-3</v>
      </c>
      <c r="T123" s="84">
        <f t="shared" si="1"/>
        <v>8.1892217619577018E-3</v>
      </c>
      <c r="U123" s="84">
        <f>R123/'סכום נכסי הקרן'!$C$42</f>
        <v>9.137085643520763E-4</v>
      </c>
    </row>
    <row r="124" spans="2:21">
      <c r="B124" s="76" t="s">
        <v>567</v>
      </c>
      <c r="C124" s="73" t="s">
        <v>568</v>
      </c>
      <c r="D124" s="86" t="s">
        <v>118</v>
      </c>
      <c r="E124" s="86" t="s">
        <v>296</v>
      </c>
      <c r="F124" s="73" t="s">
        <v>332</v>
      </c>
      <c r="G124" s="86" t="s">
        <v>306</v>
      </c>
      <c r="H124" s="73" t="s">
        <v>476</v>
      </c>
      <c r="I124" s="73" t="s">
        <v>129</v>
      </c>
      <c r="J124" s="73"/>
      <c r="K124" s="83">
        <v>2.949999999999446</v>
      </c>
      <c r="L124" s="86" t="s">
        <v>131</v>
      </c>
      <c r="M124" s="87">
        <v>1.5900000000000001E-2</v>
      </c>
      <c r="N124" s="87">
        <v>1.4599999999996094E-2</v>
      </c>
      <c r="O124" s="83">
        <v>37.749684999999999</v>
      </c>
      <c r="P124" s="85">
        <v>5019500</v>
      </c>
      <c r="Q124" s="73"/>
      <c r="R124" s="83">
        <v>1894.8454306189999</v>
      </c>
      <c r="S124" s="84">
        <v>2.5216890447561789E-3</v>
      </c>
      <c r="T124" s="84">
        <f t="shared" si="1"/>
        <v>5.638405771415291E-3</v>
      </c>
      <c r="U124" s="84">
        <f>R124/'סכום נכסי הקרן'!$C$42</f>
        <v>6.2910247058723333E-4</v>
      </c>
    </row>
    <row r="125" spans="2:21">
      <c r="B125" s="76" t="s">
        <v>569</v>
      </c>
      <c r="C125" s="73" t="s">
        <v>570</v>
      </c>
      <c r="D125" s="86" t="s">
        <v>118</v>
      </c>
      <c r="E125" s="86" t="s">
        <v>296</v>
      </c>
      <c r="F125" s="73" t="s">
        <v>571</v>
      </c>
      <c r="G125" s="86" t="s">
        <v>419</v>
      </c>
      <c r="H125" s="73" t="s">
        <v>472</v>
      </c>
      <c r="I125" s="73" t="s">
        <v>300</v>
      </c>
      <c r="J125" s="73"/>
      <c r="K125" s="83">
        <v>4.2999999999976373</v>
      </c>
      <c r="L125" s="86" t="s">
        <v>131</v>
      </c>
      <c r="M125" s="87">
        <v>1.9400000000000001E-2</v>
      </c>
      <c r="N125" s="87">
        <v>6.0000000000118151E-4</v>
      </c>
      <c r="O125" s="83">
        <v>929211.98565499997</v>
      </c>
      <c r="P125" s="85">
        <v>109.3</v>
      </c>
      <c r="Q125" s="73"/>
      <c r="R125" s="83">
        <v>1015.628631948</v>
      </c>
      <c r="S125" s="84">
        <v>1.9284964770671644E-3</v>
      </c>
      <c r="T125" s="84">
        <f t="shared" si="1"/>
        <v>3.0221601442812687E-3</v>
      </c>
      <c r="U125" s="84">
        <f>R125/'סכום נכסי הקרן'!$C$42</f>
        <v>3.371960959099943E-4</v>
      </c>
    </row>
    <row r="126" spans="2:21">
      <c r="B126" s="76" t="s">
        <v>572</v>
      </c>
      <c r="C126" s="73" t="s">
        <v>573</v>
      </c>
      <c r="D126" s="86" t="s">
        <v>118</v>
      </c>
      <c r="E126" s="86" t="s">
        <v>296</v>
      </c>
      <c r="F126" s="73" t="s">
        <v>571</v>
      </c>
      <c r="G126" s="86" t="s">
        <v>419</v>
      </c>
      <c r="H126" s="73" t="s">
        <v>472</v>
      </c>
      <c r="I126" s="73" t="s">
        <v>300</v>
      </c>
      <c r="J126" s="73"/>
      <c r="K126" s="83">
        <v>5.330000000000255</v>
      </c>
      <c r="L126" s="86" t="s">
        <v>131</v>
      </c>
      <c r="M126" s="87">
        <v>1.23E-2</v>
      </c>
      <c r="N126" s="87">
        <v>2.7999999999999995E-3</v>
      </c>
      <c r="O126" s="83">
        <v>3693496.921257</v>
      </c>
      <c r="P126" s="85">
        <v>105.9</v>
      </c>
      <c r="Q126" s="73"/>
      <c r="R126" s="83">
        <v>3911.4133459000004</v>
      </c>
      <c r="S126" s="84">
        <v>2.3299358304523679E-3</v>
      </c>
      <c r="T126" s="84">
        <f t="shared" si="1"/>
        <v>1.1639015630266373E-2</v>
      </c>
      <c r="U126" s="84">
        <f>R126/'סכום נכסי הקרן'!$C$42</f>
        <v>1.2986176917817106E-3</v>
      </c>
    </row>
    <row r="127" spans="2:21">
      <c r="B127" s="76" t="s">
        <v>574</v>
      </c>
      <c r="C127" s="73" t="s">
        <v>575</v>
      </c>
      <c r="D127" s="86" t="s">
        <v>118</v>
      </c>
      <c r="E127" s="86" t="s">
        <v>296</v>
      </c>
      <c r="F127" s="73" t="s">
        <v>576</v>
      </c>
      <c r="G127" s="86" t="s">
        <v>415</v>
      </c>
      <c r="H127" s="73" t="s">
        <v>476</v>
      </c>
      <c r="I127" s="73" t="s">
        <v>129</v>
      </c>
      <c r="J127" s="73"/>
      <c r="K127" s="83">
        <v>5.5100000000008524</v>
      </c>
      <c r="L127" s="86" t="s">
        <v>131</v>
      </c>
      <c r="M127" s="87">
        <v>2.2499999999999999E-2</v>
      </c>
      <c r="N127" s="87">
        <v>-8.9999999999147652E-4</v>
      </c>
      <c r="O127" s="83">
        <v>304651.77542999998</v>
      </c>
      <c r="P127" s="85">
        <v>115.53</v>
      </c>
      <c r="Q127" s="73"/>
      <c r="R127" s="83">
        <v>351.96420076999999</v>
      </c>
      <c r="S127" s="84">
        <v>7.4465842181951577E-4</v>
      </c>
      <c r="T127" s="84">
        <f t="shared" si="1"/>
        <v>1.0473239394016664E-3</v>
      </c>
      <c r="U127" s="84">
        <f>R127/'סכום נכסי הקרן'!$C$42</f>
        <v>1.1685467568208716E-4</v>
      </c>
    </row>
    <row r="128" spans="2:21">
      <c r="B128" s="76" t="s">
        <v>577</v>
      </c>
      <c r="C128" s="73" t="s">
        <v>578</v>
      </c>
      <c r="D128" s="86" t="s">
        <v>118</v>
      </c>
      <c r="E128" s="86" t="s">
        <v>296</v>
      </c>
      <c r="F128" s="73" t="s">
        <v>579</v>
      </c>
      <c r="G128" s="86" t="s">
        <v>350</v>
      </c>
      <c r="H128" s="73" t="s">
        <v>472</v>
      </c>
      <c r="I128" s="73" t="s">
        <v>300</v>
      </c>
      <c r="J128" s="73"/>
      <c r="K128" s="83">
        <v>5.4000000000009729</v>
      </c>
      <c r="L128" s="86" t="s">
        <v>131</v>
      </c>
      <c r="M128" s="87">
        <v>1.4199999999999999E-2</v>
      </c>
      <c r="N128" s="87">
        <v>3.4000000000009734E-3</v>
      </c>
      <c r="O128" s="83">
        <v>1160602.29945</v>
      </c>
      <c r="P128" s="85">
        <v>106.21</v>
      </c>
      <c r="Q128" s="73"/>
      <c r="R128" s="83">
        <v>1232.675663532</v>
      </c>
      <c r="S128" s="84">
        <v>1.5122950995676782E-3</v>
      </c>
      <c r="T128" s="84">
        <f t="shared" si="1"/>
        <v>3.6680171708103385E-3</v>
      </c>
      <c r="U128" s="84">
        <f>R128/'סכום נכסי הקרן'!$C$42</f>
        <v>4.0925728971328716E-4</v>
      </c>
    </row>
    <row r="129" spans="2:21">
      <c r="B129" s="76" t="s">
        <v>580</v>
      </c>
      <c r="C129" s="73" t="s">
        <v>581</v>
      </c>
      <c r="D129" s="86" t="s">
        <v>118</v>
      </c>
      <c r="E129" s="86" t="s">
        <v>296</v>
      </c>
      <c r="F129" s="73" t="s">
        <v>582</v>
      </c>
      <c r="G129" s="86" t="s">
        <v>127</v>
      </c>
      <c r="H129" s="73" t="s">
        <v>472</v>
      </c>
      <c r="I129" s="73" t="s">
        <v>300</v>
      </c>
      <c r="J129" s="73"/>
      <c r="K129" s="83">
        <v>1.2600000000000553</v>
      </c>
      <c r="L129" s="86" t="s">
        <v>131</v>
      </c>
      <c r="M129" s="87">
        <v>2.1499999999999998E-2</v>
      </c>
      <c r="N129" s="87">
        <v>5.1000000000028375E-3</v>
      </c>
      <c r="O129" s="83">
        <v>954915.66622199991</v>
      </c>
      <c r="P129" s="85">
        <v>102.63</v>
      </c>
      <c r="Q129" s="83">
        <v>112.466349865</v>
      </c>
      <c r="R129" s="83">
        <v>1092.4962981189999</v>
      </c>
      <c r="S129" s="84">
        <v>2.0219016007725008E-3</v>
      </c>
      <c r="T129" s="84">
        <f t="shared" si="1"/>
        <v>3.250891778835864E-3</v>
      </c>
      <c r="U129" s="84">
        <f>R129/'סכום נכסי הקרן'!$C$42</f>
        <v>3.6271672039737187E-4</v>
      </c>
    </row>
    <row r="130" spans="2:21">
      <c r="B130" s="76" t="s">
        <v>583</v>
      </c>
      <c r="C130" s="73" t="s">
        <v>584</v>
      </c>
      <c r="D130" s="86" t="s">
        <v>118</v>
      </c>
      <c r="E130" s="86" t="s">
        <v>296</v>
      </c>
      <c r="F130" s="73" t="s">
        <v>582</v>
      </c>
      <c r="G130" s="86" t="s">
        <v>127</v>
      </c>
      <c r="H130" s="73" t="s">
        <v>472</v>
      </c>
      <c r="I130" s="73" t="s">
        <v>300</v>
      </c>
      <c r="J130" s="73"/>
      <c r="K130" s="83">
        <v>2.779999999999073</v>
      </c>
      <c r="L130" s="86" t="s">
        <v>131</v>
      </c>
      <c r="M130" s="87">
        <v>1.8000000000000002E-2</v>
      </c>
      <c r="N130" s="87">
        <v>8.699999999992717E-3</v>
      </c>
      <c r="O130" s="83">
        <v>732035.29807599995</v>
      </c>
      <c r="P130" s="85">
        <v>103.18</v>
      </c>
      <c r="Q130" s="73"/>
      <c r="R130" s="83">
        <v>755.31401206500016</v>
      </c>
      <c r="S130" s="84">
        <v>9.3202674027407974E-4</v>
      </c>
      <c r="T130" s="84">
        <f t="shared" si="1"/>
        <v>2.2475537139020883E-3</v>
      </c>
      <c r="U130" s="84">
        <f>R130/'סכום נכסי הקרן'!$C$42</f>
        <v>2.5076974795987478E-4</v>
      </c>
    </row>
    <row r="131" spans="2:21">
      <c r="B131" s="76" t="s">
        <v>585</v>
      </c>
      <c r="C131" s="73" t="s">
        <v>586</v>
      </c>
      <c r="D131" s="86" t="s">
        <v>118</v>
      </c>
      <c r="E131" s="86" t="s">
        <v>296</v>
      </c>
      <c r="F131" s="73" t="s">
        <v>587</v>
      </c>
      <c r="G131" s="86" t="s">
        <v>350</v>
      </c>
      <c r="H131" s="73" t="s">
        <v>588</v>
      </c>
      <c r="I131" s="73" t="s">
        <v>129</v>
      </c>
      <c r="J131" s="73"/>
      <c r="K131" s="83">
        <v>4.1900000000001789</v>
      </c>
      <c r="L131" s="86" t="s">
        <v>131</v>
      </c>
      <c r="M131" s="87">
        <v>2.5000000000000001E-2</v>
      </c>
      <c r="N131" s="87">
        <v>5.999999999994887E-3</v>
      </c>
      <c r="O131" s="83">
        <v>357327.48640200007</v>
      </c>
      <c r="P131" s="85">
        <v>109.47</v>
      </c>
      <c r="Q131" s="73"/>
      <c r="R131" s="83">
        <v>391.16640004699997</v>
      </c>
      <c r="S131" s="84">
        <v>1.1652716372756928E-3</v>
      </c>
      <c r="T131" s="84">
        <f t="shared" si="1"/>
        <v>1.1639761491723606E-3</v>
      </c>
      <c r="U131" s="84">
        <f>R131/'סכום נכסי הקרן'!$C$42</f>
        <v>1.2987009109228091E-4</v>
      </c>
    </row>
    <row r="132" spans="2:21">
      <c r="B132" s="76" t="s">
        <v>589</v>
      </c>
      <c r="C132" s="73" t="s">
        <v>590</v>
      </c>
      <c r="D132" s="86" t="s">
        <v>118</v>
      </c>
      <c r="E132" s="86" t="s">
        <v>296</v>
      </c>
      <c r="F132" s="73" t="s">
        <v>587</v>
      </c>
      <c r="G132" s="86" t="s">
        <v>350</v>
      </c>
      <c r="H132" s="73" t="s">
        <v>588</v>
      </c>
      <c r="I132" s="73" t="s">
        <v>129</v>
      </c>
      <c r="J132" s="73"/>
      <c r="K132" s="83">
        <v>6.8499999999963634</v>
      </c>
      <c r="L132" s="86" t="s">
        <v>131</v>
      </c>
      <c r="M132" s="87">
        <v>1.9E-2</v>
      </c>
      <c r="N132" s="87">
        <v>1.0299999999992959E-2</v>
      </c>
      <c r="O132" s="83">
        <v>785203.01889599999</v>
      </c>
      <c r="P132" s="85">
        <v>106.72</v>
      </c>
      <c r="Q132" s="73"/>
      <c r="R132" s="83">
        <v>837.96865875299989</v>
      </c>
      <c r="S132" s="84">
        <v>3.63319417662105E-3</v>
      </c>
      <c r="T132" s="84">
        <f t="shared" si="1"/>
        <v>2.4935054044142087E-3</v>
      </c>
      <c r="U132" s="84">
        <f>R132/'סכום נכסי הקרן'!$C$42</f>
        <v>2.7821169208718492E-4</v>
      </c>
    </row>
    <row r="133" spans="2:21">
      <c r="B133" s="76" t="s">
        <v>591</v>
      </c>
      <c r="C133" s="73" t="s">
        <v>592</v>
      </c>
      <c r="D133" s="86" t="s">
        <v>118</v>
      </c>
      <c r="E133" s="86" t="s">
        <v>296</v>
      </c>
      <c r="F133" s="73" t="s">
        <v>579</v>
      </c>
      <c r="G133" s="86" t="s">
        <v>350</v>
      </c>
      <c r="H133" s="73" t="s">
        <v>588</v>
      </c>
      <c r="I133" s="73" t="s">
        <v>129</v>
      </c>
      <c r="J133" s="73"/>
      <c r="K133" s="83">
        <v>3.6399999999990338</v>
      </c>
      <c r="L133" s="86" t="s">
        <v>131</v>
      </c>
      <c r="M133" s="87">
        <v>2.1499999999999998E-2</v>
      </c>
      <c r="N133" s="87">
        <v>9.7999999999973993E-3</v>
      </c>
      <c r="O133" s="83">
        <v>2030902.1180430001</v>
      </c>
      <c r="P133" s="85">
        <v>105.96</v>
      </c>
      <c r="Q133" s="73"/>
      <c r="R133" s="83">
        <v>2151.9437551719998</v>
      </c>
      <c r="S133" s="84">
        <v>1.9421386147925226E-3</v>
      </c>
      <c r="T133" s="84">
        <f t="shared" si="1"/>
        <v>6.4034416173772901E-3</v>
      </c>
      <c r="U133" s="84">
        <f>R133/'סכום נכסי הקרן'!$C$42</f>
        <v>7.1446098508479519E-4</v>
      </c>
    </row>
    <row r="134" spans="2:21">
      <c r="B134" s="76" t="s">
        <v>593</v>
      </c>
      <c r="C134" s="73" t="s">
        <v>594</v>
      </c>
      <c r="D134" s="86" t="s">
        <v>118</v>
      </c>
      <c r="E134" s="86" t="s">
        <v>296</v>
      </c>
      <c r="F134" s="73" t="s">
        <v>595</v>
      </c>
      <c r="G134" s="86" t="s">
        <v>127</v>
      </c>
      <c r="H134" s="73" t="s">
        <v>596</v>
      </c>
      <c r="I134" s="73" t="s">
        <v>300</v>
      </c>
      <c r="J134" s="73"/>
      <c r="K134" s="83">
        <v>1.680000000000589</v>
      </c>
      <c r="L134" s="86" t="s">
        <v>131</v>
      </c>
      <c r="M134" s="87">
        <v>3.15E-2</v>
      </c>
      <c r="N134" s="87">
        <v>3.3000000000011569E-2</v>
      </c>
      <c r="O134" s="83">
        <v>947046.26193399995</v>
      </c>
      <c r="P134" s="85">
        <v>100.4</v>
      </c>
      <c r="Q134" s="73"/>
      <c r="R134" s="83">
        <v>950.83444708299999</v>
      </c>
      <c r="S134" s="84">
        <v>2.5432808106977314E-3</v>
      </c>
      <c r="T134" s="84">
        <f t="shared" si="1"/>
        <v>2.8293550215026685E-3</v>
      </c>
      <c r="U134" s="84">
        <f>R134/'סכום נכסי הקרן'!$C$42</f>
        <v>3.1568395506748694E-4</v>
      </c>
    </row>
    <row r="135" spans="2:21">
      <c r="B135" s="76" t="s">
        <v>597</v>
      </c>
      <c r="C135" s="73" t="s">
        <v>598</v>
      </c>
      <c r="D135" s="86" t="s">
        <v>118</v>
      </c>
      <c r="E135" s="86" t="s">
        <v>296</v>
      </c>
      <c r="F135" s="73" t="s">
        <v>595</v>
      </c>
      <c r="G135" s="86" t="s">
        <v>127</v>
      </c>
      <c r="H135" s="73" t="s">
        <v>596</v>
      </c>
      <c r="I135" s="73" t="s">
        <v>300</v>
      </c>
      <c r="J135" s="73"/>
      <c r="K135" s="83">
        <v>1.3100000000001921</v>
      </c>
      <c r="L135" s="86" t="s">
        <v>131</v>
      </c>
      <c r="M135" s="87">
        <v>2.8500000000000001E-2</v>
      </c>
      <c r="N135" s="87">
        <v>2.7800000000018109E-2</v>
      </c>
      <c r="O135" s="83">
        <v>358318.58620999998</v>
      </c>
      <c r="P135" s="85">
        <v>101.71</v>
      </c>
      <c r="Q135" s="73"/>
      <c r="R135" s="83">
        <v>364.44580920300001</v>
      </c>
      <c r="S135" s="84">
        <v>2.485611195697051E-3</v>
      </c>
      <c r="T135" s="84">
        <f t="shared" si="1"/>
        <v>1.0844648965942449E-3</v>
      </c>
      <c r="U135" s="84">
        <f>R135/'סכום נכסי הקרן'!$C$42</f>
        <v>1.2099866050281085E-4</v>
      </c>
    </row>
    <row r="136" spans="2:21">
      <c r="B136" s="76" t="s">
        <v>599</v>
      </c>
      <c r="C136" s="73" t="s">
        <v>600</v>
      </c>
      <c r="D136" s="86" t="s">
        <v>118</v>
      </c>
      <c r="E136" s="86" t="s">
        <v>296</v>
      </c>
      <c r="F136" s="73" t="s">
        <v>601</v>
      </c>
      <c r="G136" s="86" t="s">
        <v>411</v>
      </c>
      <c r="H136" s="73" t="s">
        <v>602</v>
      </c>
      <c r="I136" s="73" t="s">
        <v>129</v>
      </c>
      <c r="J136" s="73"/>
      <c r="K136" s="83">
        <v>9.9999999965837642E-3</v>
      </c>
      <c r="L136" s="86" t="s">
        <v>131</v>
      </c>
      <c r="M136" s="87">
        <v>4.8000000000000001E-2</v>
      </c>
      <c r="N136" s="87">
        <v>6.4900000000111813E-2</v>
      </c>
      <c r="O136" s="83">
        <v>125876.347523</v>
      </c>
      <c r="P136" s="85">
        <v>102.32</v>
      </c>
      <c r="Q136" s="73"/>
      <c r="R136" s="83">
        <v>128.796682944</v>
      </c>
      <c r="S136" s="84">
        <v>1.6170333940059606E-3</v>
      </c>
      <c r="T136" s="84">
        <f t="shared" si="1"/>
        <v>3.8325445902643386E-4</v>
      </c>
      <c r="U136" s="84">
        <f>R136/'סכום נכסי הקרן'!$C$42</f>
        <v>4.2761435911446167E-5</v>
      </c>
    </row>
    <row r="137" spans="2:21">
      <c r="B137" s="76" t="s">
        <v>603</v>
      </c>
      <c r="C137" s="73" t="s">
        <v>604</v>
      </c>
      <c r="D137" s="86" t="s">
        <v>118</v>
      </c>
      <c r="E137" s="86" t="s">
        <v>296</v>
      </c>
      <c r="F137" s="73" t="s">
        <v>346</v>
      </c>
      <c r="G137" s="86" t="s">
        <v>306</v>
      </c>
      <c r="H137" s="73" t="s">
        <v>596</v>
      </c>
      <c r="I137" s="73" t="s">
        <v>300</v>
      </c>
      <c r="J137" s="73"/>
      <c r="K137" s="83">
        <v>0.98000000000000986</v>
      </c>
      <c r="L137" s="86" t="s">
        <v>131</v>
      </c>
      <c r="M137" s="87">
        <v>5.0999999999999997E-2</v>
      </c>
      <c r="N137" s="87">
        <v>1.3000000000000971E-2</v>
      </c>
      <c r="O137" s="83">
        <v>3257618.7544920002</v>
      </c>
      <c r="P137" s="85">
        <v>125.37</v>
      </c>
      <c r="Q137" s="83">
        <v>50.177848129000004</v>
      </c>
      <c r="R137" s="83">
        <v>4134.2546558019994</v>
      </c>
      <c r="S137" s="84">
        <v>2.839520911820144E-3</v>
      </c>
      <c r="T137" s="84">
        <f t="shared" si="1"/>
        <v>1.2302114428489041E-2</v>
      </c>
      <c r="U137" s="84">
        <f>R137/'סכום נכסי הקרן'!$C$42</f>
        <v>1.3726026281479693E-3</v>
      </c>
    </row>
    <row r="138" spans="2:21">
      <c r="B138" s="76" t="s">
        <v>605</v>
      </c>
      <c r="C138" s="73" t="s">
        <v>606</v>
      </c>
      <c r="D138" s="86" t="s">
        <v>118</v>
      </c>
      <c r="E138" s="86" t="s">
        <v>296</v>
      </c>
      <c r="F138" s="73" t="s">
        <v>515</v>
      </c>
      <c r="G138" s="86" t="s">
        <v>306</v>
      </c>
      <c r="H138" s="73" t="s">
        <v>596</v>
      </c>
      <c r="I138" s="73" t="s">
        <v>300</v>
      </c>
      <c r="J138" s="73"/>
      <c r="K138" s="83">
        <v>0.49000000000418498</v>
      </c>
      <c r="L138" s="86" t="s">
        <v>131</v>
      </c>
      <c r="M138" s="87">
        <v>2.4E-2</v>
      </c>
      <c r="N138" s="87">
        <v>9.7999999999568797E-3</v>
      </c>
      <c r="O138" s="83">
        <v>76906.753897999995</v>
      </c>
      <c r="P138" s="85">
        <v>102.53</v>
      </c>
      <c r="Q138" s="73"/>
      <c r="R138" s="83">
        <v>78.852494883000006</v>
      </c>
      <c r="S138" s="84">
        <v>1.7672771999945032E-3</v>
      </c>
      <c r="T138" s="84">
        <f t="shared" si="1"/>
        <v>2.3463779950302392E-4</v>
      </c>
      <c r="U138" s="84">
        <f>R138/'סכום נכסי הקרן'!$C$42</f>
        <v>2.6179602062136177E-5</v>
      </c>
    </row>
    <row r="139" spans="2:21">
      <c r="B139" s="76" t="s">
        <v>607</v>
      </c>
      <c r="C139" s="73" t="s">
        <v>608</v>
      </c>
      <c r="D139" s="86" t="s">
        <v>118</v>
      </c>
      <c r="E139" s="86" t="s">
        <v>296</v>
      </c>
      <c r="F139" s="73" t="s">
        <v>532</v>
      </c>
      <c r="G139" s="86" t="s">
        <v>350</v>
      </c>
      <c r="H139" s="73" t="s">
        <v>596</v>
      </c>
      <c r="I139" s="73" t="s">
        <v>300</v>
      </c>
      <c r="J139" s="73"/>
      <c r="K139" s="83">
        <v>2.3000000000247196</v>
      </c>
      <c r="L139" s="86" t="s">
        <v>131</v>
      </c>
      <c r="M139" s="87">
        <v>3.4500000000000003E-2</v>
      </c>
      <c r="N139" s="87">
        <v>2.7999999998022419E-3</v>
      </c>
      <c r="O139" s="83">
        <v>18815.572477000002</v>
      </c>
      <c r="P139" s="85">
        <v>107.5</v>
      </c>
      <c r="Q139" s="73"/>
      <c r="R139" s="83">
        <v>20.226740305</v>
      </c>
      <c r="S139" s="84">
        <v>7.4410671382096647E-5</v>
      </c>
      <c r="T139" s="84">
        <f t="shared" si="1"/>
        <v>6.0187795494946538E-5</v>
      </c>
      <c r="U139" s="84">
        <f>R139/'סכום נכסי הקרן'!$C$42</f>
        <v>6.7154249587762009E-6</v>
      </c>
    </row>
    <row r="140" spans="2:21">
      <c r="B140" s="76" t="s">
        <v>609</v>
      </c>
      <c r="C140" s="73" t="s">
        <v>610</v>
      </c>
      <c r="D140" s="86" t="s">
        <v>118</v>
      </c>
      <c r="E140" s="86" t="s">
        <v>296</v>
      </c>
      <c r="F140" s="73" t="s">
        <v>532</v>
      </c>
      <c r="G140" s="86" t="s">
        <v>350</v>
      </c>
      <c r="H140" s="73" t="s">
        <v>596</v>
      </c>
      <c r="I140" s="73" t="s">
        <v>300</v>
      </c>
      <c r="J140" s="73"/>
      <c r="K140" s="83">
        <v>4.1000000000001169</v>
      </c>
      <c r="L140" s="86" t="s">
        <v>131</v>
      </c>
      <c r="M140" s="87">
        <v>2.0499999999999997E-2</v>
      </c>
      <c r="N140" s="87">
        <v>5.300000000001517E-3</v>
      </c>
      <c r="O140" s="83">
        <v>790049.63266300003</v>
      </c>
      <c r="P140" s="85">
        <v>108.47</v>
      </c>
      <c r="Q140" s="73"/>
      <c r="R140" s="83">
        <v>856.96683527899995</v>
      </c>
      <c r="S140" s="84">
        <v>1.381763671452982E-3</v>
      </c>
      <c r="T140" s="84">
        <f t="shared" ref="T140:T201" si="2">IFERROR(R140/$R$11,0)</f>
        <v>2.550037418287009E-3</v>
      </c>
      <c r="U140" s="84">
        <f>R140/'סכום נכסי הקרן'!$C$42</f>
        <v>2.8451922493183212E-4</v>
      </c>
    </row>
    <row r="141" spans="2:21">
      <c r="B141" s="76" t="s">
        <v>611</v>
      </c>
      <c r="C141" s="73" t="s">
        <v>612</v>
      </c>
      <c r="D141" s="86" t="s">
        <v>118</v>
      </c>
      <c r="E141" s="86" t="s">
        <v>296</v>
      </c>
      <c r="F141" s="73" t="s">
        <v>532</v>
      </c>
      <c r="G141" s="86" t="s">
        <v>350</v>
      </c>
      <c r="H141" s="73" t="s">
        <v>596</v>
      </c>
      <c r="I141" s="73" t="s">
        <v>300</v>
      </c>
      <c r="J141" s="73"/>
      <c r="K141" s="83">
        <v>6.6699999999980593</v>
      </c>
      <c r="L141" s="86" t="s">
        <v>131</v>
      </c>
      <c r="M141" s="87">
        <v>8.3999999999999995E-3</v>
      </c>
      <c r="N141" s="87">
        <v>8.9000000000004128E-3</v>
      </c>
      <c r="O141" s="83">
        <v>1457284.7427439999</v>
      </c>
      <c r="P141" s="85">
        <v>99.74</v>
      </c>
      <c r="Q141" s="73"/>
      <c r="R141" s="83">
        <v>1453.4957803460002</v>
      </c>
      <c r="S141" s="84">
        <v>2.5444888492916285E-3</v>
      </c>
      <c r="T141" s="84">
        <f t="shared" si="2"/>
        <v>4.3251015962570737E-3</v>
      </c>
      <c r="U141" s="84">
        <f>R141/'סכום נכסי הקרן'!$C$42</f>
        <v>4.8257117526735461E-4</v>
      </c>
    </row>
    <row r="142" spans="2:21">
      <c r="B142" s="76" t="s">
        <v>613</v>
      </c>
      <c r="C142" s="73" t="s">
        <v>614</v>
      </c>
      <c r="D142" s="86" t="s">
        <v>118</v>
      </c>
      <c r="E142" s="86" t="s">
        <v>296</v>
      </c>
      <c r="F142" s="73" t="s">
        <v>615</v>
      </c>
      <c r="G142" s="86" t="s">
        <v>128</v>
      </c>
      <c r="H142" s="73" t="s">
        <v>602</v>
      </c>
      <c r="I142" s="73" t="s">
        <v>129</v>
      </c>
      <c r="J142" s="73"/>
      <c r="K142" s="83">
        <v>3.2300000000012252</v>
      </c>
      <c r="L142" s="86" t="s">
        <v>131</v>
      </c>
      <c r="M142" s="87">
        <v>1.8500000000000003E-2</v>
      </c>
      <c r="N142" s="87">
        <v>1.3600000000002596E-2</v>
      </c>
      <c r="O142" s="83">
        <v>1212776.2462500001</v>
      </c>
      <c r="P142" s="85">
        <v>101.63</v>
      </c>
      <c r="Q142" s="73"/>
      <c r="R142" s="83">
        <v>1232.544492363</v>
      </c>
      <c r="S142" s="84">
        <v>2.4255524925000001E-3</v>
      </c>
      <c r="T142" s="84">
        <f t="shared" si="2"/>
        <v>3.6676268507006443E-3</v>
      </c>
      <c r="U142" s="84">
        <f>R142/'סכום נכסי הקרן'!$C$42</f>
        <v>4.0921373993072749E-4</v>
      </c>
    </row>
    <row r="143" spans="2:21">
      <c r="B143" s="76" t="s">
        <v>616</v>
      </c>
      <c r="C143" s="73" t="s">
        <v>617</v>
      </c>
      <c r="D143" s="86" t="s">
        <v>118</v>
      </c>
      <c r="E143" s="86" t="s">
        <v>296</v>
      </c>
      <c r="F143" s="73" t="s">
        <v>618</v>
      </c>
      <c r="G143" s="86" t="s">
        <v>155</v>
      </c>
      <c r="H143" s="73" t="s">
        <v>596</v>
      </c>
      <c r="I143" s="73" t="s">
        <v>300</v>
      </c>
      <c r="J143" s="73"/>
      <c r="K143" s="83">
        <v>1.9800000000007349</v>
      </c>
      <c r="L143" s="86" t="s">
        <v>131</v>
      </c>
      <c r="M143" s="87">
        <v>1.9799999999999998E-2</v>
      </c>
      <c r="N143" s="87">
        <v>8.5999999999989505E-3</v>
      </c>
      <c r="O143" s="83">
        <v>1291053.6359369999</v>
      </c>
      <c r="P143" s="85">
        <v>102.3</v>
      </c>
      <c r="Q143" s="83">
        <v>12.792784035999999</v>
      </c>
      <c r="R143" s="83">
        <v>1333.540599399</v>
      </c>
      <c r="S143" s="84">
        <v>2.1242849520545027E-3</v>
      </c>
      <c r="T143" s="84">
        <f t="shared" si="2"/>
        <v>3.9681563944831315E-3</v>
      </c>
      <c r="U143" s="84">
        <f>R143/'סכום נכסי הקרן'!$C$42</f>
        <v>4.4274518235307023E-4</v>
      </c>
    </row>
    <row r="144" spans="2:21">
      <c r="B144" s="76" t="s">
        <v>619</v>
      </c>
      <c r="C144" s="73" t="s">
        <v>620</v>
      </c>
      <c r="D144" s="86" t="s">
        <v>118</v>
      </c>
      <c r="E144" s="86" t="s">
        <v>296</v>
      </c>
      <c r="F144" s="73" t="s">
        <v>621</v>
      </c>
      <c r="G144" s="86" t="s">
        <v>411</v>
      </c>
      <c r="H144" s="73" t="s">
        <v>622</v>
      </c>
      <c r="I144" s="73" t="s">
        <v>129</v>
      </c>
      <c r="J144" s="73"/>
      <c r="K144" s="83">
        <v>2.4099900309565037</v>
      </c>
      <c r="L144" s="86" t="s">
        <v>131</v>
      </c>
      <c r="M144" s="87">
        <v>4.6500000000000007E-2</v>
      </c>
      <c r="N144" s="87">
        <v>1.3099847840915056E-2</v>
      </c>
      <c r="O144" s="83">
        <v>1.7122999999999999E-2</v>
      </c>
      <c r="P144" s="85">
        <v>108.7</v>
      </c>
      <c r="Q144" s="83">
        <v>4.4700000000000002E-7</v>
      </c>
      <c r="R144" s="83">
        <v>1.9058999999999998E-5</v>
      </c>
      <c r="S144" s="84">
        <v>2.3894047349927854E-11</v>
      </c>
      <c r="T144" s="84">
        <f t="shared" si="2"/>
        <v>5.6713003531004994E-11</v>
      </c>
      <c r="U144" s="84">
        <f>R144/'סכום נכסי הקרן'!$C$42</f>
        <v>6.3277266805900981E-12</v>
      </c>
    </row>
    <row r="145" spans="2:21">
      <c r="B145" s="76" t="s">
        <v>623</v>
      </c>
      <c r="C145" s="73" t="s">
        <v>624</v>
      </c>
      <c r="D145" s="86" t="s">
        <v>118</v>
      </c>
      <c r="E145" s="86" t="s">
        <v>296</v>
      </c>
      <c r="F145" s="73" t="s">
        <v>625</v>
      </c>
      <c r="G145" s="86" t="s">
        <v>419</v>
      </c>
      <c r="H145" s="73" t="s">
        <v>626</v>
      </c>
      <c r="I145" s="73" t="s">
        <v>300</v>
      </c>
      <c r="J145" s="73"/>
      <c r="K145" s="83">
        <v>5.7400000000014337</v>
      </c>
      <c r="L145" s="86" t="s">
        <v>131</v>
      </c>
      <c r="M145" s="87">
        <v>2.75E-2</v>
      </c>
      <c r="N145" s="87">
        <v>1.0200000000000164E-2</v>
      </c>
      <c r="O145" s="83">
        <v>1098139.483575</v>
      </c>
      <c r="P145" s="85">
        <v>110.5</v>
      </c>
      <c r="Q145" s="73"/>
      <c r="R145" s="83">
        <v>1213.4441294989999</v>
      </c>
      <c r="S145" s="84">
        <v>1.1492164067740736E-3</v>
      </c>
      <c r="T145" s="84">
        <f t="shared" si="2"/>
        <v>3.6107907655676618E-3</v>
      </c>
      <c r="U145" s="84">
        <f>R145/'סכום נכסי הקרן'!$C$42</f>
        <v>4.028722804783173E-4</v>
      </c>
    </row>
    <row r="146" spans="2:21">
      <c r="B146" s="76" t="s">
        <v>627</v>
      </c>
      <c r="C146" s="73" t="s">
        <v>628</v>
      </c>
      <c r="D146" s="86" t="s">
        <v>118</v>
      </c>
      <c r="E146" s="86" t="s">
        <v>296</v>
      </c>
      <c r="F146" s="73" t="s">
        <v>629</v>
      </c>
      <c r="G146" s="86" t="s">
        <v>411</v>
      </c>
      <c r="H146" s="73" t="s">
        <v>626</v>
      </c>
      <c r="I146" s="73" t="s">
        <v>300</v>
      </c>
      <c r="J146" s="73"/>
      <c r="K146" s="83">
        <v>1.2599999999987137</v>
      </c>
      <c r="L146" s="86" t="s">
        <v>131</v>
      </c>
      <c r="M146" s="87">
        <v>2.5000000000000001E-2</v>
      </c>
      <c r="N146" s="87">
        <v>9.6899999999956576E-2</v>
      </c>
      <c r="O146" s="83">
        <v>269321.98276799999</v>
      </c>
      <c r="P146" s="85">
        <v>92.37</v>
      </c>
      <c r="Q146" s="73"/>
      <c r="R146" s="83">
        <v>248.77270473200002</v>
      </c>
      <c r="S146" s="84">
        <v>9.2194108030625526E-4</v>
      </c>
      <c r="T146" s="84">
        <f t="shared" si="2"/>
        <v>7.4026167594750932E-4</v>
      </c>
      <c r="U146" s="84">
        <f>R146/'סכום נכסי הקרן'!$C$42</f>
        <v>8.2594348136588448E-5</v>
      </c>
    </row>
    <row r="147" spans="2:21">
      <c r="B147" s="76" t="s">
        <v>634</v>
      </c>
      <c r="C147" s="73" t="s">
        <v>635</v>
      </c>
      <c r="D147" s="86" t="s">
        <v>118</v>
      </c>
      <c r="E147" s="86" t="s">
        <v>296</v>
      </c>
      <c r="F147" s="73" t="s">
        <v>636</v>
      </c>
      <c r="G147" s="86" t="s">
        <v>350</v>
      </c>
      <c r="H147" s="73" t="s">
        <v>633</v>
      </c>
      <c r="I147" s="73"/>
      <c r="J147" s="73"/>
      <c r="K147" s="83">
        <v>1.4899999999994142</v>
      </c>
      <c r="L147" s="86" t="s">
        <v>131</v>
      </c>
      <c r="M147" s="87">
        <v>0.01</v>
      </c>
      <c r="N147" s="87">
        <v>8.5999999999935746E-3</v>
      </c>
      <c r="O147" s="83">
        <v>521143.875</v>
      </c>
      <c r="P147" s="85">
        <v>101.53</v>
      </c>
      <c r="Q147" s="73"/>
      <c r="R147" s="83">
        <v>529.11734501900003</v>
      </c>
      <c r="S147" s="84">
        <v>1.0085536475952345E-3</v>
      </c>
      <c r="T147" s="84">
        <f t="shared" si="2"/>
        <v>1.574470531317411E-3</v>
      </c>
      <c r="U147" s="84">
        <f>R147/'סכום נכסי הקרן'!$C$42</f>
        <v>1.7567080860694283E-4</v>
      </c>
    </row>
    <row r="148" spans="2:21">
      <c r="B148" s="76" t="s">
        <v>637</v>
      </c>
      <c r="C148" s="73" t="s">
        <v>638</v>
      </c>
      <c r="D148" s="86" t="s">
        <v>118</v>
      </c>
      <c r="E148" s="86" t="s">
        <v>296</v>
      </c>
      <c r="F148" s="73" t="s">
        <v>636</v>
      </c>
      <c r="G148" s="86" t="s">
        <v>350</v>
      </c>
      <c r="H148" s="73" t="s">
        <v>633</v>
      </c>
      <c r="I148" s="73"/>
      <c r="J148" s="73"/>
      <c r="K148" s="83">
        <v>4.9899999999989815</v>
      </c>
      <c r="L148" s="86" t="s">
        <v>131</v>
      </c>
      <c r="M148" s="87">
        <v>1E-3</v>
      </c>
      <c r="N148" s="87">
        <v>1.0599999999999173E-2</v>
      </c>
      <c r="O148" s="83">
        <v>1524182.0463</v>
      </c>
      <c r="P148" s="85">
        <v>95.36</v>
      </c>
      <c r="Q148" s="73"/>
      <c r="R148" s="83">
        <v>1453.4599993520001</v>
      </c>
      <c r="S148" s="84">
        <v>2.9520676459878757E-3</v>
      </c>
      <c r="T148" s="84">
        <f t="shared" si="2"/>
        <v>4.3249951243729736E-3</v>
      </c>
      <c r="U148" s="84">
        <f>R148/'סכום נכסי הקרן'!$C$42</f>
        <v>4.8255929571699036E-4</v>
      </c>
    </row>
    <row r="149" spans="2:21">
      <c r="B149" s="76" t="s">
        <v>639</v>
      </c>
      <c r="C149" s="73" t="s">
        <v>640</v>
      </c>
      <c r="D149" s="86" t="s">
        <v>118</v>
      </c>
      <c r="E149" s="86" t="s">
        <v>296</v>
      </c>
      <c r="F149" s="73" t="s">
        <v>641</v>
      </c>
      <c r="G149" s="86" t="s">
        <v>350</v>
      </c>
      <c r="H149" s="73" t="s">
        <v>633</v>
      </c>
      <c r="I149" s="73"/>
      <c r="J149" s="73"/>
      <c r="K149" s="83">
        <v>2.0300000000062646</v>
      </c>
      <c r="L149" s="86" t="s">
        <v>131</v>
      </c>
      <c r="M149" s="87">
        <v>2.1000000000000001E-2</v>
      </c>
      <c r="N149" s="87">
        <v>5.9999999999767973E-3</v>
      </c>
      <c r="O149" s="83">
        <v>82039.553675000003</v>
      </c>
      <c r="P149" s="85">
        <v>105.07</v>
      </c>
      <c r="Q149" s="73"/>
      <c r="R149" s="83">
        <v>86.198959582000001</v>
      </c>
      <c r="S149" s="84">
        <v>3.4560009872235955E-4</v>
      </c>
      <c r="T149" s="84">
        <f t="shared" si="2"/>
        <v>2.5649834194569092E-4</v>
      </c>
      <c r="U149" s="84">
        <f>R149/'סכום נכסי הקרן'!$C$42</f>
        <v>2.8618681797897527E-5</v>
      </c>
    </row>
    <row r="150" spans="2:21">
      <c r="B150" s="76" t="s">
        <v>642</v>
      </c>
      <c r="C150" s="73" t="s">
        <v>643</v>
      </c>
      <c r="D150" s="86" t="s">
        <v>118</v>
      </c>
      <c r="E150" s="86" t="s">
        <v>296</v>
      </c>
      <c r="F150" s="73" t="s">
        <v>641</v>
      </c>
      <c r="G150" s="86" t="s">
        <v>350</v>
      </c>
      <c r="H150" s="73" t="s">
        <v>633</v>
      </c>
      <c r="I150" s="73"/>
      <c r="J150" s="73"/>
      <c r="K150" s="83">
        <v>5.6799999999996436</v>
      </c>
      <c r="L150" s="86" t="s">
        <v>131</v>
      </c>
      <c r="M150" s="87">
        <v>2.75E-2</v>
      </c>
      <c r="N150" s="87">
        <v>6.1999999999997465E-3</v>
      </c>
      <c r="O150" s="83">
        <v>1400423.7768299999</v>
      </c>
      <c r="P150" s="85">
        <v>112.01</v>
      </c>
      <c r="Q150" s="73"/>
      <c r="R150" s="83">
        <v>1568.6146569419998</v>
      </c>
      <c r="S150" s="84">
        <v>2.9966036860552448E-3</v>
      </c>
      <c r="T150" s="84">
        <f t="shared" si="2"/>
        <v>4.6676556261051379E-3</v>
      </c>
      <c r="U150" s="84">
        <f>R150/'סכום נכסי הקרן'!$C$42</f>
        <v>5.2079147994630237E-4</v>
      </c>
    </row>
    <row r="151" spans="2:21">
      <c r="B151" s="76" t="s">
        <v>644</v>
      </c>
      <c r="C151" s="73" t="s">
        <v>645</v>
      </c>
      <c r="D151" s="86" t="s">
        <v>118</v>
      </c>
      <c r="E151" s="86" t="s">
        <v>296</v>
      </c>
      <c r="F151" s="73" t="s">
        <v>646</v>
      </c>
      <c r="G151" s="86" t="s">
        <v>154</v>
      </c>
      <c r="H151" s="73" t="s">
        <v>633</v>
      </c>
      <c r="I151" s="73"/>
      <c r="J151" s="73"/>
      <c r="K151" s="83">
        <v>4.7600000000007094</v>
      </c>
      <c r="L151" s="86" t="s">
        <v>131</v>
      </c>
      <c r="M151" s="87">
        <v>1.6399999999999998E-2</v>
      </c>
      <c r="N151" s="87">
        <v>1.270000000000532E-2</v>
      </c>
      <c r="O151" s="83">
        <v>552010.48222500004</v>
      </c>
      <c r="P151" s="85">
        <v>102.15</v>
      </c>
      <c r="Q151" s="73"/>
      <c r="R151" s="83">
        <v>563.87869851000005</v>
      </c>
      <c r="S151" s="84">
        <v>2.5091385555681819E-3</v>
      </c>
      <c r="T151" s="84">
        <f t="shared" si="2"/>
        <v>1.6779083173123529E-3</v>
      </c>
      <c r="U151" s="84">
        <f>R151/'סכום נכסי הקרן'!$C$42</f>
        <v>1.8721183090288828E-4</v>
      </c>
    </row>
    <row r="152" spans="2:21">
      <c r="B152" s="76" t="s">
        <v>647</v>
      </c>
      <c r="C152" s="73" t="s">
        <v>648</v>
      </c>
      <c r="D152" s="86" t="s">
        <v>118</v>
      </c>
      <c r="E152" s="86" t="s">
        <v>296</v>
      </c>
      <c r="F152" s="73" t="s">
        <v>649</v>
      </c>
      <c r="G152" s="86" t="s">
        <v>650</v>
      </c>
      <c r="H152" s="73" t="s">
        <v>633</v>
      </c>
      <c r="I152" s="73"/>
      <c r="J152" s="73"/>
      <c r="K152" s="83">
        <v>0</v>
      </c>
      <c r="L152" s="86" t="s">
        <v>131</v>
      </c>
      <c r="M152" s="87">
        <v>4.9000000000000002E-2</v>
      </c>
      <c r="N152" s="87">
        <v>0</v>
      </c>
      <c r="O152" s="83">
        <v>0</v>
      </c>
      <c r="P152" s="85">
        <v>24.08</v>
      </c>
      <c r="Q152" s="83">
        <v>684.72893468099994</v>
      </c>
      <c r="R152" s="83">
        <v>684.72893453200004</v>
      </c>
      <c r="S152" s="84">
        <v>8.8078563919225374E-4</v>
      </c>
      <c r="T152" s="84">
        <f t="shared" si="2"/>
        <v>2.0375168939553287E-3</v>
      </c>
      <c r="U152" s="84">
        <f>R152/'סכום נכסי הקרן'!$C$42</f>
        <v>2.2733498861483644E-4</v>
      </c>
    </row>
    <row r="153" spans="2:21">
      <c r="B153" s="72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83"/>
      <c r="P153" s="85"/>
      <c r="Q153" s="73"/>
      <c r="R153" s="73"/>
      <c r="S153" s="73"/>
      <c r="T153" s="84"/>
      <c r="U153" s="73"/>
    </row>
    <row r="154" spans="2:21">
      <c r="B154" s="89" t="s">
        <v>45</v>
      </c>
      <c r="C154" s="71"/>
      <c r="D154" s="71"/>
      <c r="E154" s="71"/>
      <c r="F154" s="71"/>
      <c r="G154" s="71"/>
      <c r="H154" s="71"/>
      <c r="I154" s="71"/>
      <c r="J154" s="71"/>
      <c r="K154" s="80">
        <v>4.8417555101264025</v>
      </c>
      <c r="L154" s="71"/>
      <c r="M154" s="71"/>
      <c r="N154" s="91">
        <v>2.1610456881024878E-2</v>
      </c>
      <c r="O154" s="80"/>
      <c r="P154" s="82"/>
      <c r="Q154" s="80">
        <v>243.00020665400004</v>
      </c>
      <c r="R154" s="80">
        <v>65302.537502660009</v>
      </c>
      <c r="S154" s="71"/>
      <c r="T154" s="81">
        <f t="shared" si="2"/>
        <v>0.19431780471021268</v>
      </c>
      <c r="U154" s="81">
        <f>R154/'סכום נכסי הקרן'!$C$42</f>
        <v>2.1680917617179142E-2</v>
      </c>
    </row>
    <row r="155" spans="2:21">
      <c r="B155" s="76" t="s">
        <v>651</v>
      </c>
      <c r="C155" s="73" t="s">
        <v>652</v>
      </c>
      <c r="D155" s="86" t="s">
        <v>118</v>
      </c>
      <c r="E155" s="86" t="s">
        <v>296</v>
      </c>
      <c r="F155" s="73" t="s">
        <v>501</v>
      </c>
      <c r="G155" s="86" t="s">
        <v>306</v>
      </c>
      <c r="H155" s="73" t="s">
        <v>312</v>
      </c>
      <c r="I155" s="73" t="s">
        <v>129</v>
      </c>
      <c r="J155" s="73"/>
      <c r="K155" s="83">
        <v>5.16999999999961</v>
      </c>
      <c r="L155" s="86" t="s">
        <v>131</v>
      </c>
      <c r="M155" s="87">
        <v>2.6800000000000001E-2</v>
      </c>
      <c r="N155" s="87">
        <v>8.4999999999987481E-3</v>
      </c>
      <c r="O155" s="83">
        <v>3997345.5002179998</v>
      </c>
      <c r="P155" s="85">
        <v>109.8</v>
      </c>
      <c r="Q155" s="73"/>
      <c r="R155" s="83">
        <v>4389.0854037629997</v>
      </c>
      <c r="S155" s="84">
        <v>1.8256516934742888E-3</v>
      </c>
      <c r="T155" s="84">
        <f t="shared" si="2"/>
        <v>1.306040274943562E-2</v>
      </c>
      <c r="U155" s="84">
        <f>R155/'סכום נכסי הקרן'!$C$42</f>
        <v>1.4572082907172307E-3</v>
      </c>
    </row>
    <row r="156" spans="2:21">
      <c r="B156" s="76" t="s">
        <v>653</v>
      </c>
      <c r="C156" s="73" t="s">
        <v>654</v>
      </c>
      <c r="D156" s="86" t="s">
        <v>118</v>
      </c>
      <c r="E156" s="86" t="s">
        <v>296</v>
      </c>
      <c r="F156" s="73" t="s">
        <v>655</v>
      </c>
      <c r="G156" s="86" t="s">
        <v>350</v>
      </c>
      <c r="H156" s="73" t="s">
        <v>312</v>
      </c>
      <c r="I156" s="73" t="s">
        <v>129</v>
      </c>
      <c r="J156" s="73"/>
      <c r="K156" s="83">
        <v>3.6500000000128474</v>
      </c>
      <c r="L156" s="86" t="s">
        <v>131</v>
      </c>
      <c r="M156" s="87">
        <v>1.44E-2</v>
      </c>
      <c r="N156" s="87">
        <v>6.0000000000000001E-3</v>
      </c>
      <c r="O156" s="83">
        <v>94047.778538000013</v>
      </c>
      <c r="P156" s="85">
        <v>103.45</v>
      </c>
      <c r="Q156" s="73"/>
      <c r="R156" s="83">
        <v>97.292426855000002</v>
      </c>
      <c r="S156" s="84">
        <v>1.2539703805066669E-4</v>
      </c>
      <c r="T156" s="84">
        <f t="shared" si="2"/>
        <v>2.8950867032728165E-4</v>
      </c>
      <c r="U156" s="84">
        <f>R156/'סכום נכסי הקרן'!$C$42</f>
        <v>3.2301793652853989E-5</v>
      </c>
    </row>
    <row r="157" spans="2:21">
      <c r="B157" s="76" t="s">
        <v>656</v>
      </c>
      <c r="C157" s="73" t="s">
        <v>657</v>
      </c>
      <c r="D157" s="86" t="s">
        <v>118</v>
      </c>
      <c r="E157" s="86" t="s">
        <v>296</v>
      </c>
      <c r="F157" s="73" t="s">
        <v>354</v>
      </c>
      <c r="G157" s="86" t="s">
        <v>350</v>
      </c>
      <c r="H157" s="73" t="s">
        <v>341</v>
      </c>
      <c r="I157" s="73" t="s">
        <v>129</v>
      </c>
      <c r="J157" s="73"/>
      <c r="K157" s="83">
        <v>2.4599999999982085</v>
      </c>
      <c r="L157" s="86" t="s">
        <v>131</v>
      </c>
      <c r="M157" s="87">
        <v>1.6299999999999999E-2</v>
      </c>
      <c r="N157" s="87">
        <v>4.8999999999919082E-3</v>
      </c>
      <c r="O157" s="83">
        <v>672908.74388899992</v>
      </c>
      <c r="P157" s="85">
        <v>102.84</v>
      </c>
      <c r="Q157" s="73"/>
      <c r="R157" s="83">
        <v>692.01935214399987</v>
      </c>
      <c r="S157" s="84">
        <v>8.0758191093911822E-4</v>
      </c>
      <c r="T157" s="84">
        <f t="shared" si="2"/>
        <v>2.059210659618367E-3</v>
      </c>
      <c r="U157" s="84">
        <f>R157/'סכום נכסי הקרן'!$C$42</f>
        <v>2.2975546030989366E-4</v>
      </c>
    </row>
    <row r="158" spans="2:21">
      <c r="B158" s="76" t="s">
        <v>658</v>
      </c>
      <c r="C158" s="73" t="s">
        <v>659</v>
      </c>
      <c r="D158" s="86" t="s">
        <v>118</v>
      </c>
      <c r="E158" s="86" t="s">
        <v>296</v>
      </c>
      <c r="F158" s="73" t="s">
        <v>660</v>
      </c>
      <c r="G158" s="86" t="s">
        <v>661</v>
      </c>
      <c r="H158" s="73" t="s">
        <v>341</v>
      </c>
      <c r="I158" s="73" t="s">
        <v>129</v>
      </c>
      <c r="J158" s="73"/>
      <c r="K158" s="83">
        <v>4.2499999999955467</v>
      </c>
      <c r="L158" s="86" t="s">
        <v>131</v>
      </c>
      <c r="M158" s="87">
        <v>2.6099999999999998E-2</v>
      </c>
      <c r="N158" s="87">
        <v>6.6999999999903803E-3</v>
      </c>
      <c r="O158" s="83">
        <v>258696.178395</v>
      </c>
      <c r="P158" s="85">
        <v>108.5</v>
      </c>
      <c r="Q158" s="73"/>
      <c r="R158" s="83">
        <v>280.68535358100002</v>
      </c>
      <c r="S158" s="84">
        <v>4.5151110694461216E-4</v>
      </c>
      <c r="T158" s="84">
        <f t="shared" si="2"/>
        <v>8.3522270049533767E-4</v>
      </c>
      <c r="U158" s="84">
        <f>R158/'סכום נכסי הקרן'!$C$42</f>
        <v>9.3189579763122905E-5</v>
      </c>
    </row>
    <row r="159" spans="2:21">
      <c r="B159" s="76" t="s">
        <v>662</v>
      </c>
      <c r="C159" s="73" t="s">
        <v>663</v>
      </c>
      <c r="D159" s="86" t="s">
        <v>118</v>
      </c>
      <c r="E159" s="86" t="s">
        <v>296</v>
      </c>
      <c r="F159" s="73" t="s">
        <v>664</v>
      </c>
      <c r="G159" s="86" t="s">
        <v>471</v>
      </c>
      <c r="H159" s="73" t="s">
        <v>382</v>
      </c>
      <c r="I159" s="73" t="s">
        <v>300</v>
      </c>
      <c r="J159" s="73"/>
      <c r="K159" s="83">
        <v>10.569999999995346</v>
      </c>
      <c r="L159" s="86" t="s">
        <v>131</v>
      </c>
      <c r="M159" s="87">
        <v>2.4E-2</v>
      </c>
      <c r="N159" s="87">
        <v>2.3199999999984081E-2</v>
      </c>
      <c r="O159" s="83">
        <v>646917.89919899998</v>
      </c>
      <c r="P159" s="85">
        <v>100.97</v>
      </c>
      <c r="Q159" s="73"/>
      <c r="R159" s="83">
        <v>653.19300287199997</v>
      </c>
      <c r="S159" s="84">
        <v>8.4413259809100038E-4</v>
      </c>
      <c r="T159" s="84">
        <f t="shared" si="2"/>
        <v>1.9436768496934515E-3</v>
      </c>
      <c r="U159" s="84">
        <f>R159/'סכום נכסי הקרן'!$C$42</f>
        <v>2.1686482983618863E-4</v>
      </c>
    </row>
    <row r="160" spans="2:21">
      <c r="B160" s="76" t="s">
        <v>665</v>
      </c>
      <c r="C160" s="73" t="s">
        <v>666</v>
      </c>
      <c r="D160" s="86" t="s">
        <v>118</v>
      </c>
      <c r="E160" s="86" t="s">
        <v>296</v>
      </c>
      <c r="F160" s="73" t="s">
        <v>387</v>
      </c>
      <c r="G160" s="86" t="s">
        <v>350</v>
      </c>
      <c r="H160" s="73" t="s">
        <v>378</v>
      </c>
      <c r="I160" s="73" t="s">
        <v>129</v>
      </c>
      <c r="J160" s="73"/>
      <c r="K160" s="83">
        <v>3.1299999999982995</v>
      </c>
      <c r="L160" s="86" t="s">
        <v>131</v>
      </c>
      <c r="M160" s="87">
        <v>3.39E-2</v>
      </c>
      <c r="N160" s="87">
        <v>9.0999999999936496E-3</v>
      </c>
      <c r="O160" s="83">
        <v>795492.41015700006</v>
      </c>
      <c r="P160" s="85">
        <v>107.8</v>
      </c>
      <c r="Q160" s="83">
        <v>118.35159310099999</v>
      </c>
      <c r="R160" s="83">
        <v>975.89241118199982</v>
      </c>
      <c r="S160" s="84">
        <v>9.0497394129350624E-4</v>
      </c>
      <c r="T160" s="84">
        <f t="shared" si="2"/>
        <v>2.9039188709400142E-3</v>
      </c>
      <c r="U160" s="84">
        <f>R160/'סכום נכסי הקרן'!$C$42</f>
        <v>3.2400338147970742E-4</v>
      </c>
    </row>
    <row r="161" spans="2:21">
      <c r="B161" s="76" t="s">
        <v>667</v>
      </c>
      <c r="C161" s="73" t="s">
        <v>668</v>
      </c>
      <c r="D161" s="86" t="s">
        <v>118</v>
      </c>
      <c r="E161" s="86" t="s">
        <v>296</v>
      </c>
      <c r="F161" s="73" t="s">
        <v>387</v>
      </c>
      <c r="G161" s="86" t="s">
        <v>350</v>
      </c>
      <c r="H161" s="73" t="s">
        <v>378</v>
      </c>
      <c r="I161" s="73" t="s">
        <v>129</v>
      </c>
      <c r="J161" s="73"/>
      <c r="K161" s="83">
        <v>8.6099999999976884</v>
      </c>
      <c r="L161" s="86" t="s">
        <v>131</v>
      </c>
      <c r="M161" s="87">
        <v>2.4399999999999998E-2</v>
      </c>
      <c r="N161" s="87">
        <v>2.259999999999366E-2</v>
      </c>
      <c r="O161" s="83">
        <v>1034353.0962659999</v>
      </c>
      <c r="P161" s="85">
        <v>101.5</v>
      </c>
      <c r="Q161" s="83">
        <v>22.887258553999995</v>
      </c>
      <c r="R161" s="83">
        <v>1072.7556541680001</v>
      </c>
      <c r="S161" s="84">
        <v>1.2936609692466433E-3</v>
      </c>
      <c r="T161" s="84">
        <f t="shared" si="2"/>
        <v>3.1921504382567481E-3</v>
      </c>
      <c r="U161" s="84">
        <f>R161/'סכום נכסי הקרן'!$C$42</f>
        <v>3.5616268296514715E-4</v>
      </c>
    </row>
    <row r="162" spans="2:21">
      <c r="B162" s="76" t="s">
        <v>673</v>
      </c>
      <c r="C162" s="73" t="s">
        <v>674</v>
      </c>
      <c r="D162" s="86" t="s">
        <v>118</v>
      </c>
      <c r="E162" s="86" t="s">
        <v>296</v>
      </c>
      <c r="F162" s="73" t="s">
        <v>394</v>
      </c>
      <c r="G162" s="86" t="s">
        <v>350</v>
      </c>
      <c r="H162" s="73" t="s">
        <v>378</v>
      </c>
      <c r="I162" s="73" t="s">
        <v>129</v>
      </c>
      <c r="J162" s="73"/>
      <c r="K162" s="83">
        <v>2.2199999999994975</v>
      </c>
      <c r="L162" s="86" t="s">
        <v>131</v>
      </c>
      <c r="M162" s="87">
        <v>3.5000000000000003E-2</v>
      </c>
      <c r="N162" s="87">
        <v>4.9000000000053046E-3</v>
      </c>
      <c r="O162" s="83">
        <v>329945.792242</v>
      </c>
      <c r="P162" s="85">
        <v>106.83</v>
      </c>
      <c r="Q162" s="83">
        <v>5.7740513829999998</v>
      </c>
      <c r="R162" s="83">
        <v>358.25512666899999</v>
      </c>
      <c r="S162" s="84">
        <v>2.4806431226335381E-3</v>
      </c>
      <c r="T162" s="84">
        <f t="shared" si="2"/>
        <v>1.0660435628196464E-3</v>
      </c>
      <c r="U162" s="84">
        <f>R162/'סכום נכסי הקרן'!$C$42</f>
        <v>1.1894330885574357E-4</v>
      </c>
    </row>
    <row r="163" spans="2:21">
      <c r="B163" s="76" t="s">
        <v>675</v>
      </c>
      <c r="C163" s="73" t="s">
        <v>676</v>
      </c>
      <c r="D163" s="86" t="s">
        <v>118</v>
      </c>
      <c r="E163" s="86" t="s">
        <v>296</v>
      </c>
      <c r="F163" s="73" t="s">
        <v>317</v>
      </c>
      <c r="G163" s="86" t="s">
        <v>306</v>
      </c>
      <c r="H163" s="73" t="s">
        <v>378</v>
      </c>
      <c r="I163" s="73" t="s">
        <v>129</v>
      </c>
      <c r="J163" s="73"/>
      <c r="K163" s="83">
        <v>9.0000000000011793E-2</v>
      </c>
      <c r="L163" s="86" t="s">
        <v>131</v>
      </c>
      <c r="M163" s="87">
        <v>1.43E-2</v>
      </c>
      <c r="N163" s="87">
        <v>1.9999999999976426E-3</v>
      </c>
      <c r="O163" s="83">
        <v>1691096.6939010001</v>
      </c>
      <c r="P163" s="85">
        <v>100.34</v>
      </c>
      <c r="Q163" s="73"/>
      <c r="R163" s="83">
        <v>1696.846433922</v>
      </c>
      <c r="S163" s="84">
        <v>2.0873995568623897E-3</v>
      </c>
      <c r="T163" s="84">
        <f t="shared" si="2"/>
        <v>5.0492291200268441E-3</v>
      </c>
      <c r="U163" s="84">
        <f>R163/'סכום נכסי הקרן'!$C$42</f>
        <v>5.6336536296722824E-4</v>
      </c>
    </row>
    <row r="164" spans="2:21">
      <c r="B164" s="76" t="s">
        <v>677</v>
      </c>
      <c r="C164" s="73" t="s">
        <v>678</v>
      </c>
      <c r="D164" s="86" t="s">
        <v>118</v>
      </c>
      <c r="E164" s="86" t="s">
        <v>296</v>
      </c>
      <c r="F164" s="73" t="s">
        <v>405</v>
      </c>
      <c r="G164" s="86" t="s">
        <v>350</v>
      </c>
      <c r="H164" s="73" t="s">
        <v>382</v>
      </c>
      <c r="I164" s="73" t="s">
        <v>300</v>
      </c>
      <c r="J164" s="73"/>
      <c r="K164" s="83">
        <v>7.7400000000003688</v>
      </c>
      <c r="L164" s="86" t="s">
        <v>131</v>
      </c>
      <c r="M164" s="87">
        <v>2.5499999999999998E-2</v>
      </c>
      <c r="N164" s="87">
        <v>1.8500000000000377E-2</v>
      </c>
      <c r="O164" s="83">
        <v>3752654.7448209999</v>
      </c>
      <c r="P164" s="85">
        <v>105.51</v>
      </c>
      <c r="Q164" s="73"/>
      <c r="R164" s="83">
        <v>3959.426146321</v>
      </c>
      <c r="S164" s="84">
        <v>2.4781371574829026E-3</v>
      </c>
      <c r="T164" s="84">
        <f t="shared" si="2"/>
        <v>1.1781885147020115E-2</v>
      </c>
      <c r="U164" s="84">
        <f>R164/'סכום נכסי הקרן'!$C$42</f>
        <v>1.3145582908810237E-3</v>
      </c>
    </row>
    <row r="165" spans="2:21">
      <c r="B165" s="76" t="s">
        <v>679</v>
      </c>
      <c r="C165" s="73" t="s">
        <v>680</v>
      </c>
      <c r="D165" s="86" t="s">
        <v>118</v>
      </c>
      <c r="E165" s="86" t="s">
        <v>296</v>
      </c>
      <c r="F165" s="73" t="s">
        <v>681</v>
      </c>
      <c r="G165" s="86" t="s">
        <v>411</v>
      </c>
      <c r="H165" s="73" t="s">
        <v>382</v>
      </c>
      <c r="I165" s="73" t="s">
        <v>300</v>
      </c>
      <c r="J165" s="73"/>
      <c r="K165" s="83">
        <v>3.0699999999989425</v>
      </c>
      <c r="L165" s="86" t="s">
        <v>131</v>
      </c>
      <c r="M165" s="87">
        <v>4.3499999999999997E-2</v>
      </c>
      <c r="N165" s="87">
        <v>0.10599999999998393</v>
      </c>
      <c r="O165" s="83">
        <v>892671.49030399998</v>
      </c>
      <c r="P165" s="85">
        <v>83.7</v>
      </c>
      <c r="Q165" s="73"/>
      <c r="R165" s="83">
        <v>747.16606709700011</v>
      </c>
      <c r="S165" s="84">
        <v>6.1187507446280062E-4</v>
      </c>
      <c r="T165" s="84">
        <f t="shared" si="2"/>
        <v>2.2233082429046268E-3</v>
      </c>
      <c r="U165" s="84">
        <f>R165/'סכום נכסי הקרן'!$C$42</f>
        <v>2.4806457094292774E-4</v>
      </c>
    </row>
    <row r="166" spans="2:21">
      <c r="B166" s="76" t="s">
        <v>682</v>
      </c>
      <c r="C166" s="73" t="s">
        <v>683</v>
      </c>
      <c r="D166" s="86" t="s">
        <v>118</v>
      </c>
      <c r="E166" s="86" t="s">
        <v>296</v>
      </c>
      <c r="F166" s="73" t="s">
        <v>349</v>
      </c>
      <c r="G166" s="86" t="s">
        <v>350</v>
      </c>
      <c r="H166" s="73" t="s">
        <v>382</v>
      </c>
      <c r="I166" s="73" t="s">
        <v>300</v>
      </c>
      <c r="J166" s="73"/>
      <c r="K166" s="83">
        <v>3.09</v>
      </c>
      <c r="L166" s="86" t="s">
        <v>131</v>
      </c>
      <c r="M166" s="87">
        <v>2.5499999999999998E-2</v>
      </c>
      <c r="N166" s="87">
        <v>9.4000000000000004E-3</v>
      </c>
      <c r="O166" s="83">
        <v>744491.25</v>
      </c>
      <c r="P166" s="85">
        <v>105.08</v>
      </c>
      <c r="Q166" s="73"/>
      <c r="R166" s="83">
        <v>782.31140549999998</v>
      </c>
      <c r="S166" s="84">
        <v>2.2187853907134768E-3</v>
      </c>
      <c r="T166" s="84">
        <f t="shared" si="2"/>
        <v>2.3278886354198532E-3</v>
      </c>
      <c r="U166" s="84">
        <f>R166/'סכום נכסי הקרן'!$C$42</f>
        <v>2.5973307902367855E-4</v>
      </c>
    </row>
    <row r="167" spans="2:21">
      <c r="B167" s="76" t="s">
        <v>684</v>
      </c>
      <c r="C167" s="73" t="s">
        <v>685</v>
      </c>
      <c r="D167" s="86" t="s">
        <v>118</v>
      </c>
      <c r="E167" s="86" t="s">
        <v>296</v>
      </c>
      <c r="F167" s="73" t="s">
        <v>418</v>
      </c>
      <c r="G167" s="86" t="s">
        <v>419</v>
      </c>
      <c r="H167" s="73" t="s">
        <v>378</v>
      </c>
      <c r="I167" s="73" t="s">
        <v>129</v>
      </c>
      <c r="J167" s="73"/>
      <c r="K167" s="83">
        <v>1.7799999999984033</v>
      </c>
      <c r="L167" s="86" t="s">
        <v>131</v>
      </c>
      <c r="M167" s="87">
        <v>4.8000000000000001E-2</v>
      </c>
      <c r="N167" s="87">
        <v>5.2000000000014509E-3</v>
      </c>
      <c r="O167" s="83">
        <v>253113.81921399999</v>
      </c>
      <c r="P167" s="85">
        <v>108.88</v>
      </c>
      <c r="Q167" s="73"/>
      <c r="R167" s="83">
        <v>275.59033494799996</v>
      </c>
      <c r="S167" s="84">
        <v>1.3179659514218691E-4</v>
      </c>
      <c r="T167" s="84">
        <f t="shared" si="2"/>
        <v>8.2006168419207579E-4</v>
      </c>
      <c r="U167" s="84">
        <f>R167/'סכום נכסי הקרן'!$C$42</f>
        <v>9.1497996503658191E-5</v>
      </c>
    </row>
    <row r="168" spans="2:21">
      <c r="B168" s="76" t="s">
        <v>686</v>
      </c>
      <c r="C168" s="73" t="s">
        <v>687</v>
      </c>
      <c r="D168" s="86" t="s">
        <v>118</v>
      </c>
      <c r="E168" s="86" t="s">
        <v>296</v>
      </c>
      <c r="F168" s="73" t="s">
        <v>418</v>
      </c>
      <c r="G168" s="86" t="s">
        <v>419</v>
      </c>
      <c r="H168" s="73" t="s">
        <v>378</v>
      </c>
      <c r="I168" s="73" t="s">
        <v>129</v>
      </c>
      <c r="J168" s="73"/>
      <c r="K168" s="83">
        <v>0.16000175008750436</v>
      </c>
      <c r="L168" s="86" t="s">
        <v>131</v>
      </c>
      <c r="M168" s="87">
        <v>4.4999999999999998E-2</v>
      </c>
      <c r="N168" s="87">
        <v>0</v>
      </c>
      <c r="O168" s="83">
        <v>8.9339000000000002E-2</v>
      </c>
      <c r="P168" s="85">
        <v>102.25</v>
      </c>
      <c r="Q168" s="73"/>
      <c r="R168" s="83">
        <v>9.1424000000000011E-5</v>
      </c>
      <c r="S168" s="84">
        <v>1.4877237272442665E-10</v>
      </c>
      <c r="T168" s="84">
        <f t="shared" si="2"/>
        <v>2.720462581887088E-10</v>
      </c>
      <c r="U168" s="84">
        <f>R168/'סכום נכסי הקרן'!$C$42</f>
        <v>3.0353433236070582E-11</v>
      </c>
    </row>
    <row r="169" spans="2:21">
      <c r="B169" s="76" t="s">
        <v>688</v>
      </c>
      <c r="C169" s="73" t="s">
        <v>689</v>
      </c>
      <c r="D169" s="86" t="s">
        <v>118</v>
      </c>
      <c r="E169" s="86" t="s">
        <v>296</v>
      </c>
      <c r="F169" s="73" t="s">
        <v>690</v>
      </c>
      <c r="G169" s="86" t="s">
        <v>125</v>
      </c>
      <c r="H169" s="73" t="s">
        <v>382</v>
      </c>
      <c r="I169" s="73" t="s">
        <v>300</v>
      </c>
      <c r="J169" s="73"/>
      <c r="K169" s="83">
        <v>5.5300000000014009</v>
      </c>
      <c r="L169" s="86" t="s">
        <v>131</v>
      </c>
      <c r="M169" s="87">
        <v>2.2400000000000003E-2</v>
      </c>
      <c r="N169" s="87">
        <v>1.6400000000001694E-2</v>
      </c>
      <c r="O169" s="83">
        <v>682132.66290000011</v>
      </c>
      <c r="P169" s="85">
        <v>103.7</v>
      </c>
      <c r="Q169" s="73"/>
      <c r="R169" s="83">
        <v>707.37158631699992</v>
      </c>
      <c r="S169" s="84">
        <v>1.7770720561570608E-3</v>
      </c>
      <c r="T169" s="84">
        <f t="shared" si="2"/>
        <v>2.1048936078770461E-3</v>
      </c>
      <c r="U169" s="84">
        <f>R169/'סכום נכסי הקרן'!$C$42</f>
        <v>2.3485251376407067E-4</v>
      </c>
    </row>
    <row r="170" spans="2:21">
      <c r="B170" s="76" t="s">
        <v>691</v>
      </c>
      <c r="C170" s="73" t="s">
        <v>692</v>
      </c>
      <c r="D170" s="86" t="s">
        <v>118</v>
      </c>
      <c r="E170" s="86" t="s">
        <v>296</v>
      </c>
      <c r="F170" s="73" t="s">
        <v>317</v>
      </c>
      <c r="G170" s="86" t="s">
        <v>306</v>
      </c>
      <c r="H170" s="73" t="s">
        <v>382</v>
      </c>
      <c r="I170" s="73" t="s">
        <v>300</v>
      </c>
      <c r="J170" s="73"/>
      <c r="K170" s="83">
        <v>4.9999999999391892E-2</v>
      </c>
      <c r="L170" s="86" t="s">
        <v>131</v>
      </c>
      <c r="M170" s="87">
        <v>3.2500000000000001E-2</v>
      </c>
      <c r="N170" s="87">
        <v>5.1800000000063233E-2</v>
      </c>
      <c r="O170" s="83">
        <v>3.2918900000000004</v>
      </c>
      <c r="P170" s="85">
        <v>4995500</v>
      </c>
      <c r="Q170" s="73"/>
      <c r="R170" s="83">
        <v>164.44637772199999</v>
      </c>
      <c r="S170" s="84">
        <v>1.7779584120982989E-4</v>
      </c>
      <c r="T170" s="84">
        <f t="shared" si="2"/>
        <v>4.8933564197538E-4</v>
      </c>
      <c r="U170" s="84">
        <f>R170/'סכום נכסי הקרן'!$C$42</f>
        <v>5.459739397858737E-5</v>
      </c>
    </row>
    <row r="171" spans="2:21">
      <c r="B171" s="76" t="s">
        <v>693</v>
      </c>
      <c r="C171" s="73" t="s">
        <v>694</v>
      </c>
      <c r="D171" s="86" t="s">
        <v>118</v>
      </c>
      <c r="E171" s="86" t="s">
        <v>296</v>
      </c>
      <c r="F171" s="73" t="s">
        <v>695</v>
      </c>
      <c r="G171" s="86" t="s">
        <v>411</v>
      </c>
      <c r="H171" s="73" t="s">
        <v>382</v>
      </c>
      <c r="I171" s="73" t="s">
        <v>300</v>
      </c>
      <c r="J171" s="73"/>
      <c r="K171" s="83">
        <v>2.4100000000156054</v>
      </c>
      <c r="L171" s="86" t="s">
        <v>131</v>
      </c>
      <c r="M171" s="87">
        <v>3.3799999999999997E-2</v>
      </c>
      <c r="N171" s="87">
        <v>2.4800000000103292E-2</v>
      </c>
      <c r="O171" s="83">
        <v>87153.525714999996</v>
      </c>
      <c r="P171" s="85">
        <v>102.2</v>
      </c>
      <c r="Q171" s="73"/>
      <c r="R171" s="83">
        <v>89.070903220999995</v>
      </c>
      <c r="S171" s="84">
        <v>1.0647579464502784E-4</v>
      </c>
      <c r="T171" s="84">
        <f t="shared" si="2"/>
        <v>2.6504425462418684E-4</v>
      </c>
      <c r="U171" s="84">
        <f>R171/'סכום נכסי הקרן'!$C$42</f>
        <v>2.9572187983408378E-5</v>
      </c>
    </row>
    <row r="172" spans="2:21">
      <c r="B172" s="76" t="s">
        <v>696</v>
      </c>
      <c r="C172" s="73" t="s">
        <v>697</v>
      </c>
      <c r="D172" s="86" t="s">
        <v>118</v>
      </c>
      <c r="E172" s="86" t="s">
        <v>296</v>
      </c>
      <c r="F172" s="73" t="s">
        <v>467</v>
      </c>
      <c r="G172" s="86" t="s">
        <v>126</v>
      </c>
      <c r="H172" s="73" t="s">
        <v>382</v>
      </c>
      <c r="I172" s="73" t="s">
        <v>300</v>
      </c>
      <c r="J172" s="73"/>
      <c r="K172" s="83">
        <v>4.4300000000004536</v>
      </c>
      <c r="L172" s="86" t="s">
        <v>131</v>
      </c>
      <c r="M172" s="87">
        <v>5.0900000000000001E-2</v>
      </c>
      <c r="N172" s="87">
        <v>1.0299999999994454E-2</v>
      </c>
      <c r="O172" s="83">
        <v>496700.38613599999</v>
      </c>
      <c r="P172" s="85">
        <v>119.82</v>
      </c>
      <c r="Q172" s="73"/>
      <c r="R172" s="83">
        <v>595.14639161100001</v>
      </c>
      <c r="S172" s="84">
        <v>5.3455311997233784E-4</v>
      </c>
      <c r="T172" s="84">
        <f t="shared" si="2"/>
        <v>1.7709501762369236E-3</v>
      </c>
      <c r="U172" s="84">
        <f>R172/'סכום נכסי הקרן'!$C$42</f>
        <v>1.9759293252814147E-4</v>
      </c>
    </row>
    <row r="173" spans="2:21">
      <c r="B173" s="76" t="s">
        <v>698</v>
      </c>
      <c r="C173" s="73" t="s">
        <v>699</v>
      </c>
      <c r="D173" s="86" t="s">
        <v>118</v>
      </c>
      <c r="E173" s="86" t="s">
        <v>296</v>
      </c>
      <c r="F173" s="73" t="s">
        <v>467</v>
      </c>
      <c r="G173" s="86" t="s">
        <v>126</v>
      </c>
      <c r="H173" s="73" t="s">
        <v>382</v>
      </c>
      <c r="I173" s="73" t="s">
        <v>300</v>
      </c>
      <c r="J173" s="73"/>
      <c r="K173" s="83">
        <v>6.1100000000021311</v>
      </c>
      <c r="L173" s="86" t="s">
        <v>131</v>
      </c>
      <c r="M173" s="87">
        <v>3.5200000000000002E-2</v>
      </c>
      <c r="N173" s="87">
        <v>1.4300000000007728E-2</v>
      </c>
      <c r="O173" s="83">
        <v>744491.25</v>
      </c>
      <c r="P173" s="85">
        <v>114.72</v>
      </c>
      <c r="Q173" s="73"/>
      <c r="R173" s="83">
        <v>854.08037033799997</v>
      </c>
      <c r="S173" s="84">
        <v>8.708111095515475E-4</v>
      </c>
      <c r="T173" s="84">
        <f t="shared" si="2"/>
        <v>2.5414482952275065E-3</v>
      </c>
      <c r="U173" s="84">
        <f>R173/'סכום נכסי הקרן'!$C$42</f>
        <v>2.8356089756839475E-4</v>
      </c>
    </row>
    <row r="174" spans="2:21">
      <c r="B174" s="76" t="s">
        <v>700</v>
      </c>
      <c r="C174" s="73" t="s">
        <v>701</v>
      </c>
      <c r="D174" s="86" t="s">
        <v>118</v>
      </c>
      <c r="E174" s="86" t="s">
        <v>296</v>
      </c>
      <c r="F174" s="73" t="s">
        <v>702</v>
      </c>
      <c r="G174" s="86" t="s">
        <v>703</v>
      </c>
      <c r="H174" s="73" t="s">
        <v>382</v>
      </c>
      <c r="I174" s="73" t="s">
        <v>300</v>
      </c>
      <c r="J174" s="73"/>
      <c r="K174" s="83">
        <v>1.900000632987511</v>
      </c>
      <c r="L174" s="86" t="s">
        <v>131</v>
      </c>
      <c r="M174" s="87">
        <v>1.0500000000000001E-2</v>
      </c>
      <c r="N174" s="87">
        <v>5.6000088618251573E-3</v>
      </c>
      <c r="O174" s="83">
        <v>0.31268600000000002</v>
      </c>
      <c r="P174" s="85">
        <v>101.02</v>
      </c>
      <c r="Q174" s="73"/>
      <c r="R174" s="83">
        <v>3.1596200000000004E-4</v>
      </c>
      <c r="S174" s="84">
        <v>6.7484924742414889E-10</v>
      </c>
      <c r="T174" s="84">
        <f t="shared" si="2"/>
        <v>9.4019382032968162E-10</v>
      </c>
      <c r="U174" s="84">
        <f>R174/'סכום נכסי הקרן'!$C$42</f>
        <v>1.0490168306063325E-10</v>
      </c>
    </row>
    <row r="175" spans="2:21">
      <c r="B175" s="76" t="s">
        <v>704</v>
      </c>
      <c r="C175" s="73" t="s">
        <v>705</v>
      </c>
      <c r="D175" s="86" t="s">
        <v>118</v>
      </c>
      <c r="E175" s="86" t="s">
        <v>296</v>
      </c>
      <c r="F175" s="73" t="s">
        <v>475</v>
      </c>
      <c r="G175" s="86" t="s">
        <v>155</v>
      </c>
      <c r="H175" s="73" t="s">
        <v>476</v>
      </c>
      <c r="I175" s="73" t="s">
        <v>129</v>
      </c>
      <c r="J175" s="73"/>
      <c r="K175" s="83">
        <v>6.6800000000104323</v>
      </c>
      <c r="L175" s="86" t="s">
        <v>131</v>
      </c>
      <c r="M175" s="87">
        <v>3.2000000000000001E-2</v>
      </c>
      <c r="N175" s="87">
        <v>1.930000000002282E-2</v>
      </c>
      <c r="O175" s="83">
        <v>253127.02499999999</v>
      </c>
      <c r="P175" s="85">
        <v>109.07</v>
      </c>
      <c r="Q175" s="73"/>
      <c r="R175" s="83">
        <v>276.08564050899997</v>
      </c>
      <c r="S175" s="84">
        <v>3.0323111506697683E-4</v>
      </c>
      <c r="T175" s="84">
        <f t="shared" si="2"/>
        <v>8.215355425282906E-4</v>
      </c>
      <c r="U175" s="84">
        <f>R175/'סכום נכסי הקרן'!$C$42</f>
        <v>9.1662441553943316E-5</v>
      </c>
    </row>
    <row r="176" spans="2:21">
      <c r="B176" s="76" t="s">
        <v>706</v>
      </c>
      <c r="C176" s="73" t="s">
        <v>707</v>
      </c>
      <c r="D176" s="86" t="s">
        <v>118</v>
      </c>
      <c r="E176" s="86" t="s">
        <v>296</v>
      </c>
      <c r="F176" s="73" t="s">
        <v>475</v>
      </c>
      <c r="G176" s="86" t="s">
        <v>155</v>
      </c>
      <c r="H176" s="73" t="s">
        <v>476</v>
      </c>
      <c r="I176" s="73" t="s">
        <v>129</v>
      </c>
      <c r="J176" s="73"/>
      <c r="K176" s="83">
        <v>3.5200000000004885</v>
      </c>
      <c r="L176" s="86" t="s">
        <v>131</v>
      </c>
      <c r="M176" s="87">
        <v>3.6499999999999998E-2</v>
      </c>
      <c r="N176" s="87">
        <v>1.200000000000106E-2</v>
      </c>
      <c r="O176" s="83">
        <v>1726004.5116020001</v>
      </c>
      <c r="P176" s="85">
        <v>109.2</v>
      </c>
      <c r="Q176" s="73"/>
      <c r="R176" s="83">
        <v>1884.7968692539998</v>
      </c>
      <c r="S176" s="84">
        <v>8.0467611246508113E-4</v>
      </c>
      <c r="T176" s="84">
        <f t="shared" si="2"/>
        <v>5.6085047222429957E-3</v>
      </c>
      <c r="U176" s="84">
        <f>R176/'סכום נכסי הקרן'!$C$42</f>
        <v>6.2576627509686883E-4</v>
      </c>
    </row>
    <row r="177" spans="2:21">
      <c r="B177" s="76" t="s">
        <v>708</v>
      </c>
      <c r="C177" s="73" t="s">
        <v>709</v>
      </c>
      <c r="D177" s="86" t="s">
        <v>118</v>
      </c>
      <c r="E177" s="86" t="s">
        <v>296</v>
      </c>
      <c r="F177" s="73" t="s">
        <v>346</v>
      </c>
      <c r="G177" s="86" t="s">
        <v>306</v>
      </c>
      <c r="H177" s="73" t="s">
        <v>476</v>
      </c>
      <c r="I177" s="73" t="s">
        <v>129</v>
      </c>
      <c r="J177" s="73"/>
      <c r="K177" s="83">
        <v>0.98999999999963206</v>
      </c>
      <c r="L177" s="86" t="s">
        <v>131</v>
      </c>
      <c r="M177" s="87">
        <v>3.6000000000000004E-2</v>
      </c>
      <c r="N177" s="87">
        <v>2.0799999999993823E-2</v>
      </c>
      <c r="O177" s="83">
        <v>32.075857999999997</v>
      </c>
      <c r="P177" s="85">
        <v>5251800</v>
      </c>
      <c r="Q177" s="73"/>
      <c r="R177" s="83">
        <v>1684.5599207379998</v>
      </c>
      <c r="S177" s="84">
        <v>2.0455237548625722E-3</v>
      </c>
      <c r="T177" s="84">
        <f t="shared" si="2"/>
        <v>5.0126686989350796E-3</v>
      </c>
      <c r="U177" s="84">
        <f>R177/'סכום נכסי הקרן'!$C$42</f>
        <v>5.5928615118876039E-4</v>
      </c>
    </row>
    <row r="178" spans="2:21">
      <c r="B178" s="76" t="s">
        <v>710</v>
      </c>
      <c r="C178" s="73" t="s">
        <v>711</v>
      </c>
      <c r="D178" s="86" t="s">
        <v>118</v>
      </c>
      <c r="E178" s="86" t="s">
        <v>296</v>
      </c>
      <c r="F178" s="73" t="s">
        <v>414</v>
      </c>
      <c r="G178" s="86" t="s">
        <v>415</v>
      </c>
      <c r="H178" s="73" t="s">
        <v>472</v>
      </c>
      <c r="I178" s="73" t="s">
        <v>300</v>
      </c>
      <c r="J178" s="73"/>
      <c r="K178" s="83">
        <v>9.4999999999990017</v>
      </c>
      <c r="L178" s="86" t="s">
        <v>131</v>
      </c>
      <c r="M178" s="87">
        <v>3.0499999999999999E-2</v>
      </c>
      <c r="N178" s="87">
        <v>2.2499999999999999E-2</v>
      </c>
      <c r="O178" s="83">
        <v>927675.808663</v>
      </c>
      <c r="P178" s="85">
        <v>107.88</v>
      </c>
      <c r="Q178" s="73"/>
      <c r="R178" s="83">
        <v>1000.7766623919999</v>
      </c>
      <c r="S178" s="84">
        <v>1.3589064138671541E-3</v>
      </c>
      <c r="T178" s="84">
        <f t="shared" si="2"/>
        <v>2.9779658107972552E-3</v>
      </c>
      <c r="U178" s="84">
        <f>R178/'סכום נכסי הקרן'!$C$42</f>
        <v>3.3226513394877844E-4</v>
      </c>
    </row>
    <row r="179" spans="2:21">
      <c r="B179" s="76" t="s">
        <v>712</v>
      </c>
      <c r="C179" s="73" t="s">
        <v>713</v>
      </c>
      <c r="D179" s="86" t="s">
        <v>118</v>
      </c>
      <c r="E179" s="86" t="s">
        <v>296</v>
      </c>
      <c r="F179" s="73" t="s">
        <v>414</v>
      </c>
      <c r="G179" s="86" t="s">
        <v>415</v>
      </c>
      <c r="H179" s="73" t="s">
        <v>472</v>
      </c>
      <c r="I179" s="73" t="s">
        <v>300</v>
      </c>
      <c r="J179" s="73"/>
      <c r="K179" s="83">
        <v>8.7600000000003426</v>
      </c>
      <c r="L179" s="86" t="s">
        <v>131</v>
      </c>
      <c r="M179" s="87">
        <v>3.0499999999999999E-2</v>
      </c>
      <c r="N179" s="87">
        <v>2.0400000000002302E-2</v>
      </c>
      <c r="O179" s="83">
        <v>1589677.7855189999</v>
      </c>
      <c r="P179" s="85">
        <v>109.19</v>
      </c>
      <c r="Q179" s="73"/>
      <c r="R179" s="83">
        <v>1735.7691739650004</v>
      </c>
      <c r="S179" s="84">
        <v>2.181012408248916E-3</v>
      </c>
      <c r="T179" s="84">
        <f t="shared" si="2"/>
        <v>5.1650497556055769E-3</v>
      </c>
      <c r="U179" s="84">
        <f>R179/'סכום נכסי הקרן'!$C$42</f>
        <v>5.7628799587828162E-4</v>
      </c>
    </row>
    <row r="180" spans="2:21">
      <c r="B180" s="76" t="s">
        <v>714</v>
      </c>
      <c r="C180" s="73" t="s">
        <v>715</v>
      </c>
      <c r="D180" s="86" t="s">
        <v>118</v>
      </c>
      <c r="E180" s="86" t="s">
        <v>296</v>
      </c>
      <c r="F180" s="73" t="s">
        <v>414</v>
      </c>
      <c r="G180" s="86" t="s">
        <v>415</v>
      </c>
      <c r="H180" s="73" t="s">
        <v>472</v>
      </c>
      <c r="I180" s="73" t="s">
        <v>300</v>
      </c>
      <c r="J180" s="73"/>
      <c r="K180" s="83">
        <v>5.13999999999821</v>
      </c>
      <c r="L180" s="86" t="s">
        <v>131</v>
      </c>
      <c r="M180" s="87">
        <v>2.9100000000000001E-2</v>
      </c>
      <c r="N180" s="87">
        <v>1.2499999999994113E-2</v>
      </c>
      <c r="O180" s="83">
        <v>780629.97201200004</v>
      </c>
      <c r="P180" s="85">
        <v>108.82</v>
      </c>
      <c r="Q180" s="73"/>
      <c r="R180" s="83">
        <v>849.48153561800007</v>
      </c>
      <c r="S180" s="84">
        <v>1.3010499533533334E-3</v>
      </c>
      <c r="T180" s="84">
        <f t="shared" si="2"/>
        <v>2.527763750932745E-3</v>
      </c>
      <c r="U180" s="84">
        <f>R180/'סכום נכסי הקרן'!$C$42</f>
        <v>2.8203405097847043E-4</v>
      </c>
    </row>
    <row r="181" spans="2:21">
      <c r="B181" s="76" t="s">
        <v>716</v>
      </c>
      <c r="C181" s="73" t="s">
        <v>717</v>
      </c>
      <c r="D181" s="86" t="s">
        <v>118</v>
      </c>
      <c r="E181" s="86" t="s">
        <v>296</v>
      </c>
      <c r="F181" s="73" t="s">
        <v>414</v>
      </c>
      <c r="G181" s="86" t="s">
        <v>415</v>
      </c>
      <c r="H181" s="73" t="s">
        <v>472</v>
      </c>
      <c r="I181" s="73" t="s">
        <v>300</v>
      </c>
      <c r="J181" s="73"/>
      <c r="K181" s="83">
        <v>7.0400000000010756</v>
      </c>
      <c r="L181" s="86" t="s">
        <v>131</v>
      </c>
      <c r="M181" s="87">
        <v>3.95E-2</v>
      </c>
      <c r="N181" s="87">
        <v>1.5699999999996418E-2</v>
      </c>
      <c r="O181" s="83">
        <v>568211.16274900001</v>
      </c>
      <c r="P181" s="85">
        <v>117.85</v>
      </c>
      <c r="Q181" s="73"/>
      <c r="R181" s="83">
        <v>669.63685523200002</v>
      </c>
      <c r="S181" s="84">
        <v>2.3674481341198267E-3</v>
      </c>
      <c r="T181" s="84">
        <f t="shared" si="2"/>
        <v>1.9926080767754604E-3</v>
      </c>
      <c r="U181" s="84">
        <f>R181/'סכום נכסי הקרן'!$C$42</f>
        <v>2.2232430847148204E-4</v>
      </c>
    </row>
    <row r="182" spans="2:21">
      <c r="B182" s="76" t="s">
        <v>718</v>
      </c>
      <c r="C182" s="73" t="s">
        <v>719</v>
      </c>
      <c r="D182" s="86" t="s">
        <v>118</v>
      </c>
      <c r="E182" s="86" t="s">
        <v>296</v>
      </c>
      <c r="F182" s="73" t="s">
        <v>414</v>
      </c>
      <c r="G182" s="86" t="s">
        <v>415</v>
      </c>
      <c r="H182" s="73" t="s">
        <v>472</v>
      </c>
      <c r="I182" s="73" t="s">
        <v>300</v>
      </c>
      <c r="J182" s="73"/>
      <c r="K182" s="83">
        <v>7.7900000000199832</v>
      </c>
      <c r="L182" s="86" t="s">
        <v>131</v>
      </c>
      <c r="M182" s="87">
        <v>3.95E-2</v>
      </c>
      <c r="N182" s="87">
        <v>1.8000000000048592E-2</v>
      </c>
      <c r="O182" s="83">
        <v>139709.441196</v>
      </c>
      <c r="P182" s="85">
        <v>117.85</v>
      </c>
      <c r="Q182" s="73"/>
      <c r="R182" s="83">
        <v>164.64757644899998</v>
      </c>
      <c r="S182" s="84">
        <v>5.8209848303261962E-4</v>
      </c>
      <c r="T182" s="84">
        <f t="shared" si="2"/>
        <v>4.8993433991938455E-4</v>
      </c>
      <c r="U182" s="84">
        <f>R182/'סכום נכסי הקרן'!$C$42</f>
        <v>5.4664193419950429E-5</v>
      </c>
    </row>
    <row r="183" spans="2:21">
      <c r="B183" s="76" t="s">
        <v>720</v>
      </c>
      <c r="C183" s="73" t="s">
        <v>721</v>
      </c>
      <c r="D183" s="86" t="s">
        <v>118</v>
      </c>
      <c r="E183" s="86" t="s">
        <v>296</v>
      </c>
      <c r="F183" s="73" t="s">
        <v>431</v>
      </c>
      <c r="G183" s="86" t="s">
        <v>415</v>
      </c>
      <c r="H183" s="73" t="s">
        <v>476</v>
      </c>
      <c r="I183" s="73" t="s">
        <v>129</v>
      </c>
      <c r="J183" s="73"/>
      <c r="K183" s="83">
        <v>3.340000000000964</v>
      </c>
      <c r="L183" s="86" t="s">
        <v>131</v>
      </c>
      <c r="M183" s="87">
        <v>3.9199999999999999E-2</v>
      </c>
      <c r="N183" s="87">
        <v>1.2400000000001455E-2</v>
      </c>
      <c r="O183" s="83">
        <v>990633.42071900005</v>
      </c>
      <c r="P183" s="85">
        <v>111.01</v>
      </c>
      <c r="Q183" s="73"/>
      <c r="R183" s="83">
        <v>1099.7021933410001</v>
      </c>
      <c r="S183" s="84">
        <v>1.0320667734040802E-3</v>
      </c>
      <c r="T183" s="84">
        <f t="shared" si="2"/>
        <v>3.2723340350491671E-3</v>
      </c>
      <c r="U183" s="84">
        <f>R183/'סכום נכסי הקרן'!$C$42</f>
        <v>3.6510913004393191E-4</v>
      </c>
    </row>
    <row r="184" spans="2:21">
      <c r="B184" s="76" t="s">
        <v>722</v>
      </c>
      <c r="C184" s="73" t="s">
        <v>723</v>
      </c>
      <c r="D184" s="86" t="s">
        <v>118</v>
      </c>
      <c r="E184" s="86" t="s">
        <v>296</v>
      </c>
      <c r="F184" s="73" t="s">
        <v>431</v>
      </c>
      <c r="G184" s="86" t="s">
        <v>415</v>
      </c>
      <c r="H184" s="73" t="s">
        <v>476</v>
      </c>
      <c r="I184" s="73" t="s">
        <v>129</v>
      </c>
      <c r="J184" s="73"/>
      <c r="K184" s="83">
        <v>8.2400000000003981</v>
      </c>
      <c r="L184" s="86" t="s">
        <v>131</v>
      </c>
      <c r="M184" s="87">
        <v>2.64E-2</v>
      </c>
      <c r="N184" s="87">
        <v>2.1799999999999879E-2</v>
      </c>
      <c r="O184" s="83">
        <v>3092503.4296749998</v>
      </c>
      <c r="P184" s="85">
        <v>104.59</v>
      </c>
      <c r="Q184" s="73"/>
      <c r="R184" s="83">
        <v>3234.449337178</v>
      </c>
      <c r="S184" s="84">
        <v>1.8900842611983514E-3</v>
      </c>
      <c r="T184" s="84">
        <f t="shared" si="2"/>
        <v>9.6246044745386793E-3</v>
      </c>
      <c r="U184" s="84">
        <f>R184/'סכום נכסי הקרן'!$C$42</f>
        <v>1.0738607150363709E-3</v>
      </c>
    </row>
    <row r="185" spans="2:21">
      <c r="B185" s="76" t="s">
        <v>724</v>
      </c>
      <c r="C185" s="73" t="s">
        <v>725</v>
      </c>
      <c r="D185" s="86" t="s">
        <v>118</v>
      </c>
      <c r="E185" s="86" t="s">
        <v>296</v>
      </c>
      <c r="F185" s="73" t="s">
        <v>442</v>
      </c>
      <c r="G185" s="86" t="s">
        <v>350</v>
      </c>
      <c r="H185" s="73" t="s">
        <v>472</v>
      </c>
      <c r="I185" s="73" t="s">
        <v>300</v>
      </c>
      <c r="J185" s="73"/>
      <c r="K185" s="83">
        <v>1.6900000199866503</v>
      </c>
      <c r="L185" s="86" t="s">
        <v>131</v>
      </c>
      <c r="M185" s="87">
        <v>5.74E-2</v>
      </c>
      <c r="N185" s="87">
        <v>1.3299999918572907E-2</v>
      </c>
      <c r="O185" s="83">
        <v>24.782624999999999</v>
      </c>
      <c r="P185" s="85">
        <v>109.02</v>
      </c>
      <c r="Q185" s="73"/>
      <c r="R185" s="83">
        <v>2.7018033999999996E-2</v>
      </c>
      <c r="S185" s="84">
        <v>1.6521742289853597E-6</v>
      </c>
      <c r="T185" s="84">
        <f t="shared" si="2"/>
        <v>8.0396340712671846E-8</v>
      </c>
      <c r="U185" s="84">
        <f>R185/'סכום נכסי הקרן'!$C$42</f>
        <v>8.9701838815725064E-9</v>
      </c>
    </row>
    <row r="186" spans="2:21">
      <c r="B186" s="76" t="s">
        <v>726</v>
      </c>
      <c r="C186" s="73" t="s">
        <v>727</v>
      </c>
      <c r="D186" s="86" t="s">
        <v>118</v>
      </c>
      <c r="E186" s="86" t="s">
        <v>296</v>
      </c>
      <c r="F186" s="73" t="s">
        <v>442</v>
      </c>
      <c r="G186" s="86" t="s">
        <v>350</v>
      </c>
      <c r="H186" s="73" t="s">
        <v>472</v>
      </c>
      <c r="I186" s="73" t="s">
        <v>300</v>
      </c>
      <c r="J186" s="73"/>
      <c r="K186" s="83">
        <v>3.7199999999798194</v>
      </c>
      <c r="L186" s="86" t="s">
        <v>131</v>
      </c>
      <c r="M186" s="87">
        <v>5.6500000000000002E-2</v>
      </c>
      <c r="N186" s="87">
        <v>1.3699999999966364E-2</v>
      </c>
      <c r="O186" s="83">
        <v>35735.58</v>
      </c>
      <c r="P186" s="85">
        <v>116.48</v>
      </c>
      <c r="Q186" s="73"/>
      <c r="R186" s="83">
        <v>41.624805222000006</v>
      </c>
      <c r="S186" s="84">
        <v>1.1448619251329415E-4</v>
      </c>
      <c r="T186" s="84">
        <f t="shared" si="2"/>
        <v>1.2386104861391897E-4</v>
      </c>
      <c r="U186" s="84">
        <f>R186/'סכום נכסי הקרן'!$C$42</f>
        <v>1.3819738211743298E-5</v>
      </c>
    </row>
    <row r="187" spans="2:21">
      <c r="B187" s="76" t="s">
        <v>728</v>
      </c>
      <c r="C187" s="73" t="s">
        <v>729</v>
      </c>
      <c r="D187" s="86" t="s">
        <v>118</v>
      </c>
      <c r="E187" s="86" t="s">
        <v>296</v>
      </c>
      <c r="F187" s="73" t="s">
        <v>552</v>
      </c>
      <c r="G187" s="86" t="s">
        <v>415</v>
      </c>
      <c r="H187" s="73" t="s">
        <v>476</v>
      </c>
      <c r="I187" s="73" t="s">
        <v>129</v>
      </c>
      <c r="J187" s="73"/>
      <c r="K187" s="83">
        <v>3.3100000000000005</v>
      </c>
      <c r="L187" s="86" t="s">
        <v>131</v>
      </c>
      <c r="M187" s="87">
        <v>4.0999999999999995E-2</v>
      </c>
      <c r="N187" s="87">
        <v>9.0000000000000011E-3</v>
      </c>
      <c r="O187" s="83">
        <v>357355.8</v>
      </c>
      <c r="P187" s="85">
        <v>111</v>
      </c>
      <c r="Q187" s="83">
        <v>7.3257939000000007</v>
      </c>
      <c r="R187" s="83">
        <v>403.99073189999996</v>
      </c>
      <c r="S187" s="84">
        <v>1.1911859999999999E-3</v>
      </c>
      <c r="T187" s="84">
        <f t="shared" si="2"/>
        <v>1.2021369329313181E-3</v>
      </c>
      <c r="U187" s="84">
        <f>R187/'סכום נכסי הקרן'!$C$42</f>
        <v>1.3412786258223155E-4</v>
      </c>
    </row>
    <row r="188" spans="2:21">
      <c r="B188" s="76" t="s">
        <v>730</v>
      </c>
      <c r="C188" s="73" t="s">
        <v>731</v>
      </c>
      <c r="D188" s="86" t="s">
        <v>118</v>
      </c>
      <c r="E188" s="86" t="s">
        <v>296</v>
      </c>
      <c r="F188" s="73" t="s">
        <v>571</v>
      </c>
      <c r="G188" s="86" t="s">
        <v>419</v>
      </c>
      <c r="H188" s="73" t="s">
        <v>472</v>
      </c>
      <c r="I188" s="73" t="s">
        <v>300</v>
      </c>
      <c r="J188" s="73"/>
      <c r="K188" s="83">
        <v>7.2300000000012554</v>
      </c>
      <c r="L188" s="86" t="s">
        <v>131</v>
      </c>
      <c r="M188" s="87">
        <v>2.4300000000000002E-2</v>
      </c>
      <c r="N188" s="87">
        <v>1.8600000000002285E-2</v>
      </c>
      <c r="O188" s="83">
        <v>1929764.4260430003</v>
      </c>
      <c r="P188" s="85">
        <v>104.4</v>
      </c>
      <c r="Q188" s="73"/>
      <c r="R188" s="83">
        <v>2014.6740607890001</v>
      </c>
      <c r="S188" s="84">
        <v>2.2319349375652751E-3</v>
      </c>
      <c r="T188" s="84">
        <f t="shared" si="2"/>
        <v>5.9949744017708554E-3</v>
      </c>
      <c r="U188" s="84">
        <f>R188/'סכום נכסי הקרן'!$C$42</f>
        <v>6.6888644772272179E-4</v>
      </c>
    </row>
    <row r="189" spans="2:21">
      <c r="B189" s="76" t="s">
        <v>732</v>
      </c>
      <c r="C189" s="73" t="s">
        <v>733</v>
      </c>
      <c r="D189" s="86" t="s">
        <v>118</v>
      </c>
      <c r="E189" s="86" t="s">
        <v>296</v>
      </c>
      <c r="F189" s="73" t="s">
        <v>571</v>
      </c>
      <c r="G189" s="86" t="s">
        <v>419</v>
      </c>
      <c r="H189" s="73" t="s">
        <v>472</v>
      </c>
      <c r="I189" s="73" t="s">
        <v>300</v>
      </c>
      <c r="J189" s="73"/>
      <c r="K189" s="83">
        <v>3.3200000000029277</v>
      </c>
      <c r="L189" s="86" t="s">
        <v>131</v>
      </c>
      <c r="M189" s="87">
        <v>1.7500000000000002E-2</v>
      </c>
      <c r="N189" s="87">
        <v>1.1800000000011383E-2</v>
      </c>
      <c r="O189" s="83">
        <v>602273.97781900002</v>
      </c>
      <c r="P189" s="85">
        <v>102.08</v>
      </c>
      <c r="Q189" s="73"/>
      <c r="R189" s="83">
        <v>614.80126138499998</v>
      </c>
      <c r="S189" s="84">
        <v>8.6708284115390004E-4</v>
      </c>
      <c r="T189" s="84">
        <f t="shared" si="2"/>
        <v>1.8294362824803939E-3</v>
      </c>
      <c r="U189" s="84">
        <f>R189/'סכום נכסי הקרן'!$C$42</f>
        <v>2.0411849230947646E-4</v>
      </c>
    </row>
    <row r="190" spans="2:21">
      <c r="B190" s="76" t="s">
        <v>734</v>
      </c>
      <c r="C190" s="73" t="s">
        <v>735</v>
      </c>
      <c r="D190" s="86" t="s">
        <v>118</v>
      </c>
      <c r="E190" s="86" t="s">
        <v>296</v>
      </c>
      <c r="F190" s="73" t="s">
        <v>571</v>
      </c>
      <c r="G190" s="86" t="s">
        <v>419</v>
      </c>
      <c r="H190" s="73" t="s">
        <v>472</v>
      </c>
      <c r="I190" s="73" t="s">
        <v>300</v>
      </c>
      <c r="J190" s="73"/>
      <c r="K190" s="83">
        <v>1.8699999999999601</v>
      </c>
      <c r="L190" s="86" t="s">
        <v>131</v>
      </c>
      <c r="M190" s="87">
        <v>2.9600000000000001E-2</v>
      </c>
      <c r="N190" s="87">
        <v>9.5000000000059932E-3</v>
      </c>
      <c r="O190" s="83">
        <v>480802.38076300005</v>
      </c>
      <c r="P190" s="85">
        <v>104.07</v>
      </c>
      <c r="Q190" s="73"/>
      <c r="R190" s="83">
        <v>500.37103234600005</v>
      </c>
      <c r="S190" s="84">
        <v>1.1773003050069297E-3</v>
      </c>
      <c r="T190" s="84">
        <f t="shared" si="2"/>
        <v>1.4889314299937728E-3</v>
      </c>
      <c r="U190" s="84">
        <f>R190/'סכום נכסי הקרן'!$C$42</f>
        <v>1.6612682363031619E-4</v>
      </c>
    </row>
    <row r="191" spans="2:21">
      <c r="B191" s="76" t="s">
        <v>736</v>
      </c>
      <c r="C191" s="73" t="s">
        <v>737</v>
      </c>
      <c r="D191" s="86" t="s">
        <v>118</v>
      </c>
      <c r="E191" s="86" t="s">
        <v>296</v>
      </c>
      <c r="F191" s="73" t="s">
        <v>576</v>
      </c>
      <c r="G191" s="86" t="s">
        <v>415</v>
      </c>
      <c r="H191" s="73" t="s">
        <v>472</v>
      </c>
      <c r="I191" s="73" t="s">
        <v>300</v>
      </c>
      <c r="J191" s="73"/>
      <c r="K191" s="83">
        <v>2.9000000000073904</v>
      </c>
      <c r="L191" s="86" t="s">
        <v>131</v>
      </c>
      <c r="M191" s="87">
        <v>3.85E-2</v>
      </c>
      <c r="N191" s="87">
        <v>9.9000000000342685E-3</v>
      </c>
      <c r="O191" s="83">
        <v>134941.64478199999</v>
      </c>
      <c r="P191" s="85">
        <v>110.29</v>
      </c>
      <c r="Q191" s="73"/>
      <c r="R191" s="83">
        <v>148.827135451</v>
      </c>
      <c r="S191" s="84">
        <v>3.3834291913617542E-4</v>
      </c>
      <c r="T191" s="84">
        <f t="shared" si="2"/>
        <v>4.4285816980649153E-4</v>
      </c>
      <c r="U191" s="84">
        <f>R191/'סכום נכסי הקרן'!$C$42</f>
        <v>4.9411691893021106E-5</v>
      </c>
    </row>
    <row r="192" spans="2:21">
      <c r="B192" s="76" t="s">
        <v>738</v>
      </c>
      <c r="C192" s="73" t="s">
        <v>739</v>
      </c>
      <c r="D192" s="86" t="s">
        <v>118</v>
      </c>
      <c r="E192" s="86" t="s">
        <v>296</v>
      </c>
      <c r="F192" s="73" t="s">
        <v>576</v>
      </c>
      <c r="G192" s="86" t="s">
        <v>415</v>
      </c>
      <c r="H192" s="73" t="s">
        <v>476</v>
      </c>
      <c r="I192" s="73" t="s">
        <v>129</v>
      </c>
      <c r="J192" s="73"/>
      <c r="K192" s="83">
        <v>4.2299999999996718</v>
      </c>
      <c r="L192" s="86" t="s">
        <v>131</v>
      </c>
      <c r="M192" s="87">
        <v>3.61E-2</v>
      </c>
      <c r="N192" s="87">
        <v>1.1700000000000545E-2</v>
      </c>
      <c r="O192" s="83">
        <v>1953409.4979230003</v>
      </c>
      <c r="P192" s="85">
        <v>112.37</v>
      </c>
      <c r="Q192" s="73"/>
      <c r="R192" s="83">
        <v>2195.046187764</v>
      </c>
      <c r="S192" s="84">
        <v>2.5451589549485344E-3</v>
      </c>
      <c r="T192" s="84">
        <f t="shared" si="2"/>
        <v>6.5316995748664038E-3</v>
      </c>
      <c r="U192" s="84">
        <f>R192/'סכום נכסי הקרן'!$C$42</f>
        <v>7.2877130633516168E-4</v>
      </c>
    </row>
    <row r="193" spans="2:21">
      <c r="B193" s="76" t="s">
        <v>740</v>
      </c>
      <c r="C193" s="73" t="s">
        <v>741</v>
      </c>
      <c r="D193" s="86" t="s">
        <v>118</v>
      </c>
      <c r="E193" s="86" t="s">
        <v>296</v>
      </c>
      <c r="F193" s="73" t="s">
        <v>576</v>
      </c>
      <c r="G193" s="86" t="s">
        <v>415</v>
      </c>
      <c r="H193" s="73" t="s">
        <v>476</v>
      </c>
      <c r="I193" s="73" t="s">
        <v>129</v>
      </c>
      <c r="J193" s="73"/>
      <c r="K193" s="83">
        <v>5.1900000000007589</v>
      </c>
      <c r="L193" s="86" t="s">
        <v>131</v>
      </c>
      <c r="M193" s="87">
        <v>3.3000000000000002E-2</v>
      </c>
      <c r="N193" s="87">
        <v>1.2000000000005237E-2</v>
      </c>
      <c r="O193" s="83">
        <v>678459.77487700002</v>
      </c>
      <c r="P193" s="85">
        <v>112.59</v>
      </c>
      <c r="Q193" s="73"/>
      <c r="R193" s="83">
        <v>763.87786051799992</v>
      </c>
      <c r="S193" s="84">
        <v>2.2003268250725648E-3</v>
      </c>
      <c r="T193" s="84">
        <f t="shared" si="2"/>
        <v>2.2730367700726098E-3</v>
      </c>
      <c r="U193" s="84">
        <f>R193/'סכום נכסי הקרן'!$C$42</f>
        <v>2.5361300796011491E-4</v>
      </c>
    </row>
    <row r="194" spans="2:21">
      <c r="B194" s="76" t="s">
        <v>742</v>
      </c>
      <c r="C194" s="73" t="s">
        <v>743</v>
      </c>
      <c r="D194" s="86" t="s">
        <v>118</v>
      </c>
      <c r="E194" s="86" t="s">
        <v>296</v>
      </c>
      <c r="F194" s="73" t="s">
        <v>576</v>
      </c>
      <c r="G194" s="86" t="s">
        <v>415</v>
      </c>
      <c r="H194" s="73" t="s">
        <v>476</v>
      </c>
      <c r="I194" s="73" t="s">
        <v>129</v>
      </c>
      <c r="J194" s="73"/>
      <c r="K194" s="83">
        <v>7.5400000000000578</v>
      </c>
      <c r="L194" s="86" t="s">
        <v>131</v>
      </c>
      <c r="M194" s="87">
        <v>2.6200000000000001E-2</v>
      </c>
      <c r="N194" s="87">
        <v>1.760000000000134E-2</v>
      </c>
      <c r="O194" s="83">
        <v>1950031.0412999999</v>
      </c>
      <c r="P194" s="85">
        <v>107.12</v>
      </c>
      <c r="Q194" s="73"/>
      <c r="R194" s="83">
        <v>2088.873186372</v>
      </c>
      <c r="S194" s="84">
        <v>2.4375388016249998E-3</v>
      </c>
      <c r="T194" s="84">
        <f t="shared" si="2"/>
        <v>6.2157653808981002E-3</v>
      </c>
      <c r="U194" s="84">
        <f>R194/'סכום נכסי הקרן'!$C$42</f>
        <v>6.9352109731755907E-4</v>
      </c>
    </row>
    <row r="195" spans="2:21">
      <c r="B195" s="76" t="s">
        <v>744</v>
      </c>
      <c r="C195" s="73" t="s">
        <v>745</v>
      </c>
      <c r="D195" s="86" t="s">
        <v>118</v>
      </c>
      <c r="E195" s="86" t="s">
        <v>296</v>
      </c>
      <c r="F195" s="73" t="s">
        <v>582</v>
      </c>
      <c r="G195" s="86" t="s">
        <v>127</v>
      </c>
      <c r="H195" s="73" t="s">
        <v>472</v>
      </c>
      <c r="I195" s="73" t="s">
        <v>300</v>
      </c>
      <c r="J195" s="73"/>
      <c r="K195" s="83">
        <v>2.7400000000062397</v>
      </c>
      <c r="L195" s="86" t="s">
        <v>131</v>
      </c>
      <c r="M195" s="87">
        <v>2.7000000000000003E-2</v>
      </c>
      <c r="N195" s="87">
        <v>1.7699999999875204E-2</v>
      </c>
      <c r="O195" s="83">
        <v>24975.162675</v>
      </c>
      <c r="P195" s="85">
        <v>102.67</v>
      </c>
      <c r="Q195" s="73"/>
      <c r="R195" s="83">
        <v>25.641999616</v>
      </c>
      <c r="S195" s="84">
        <v>1.601541129424457E-4</v>
      </c>
      <c r="T195" s="84">
        <f t="shared" si="2"/>
        <v>7.6301737486973956E-5</v>
      </c>
      <c r="U195" s="84">
        <f>R195/'סכום נכסי הקרן'!$C$42</f>
        <v>8.5133304535308395E-6</v>
      </c>
    </row>
    <row r="196" spans="2:21">
      <c r="B196" s="76" t="s">
        <v>746</v>
      </c>
      <c r="C196" s="73" t="s">
        <v>747</v>
      </c>
      <c r="D196" s="86" t="s">
        <v>118</v>
      </c>
      <c r="E196" s="86" t="s">
        <v>296</v>
      </c>
      <c r="F196" s="73" t="s">
        <v>748</v>
      </c>
      <c r="G196" s="86" t="s">
        <v>650</v>
      </c>
      <c r="H196" s="73" t="s">
        <v>588</v>
      </c>
      <c r="I196" s="73" t="s">
        <v>129</v>
      </c>
      <c r="J196" s="73"/>
      <c r="K196" s="83">
        <v>2.8900000000002986</v>
      </c>
      <c r="L196" s="86" t="s">
        <v>131</v>
      </c>
      <c r="M196" s="87">
        <v>3.7499999999999999E-2</v>
      </c>
      <c r="N196" s="87">
        <v>0.01</v>
      </c>
      <c r="O196" s="83">
        <v>123961.778536</v>
      </c>
      <c r="P196" s="85">
        <v>108.09</v>
      </c>
      <c r="Q196" s="73"/>
      <c r="R196" s="83">
        <v>133.99028636400001</v>
      </c>
      <c r="S196" s="84">
        <v>3.136108245083697E-4</v>
      </c>
      <c r="T196" s="84">
        <f t="shared" si="2"/>
        <v>3.9870882961760341E-4</v>
      </c>
      <c r="U196" s="84">
        <f>R196/'סכום נכסי הקרן'!$C$42</f>
        <v>4.4485750037535577E-5</v>
      </c>
    </row>
    <row r="197" spans="2:21">
      <c r="B197" s="76" t="s">
        <v>749</v>
      </c>
      <c r="C197" s="73" t="s">
        <v>750</v>
      </c>
      <c r="D197" s="86" t="s">
        <v>118</v>
      </c>
      <c r="E197" s="86" t="s">
        <v>296</v>
      </c>
      <c r="F197" s="73" t="s">
        <v>748</v>
      </c>
      <c r="G197" s="86" t="s">
        <v>650</v>
      </c>
      <c r="H197" s="73" t="s">
        <v>751</v>
      </c>
      <c r="I197" s="73" t="s">
        <v>300</v>
      </c>
      <c r="J197" s="73"/>
      <c r="K197" s="83">
        <v>5.4200000000000008</v>
      </c>
      <c r="L197" s="86" t="s">
        <v>131</v>
      </c>
      <c r="M197" s="87">
        <v>3.7499999999999999E-2</v>
      </c>
      <c r="N197" s="87">
        <v>1.55E-2</v>
      </c>
      <c r="O197" s="83">
        <v>721018.92986999999</v>
      </c>
      <c r="P197" s="85">
        <v>114.32</v>
      </c>
      <c r="Q197" s="73"/>
      <c r="R197" s="83">
        <v>824.26886459999992</v>
      </c>
      <c r="S197" s="84">
        <v>1.3189073109996909E-3</v>
      </c>
      <c r="T197" s="84">
        <f t="shared" si="2"/>
        <v>2.4527395471198527E-3</v>
      </c>
      <c r="U197" s="84">
        <f>R197/'סכום נכסי הקרן'!$C$42</f>
        <v>2.7366326074343498E-4</v>
      </c>
    </row>
    <row r="198" spans="2:21">
      <c r="B198" s="76" t="s">
        <v>752</v>
      </c>
      <c r="C198" s="73" t="s">
        <v>753</v>
      </c>
      <c r="D198" s="86" t="s">
        <v>118</v>
      </c>
      <c r="E198" s="86" t="s">
        <v>296</v>
      </c>
      <c r="F198" s="73" t="s">
        <v>754</v>
      </c>
      <c r="G198" s="86" t="s">
        <v>672</v>
      </c>
      <c r="H198" s="73" t="s">
        <v>588</v>
      </c>
      <c r="I198" s="73" t="s">
        <v>129</v>
      </c>
      <c r="J198" s="73"/>
      <c r="K198" s="83">
        <v>2.3099999999983867</v>
      </c>
      <c r="L198" s="86" t="s">
        <v>131</v>
      </c>
      <c r="M198" s="87">
        <v>3.0499999999999999E-2</v>
      </c>
      <c r="N198" s="87">
        <v>1.3099999999983868E-2</v>
      </c>
      <c r="O198" s="83">
        <v>89338.95</v>
      </c>
      <c r="P198" s="85">
        <v>104.07</v>
      </c>
      <c r="Q198" s="73"/>
      <c r="R198" s="83">
        <v>92.975045264999991</v>
      </c>
      <c r="S198" s="84">
        <v>4.6975193661902401E-4</v>
      </c>
      <c r="T198" s="84">
        <f t="shared" si="2"/>
        <v>2.7666163337054903E-4</v>
      </c>
      <c r="U198" s="84">
        <f>R198/'סכום נכסי הקרן'!$C$42</f>
        <v>3.0868391550050503E-5</v>
      </c>
    </row>
    <row r="199" spans="2:21">
      <c r="B199" s="76" t="s">
        <v>755</v>
      </c>
      <c r="C199" s="73" t="s">
        <v>756</v>
      </c>
      <c r="D199" s="86" t="s">
        <v>118</v>
      </c>
      <c r="E199" s="86" t="s">
        <v>296</v>
      </c>
      <c r="F199" s="73" t="s">
        <v>754</v>
      </c>
      <c r="G199" s="86" t="s">
        <v>672</v>
      </c>
      <c r="H199" s="73" t="s">
        <v>588</v>
      </c>
      <c r="I199" s="73" t="s">
        <v>129</v>
      </c>
      <c r="J199" s="73"/>
      <c r="K199" s="83">
        <v>4.9199999999989243</v>
      </c>
      <c r="L199" s="86" t="s">
        <v>131</v>
      </c>
      <c r="M199" s="87">
        <v>2.58E-2</v>
      </c>
      <c r="N199" s="87">
        <v>1.7799999999996277E-2</v>
      </c>
      <c r="O199" s="83">
        <v>929990.49151900003</v>
      </c>
      <c r="P199" s="85">
        <v>103.99</v>
      </c>
      <c r="Q199" s="73"/>
      <c r="R199" s="83">
        <v>967.09711216200003</v>
      </c>
      <c r="S199" s="84">
        <v>4.428526150090476E-3</v>
      </c>
      <c r="T199" s="84">
        <f t="shared" si="2"/>
        <v>2.8777470977946504E-3</v>
      </c>
      <c r="U199" s="84">
        <f>R199/'סכום נכסי הקרן'!$C$42</f>
        <v>3.2108327820710021E-4</v>
      </c>
    </row>
    <row r="200" spans="2:21">
      <c r="B200" s="76" t="s">
        <v>757</v>
      </c>
      <c r="C200" s="73" t="s">
        <v>758</v>
      </c>
      <c r="D200" s="86" t="s">
        <v>118</v>
      </c>
      <c r="E200" s="86" t="s">
        <v>296</v>
      </c>
      <c r="F200" s="73" t="s">
        <v>759</v>
      </c>
      <c r="G200" s="86" t="s">
        <v>126</v>
      </c>
      <c r="H200" s="73" t="s">
        <v>751</v>
      </c>
      <c r="I200" s="73" t="s">
        <v>300</v>
      </c>
      <c r="J200" s="73"/>
      <c r="K200" s="83">
        <v>1.3199999999916929</v>
      </c>
      <c r="L200" s="86" t="s">
        <v>131</v>
      </c>
      <c r="M200" s="87">
        <v>3.4000000000000002E-2</v>
      </c>
      <c r="N200" s="87">
        <v>2.0399999999989617E-2</v>
      </c>
      <c r="O200" s="83">
        <v>37646.505148999997</v>
      </c>
      <c r="P200" s="85">
        <v>102.32</v>
      </c>
      <c r="Q200" s="73"/>
      <c r="R200" s="83">
        <v>38.519902825999999</v>
      </c>
      <c r="S200" s="84">
        <v>9.7763171334371731E-5</v>
      </c>
      <c r="T200" s="84">
        <f t="shared" si="2"/>
        <v>1.1462193110787068E-4</v>
      </c>
      <c r="U200" s="84">
        <f>R200/'סכום נכסי הקרן'!$C$42</f>
        <v>1.2788888023811225E-5</v>
      </c>
    </row>
    <row r="201" spans="2:21">
      <c r="B201" s="76" t="s">
        <v>760</v>
      </c>
      <c r="C201" s="73" t="s">
        <v>761</v>
      </c>
      <c r="D201" s="86" t="s">
        <v>118</v>
      </c>
      <c r="E201" s="86" t="s">
        <v>296</v>
      </c>
      <c r="F201" s="73" t="s">
        <v>762</v>
      </c>
      <c r="G201" s="86" t="s">
        <v>127</v>
      </c>
      <c r="H201" s="73" t="s">
        <v>751</v>
      </c>
      <c r="I201" s="73" t="s">
        <v>300</v>
      </c>
      <c r="J201" s="73"/>
      <c r="K201" s="83">
        <v>2.1999999999990707</v>
      </c>
      <c r="L201" s="86" t="s">
        <v>131</v>
      </c>
      <c r="M201" s="87">
        <v>2.9500000000000002E-2</v>
      </c>
      <c r="N201" s="87">
        <v>7.4999999999999997E-3</v>
      </c>
      <c r="O201" s="83">
        <v>410391.72874499997</v>
      </c>
      <c r="P201" s="85">
        <v>104.9</v>
      </c>
      <c r="Q201" s="73"/>
      <c r="R201" s="83">
        <v>430.50092341200002</v>
      </c>
      <c r="S201" s="84">
        <v>2.869082549125517E-3</v>
      </c>
      <c r="T201" s="84">
        <f t="shared" si="2"/>
        <v>1.281022109741627E-3</v>
      </c>
      <c r="U201" s="84">
        <f>R201/'סכום נכסי הקרן'!$C$42</f>
        <v>1.4292943906253148E-4</v>
      </c>
    </row>
    <row r="202" spans="2:21">
      <c r="B202" s="76" t="s">
        <v>763</v>
      </c>
      <c r="C202" s="73" t="s">
        <v>764</v>
      </c>
      <c r="D202" s="86" t="s">
        <v>118</v>
      </c>
      <c r="E202" s="86" t="s">
        <v>296</v>
      </c>
      <c r="F202" s="73" t="s">
        <v>552</v>
      </c>
      <c r="G202" s="86" t="s">
        <v>415</v>
      </c>
      <c r="H202" s="73" t="s">
        <v>588</v>
      </c>
      <c r="I202" s="73" t="s">
        <v>129</v>
      </c>
      <c r="J202" s="73"/>
      <c r="K202" s="83">
        <v>7.5199999999994187</v>
      </c>
      <c r="L202" s="86" t="s">
        <v>131</v>
      </c>
      <c r="M202" s="87">
        <v>3.4300000000000004E-2</v>
      </c>
      <c r="N202" s="87">
        <v>1.869999999999903E-2</v>
      </c>
      <c r="O202" s="83">
        <v>916853.07980299997</v>
      </c>
      <c r="P202" s="85">
        <v>112.26</v>
      </c>
      <c r="Q202" s="73"/>
      <c r="R202" s="83">
        <v>1029.2592673300001</v>
      </c>
      <c r="S202" s="84">
        <v>3.0171550605600896E-3</v>
      </c>
      <c r="T202" s="84">
        <f t="shared" ref="T202:T266" si="3">IFERROR(R202/$R$11,0)</f>
        <v>3.0627202089514617E-3</v>
      </c>
      <c r="U202" s="84">
        <f>R202/'סכום נכסי הקרן'!$C$42</f>
        <v>3.4172156603854656E-4</v>
      </c>
    </row>
    <row r="203" spans="2:21">
      <c r="B203" s="76" t="s">
        <v>765</v>
      </c>
      <c r="C203" s="73" t="s">
        <v>766</v>
      </c>
      <c r="D203" s="86" t="s">
        <v>118</v>
      </c>
      <c r="E203" s="86" t="s">
        <v>296</v>
      </c>
      <c r="F203" s="73" t="s">
        <v>767</v>
      </c>
      <c r="G203" s="86" t="s">
        <v>411</v>
      </c>
      <c r="H203" s="73" t="s">
        <v>751</v>
      </c>
      <c r="I203" s="73" t="s">
        <v>300</v>
      </c>
      <c r="J203" s="73"/>
      <c r="K203" s="83">
        <v>3.5100000000015972</v>
      </c>
      <c r="L203" s="86" t="s">
        <v>131</v>
      </c>
      <c r="M203" s="87">
        <v>3.9E-2</v>
      </c>
      <c r="N203" s="87">
        <v>4.5400000000011424E-2</v>
      </c>
      <c r="O203" s="83">
        <v>872216.16885000002</v>
      </c>
      <c r="P203" s="85">
        <v>98.32</v>
      </c>
      <c r="Q203" s="73"/>
      <c r="R203" s="83">
        <v>857.56293721300005</v>
      </c>
      <c r="S203" s="84">
        <v>2.0723138322364513E-3</v>
      </c>
      <c r="T203" s="84">
        <f t="shared" si="3"/>
        <v>2.5518112118274772E-3</v>
      </c>
      <c r="U203" s="84">
        <f>R203/'סכום נכסי הקרן'!$C$42</f>
        <v>2.8471713511138636E-4</v>
      </c>
    </row>
    <row r="204" spans="2:21">
      <c r="B204" s="76" t="s">
        <v>768</v>
      </c>
      <c r="C204" s="73" t="s">
        <v>769</v>
      </c>
      <c r="D204" s="86" t="s">
        <v>118</v>
      </c>
      <c r="E204" s="86" t="s">
        <v>296</v>
      </c>
      <c r="F204" s="73" t="s">
        <v>770</v>
      </c>
      <c r="G204" s="86" t="s">
        <v>155</v>
      </c>
      <c r="H204" s="73" t="s">
        <v>751</v>
      </c>
      <c r="I204" s="73" t="s">
        <v>300</v>
      </c>
      <c r="J204" s="73"/>
      <c r="K204" s="83">
        <v>0.9900000000035788</v>
      </c>
      <c r="L204" s="86" t="s">
        <v>131</v>
      </c>
      <c r="M204" s="87">
        <v>1.21E-2</v>
      </c>
      <c r="N204" s="87">
        <v>8.300000000029473E-3</v>
      </c>
      <c r="O204" s="83">
        <v>189254.60041099999</v>
      </c>
      <c r="P204" s="85">
        <v>100.4</v>
      </c>
      <c r="Q204" s="73"/>
      <c r="R204" s="83">
        <v>190.01161876799995</v>
      </c>
      <c r="S204" s="84">
        <v>1.7326501203990903E-3</v>
      </c>
      <c r="T204" s="84">
        <f t="shared" si="3"/>
        <v>5.6540897246033664E-4</v>
      </c>
      <c r="U204" s="84">
        <f>R204/'סכום נכסי הקרן'!$C$42</f>
        <v>6.3085240028353418E-5</v>
      </c>
    </row>
    <row r="205" spans="2:21">
      <c r="B205" s="76" t="s">
        <v>771</v>
      </c>
      <c r="C205" s="73" t="s">
        <v>772</v>
      </c>
      <c r="D205" s="86" t="s">
        <v>118</v>
      </c>
      <c r="E205" s="86" t="s">
        <v>296</v>
      </c>
      <c r="F205" s="73" t="s">
        <v>770</v>
      </c>
      <c r="G205" s="86" t="s">
        <v>155</v>
      </c>
      <c r="H205" s="73" t="s">
        <v>751</v>
      </c>
      <c r="I205" s="73" t="s">
        <v>300</v>
      </c>
      <c r="J205" s="73"/>
      <c r="K205" s="83">
        <v>1.9499999999999498</v>
      </c>
      <c r="L205" s="86" t="s">
        <v>131</v>
      </c>
      <c r="M205" s="87">
        <v>2.1600000000000001E-2</v>
      </c>
      <c r="N205" s="87">
        <v>9.4999999999994984E-3</v>
      </c>
      <c r="O205" s="83">
        <v>974254.49439799995</v>
      </c>
      <c r="P205" s="85">
        <v>102.4</v>
      </c>
      <c r="Q205" s="73"/>
      <c r="R205" s="83">
        <v>997.63660243900006</v>
      </c>
      <c r="S205" s="84">
        <v>1.9043065116925687E-3</v>
      </c>
      <c r="T205" s="84">
        <f t="shared" si="3"/>
        <v>2.9686220765403662E-3</v>
      </c>
      <c r="U205" s="84">
        <f>R205/'סכום נכסי הקרן'!$C$42</f>
        <v>3.3122261119610251E-4</v>
      </c>
    </row>
    <row r="206" spans="2:21">
      <c r="B206" s="76" t="s">
        <v>773</v>
      </c>
      <c r="C206" s="73" t="s">
        <v>774</v>
      </c>
      <c r="D206" s="86" t="s">
        <v>118</v>
      </c>
      <c r="E206" s="86" t="s">
        <v>296</v>
      </c>
      <c r="F206" s="73" t="s">
        <v>770</v>
      </c>
      <c r="G206" s="86" t="s">
        <v>155</v>
      </c>
      <c r="H206" s="73" t="s">
        <v>751</v>
      </c>
      <c r="I206" s="73" t="s">
        <v>300</v>
      </c>
      <c r="J206" s="73"/>
      <c r="K206" s="83">
        <v>4.4899999999994549</v>
      </c>
      <c r="L206" s="86" t="s">
        <v>131</v>
      </c>
      <c r="M206" s="87">
        <v>0.04</v>
      </c>
      <c r="N206" s="87">
        <v>1.4499999999997517E-2</v>
      </c>
      <c r="O206" s="83">
        <v>1414533.375</v>
      </c>
      <c r="P206" s="85">
        <v>113.95</v>
      </c>
      <c r="Q206" s="73"/>
      <c r="R206" s="83">
        <v>1611.8607336120001</v>
      </c>
      <c r="S206" s="84">
        <v>1.7159915661823346E-3</v>
      </c>
      <c r="T206" s="84">
        <f t="shared" si="3"/>
        <v>4.7963410187746294E-3</v>
      </c>
      <c r="U206" s="84">
        <f>R206/'סכום נכסי הקרן'!$C$42</f>
        <v>5.351494920757744E-4</v>
      </c>
    </row>
    <row r="207" spans="2:21">
      <c r="B207" s="76" t="s">
        <v>775</v>
      </c>
      <c r="C207" s="73" t="s">
        <v>776</v>
      </c>
      <c r="D207" s="86" t="s">
        <v>118</v>
      </c>
      <c r="E207" s="86" t="s">
        <v>296</v>
      </c>
      <c r="F207" s="73" t="s">
        <v>777</v>
      </c>
      <c r="G207" s="86" t="s">
        <v>126</v>
      </c>
      <c r="H207" s="73" t="s">
        <v>588</v>
      </c>
      <c r="I207" s="73" t="s">
        <v>129</v>
      </c>
      <c r="J207" s="73"/>
      <c r="K207" s="83">
        <v>2.8000000000011855</v>
      </c>
      <c r="L207" s="86" t="s">
        <v>131</v>
      </c>
      <c r="M207" s="87">
        <v>0.03</v>
      </c>
      <c r="N207" s="87">
        <v>1.4000000000011857E-2</v>
      </c>
      <c r="O207" s="83">
        <v>799136.46641599992</v>
      </c>
      <c r="P207" s="85">
        <v>105.56</v>
      </c>
      <c r="Q207" s="73"/>
      <c r="R207" s="83">
        <v>843.56842726499997</v>
      </c>
      <c r="S207" s="84">
        <v>2.1437664937639118E-3</v>
      </c>
      <c r="T207" s="84">
        <f t="shared" si="3"/>
        <v>2.5101683820832298E-3</v>
      </c>
      <c r="U207" s="84">
        <f>R207/'סכום נכסי הקרן'!$C$42</f>
        <v>2.8007085597923128E-4</v>
      </c>
    </row>
    <row r="208" spans="2:21">
      <c r="B208" s="76" t="s">
        <v>778</v>
      </c>
      <c r="C208" s="73" t="s">
        <v>779</v>
      </c>
      <c r="D208" s="86" t="s">
        <v>118</v>
      </c>
      <c r="E208" s="86" t="s">
        <v>296</v>
      </c>
      <c r="F208" s="73" t="s">
        <v>777</v>
      </c>
      <c r="G208" s="86" t="s">
        <v>126</v>
      </c>
      <c r="H208" s="73" t="s">
        <v>588</v>
      </c>
      <c r="I208" s="73" t="s">
        <v>129</v>
      </c>
      <c r="J208" s="73"/>
      <c r="K208" s="83">
        <v>3.8200000000010665</v>
      </c>
      <c r="L208" s="86" t="s">
        <v>131</v>
      </c>
      <c r="M208" s="87">
        <v>2.5499999999999998E-2</v>
      </c>
      <c r="N208" s="87">
        <v>1.5100000000000486E-2</v>
      </c>
      <c r="O208" s="83">
        <v>982495.78710399999</v>
      </c>
      <c r="P208" s="85">
        <v>104.9</v>
      </c>
      <c r="Q208" s="73"/>
      <c r="R208" s="83">
        <v>1030.6380353449999</v>
      </c>
      <c r="S208" s="84">
        <v>3.65098203794232E-3</v>
      </c>
      <c r="T208" s="84">
        <f t="shared" si="3"/>
        <v>3.0668229465191789E-3</v>
      </c>
      <c r="U208" s="84">
        <f>R208/'סכום נכסי הקרן'!$C$42</f>
        <v>3.4217932705197114E-4</v>
      </c>
    </row>
    <row r="209" spans="2:21">
      <c r="B209" s="76" t="s">
        <v>780</v>
      </c>
      <c r="C209" s="73" t="s">
        <v>781</v>
      </c>
      <c r="D209" s="86" t="s">
        <v>118</v>
      </c>
      <c r="E209" s="86" t="s">
        <v>296</v>
      </c>
      <c r="F209" s="73" t="s">
        <v>782</v>
      </c>
      <c r="G209" s="86" t="s">
        <v>783</v>
      </c>
      <c r="H209" s="73" t="s">
        <v>751</v>
      </c>
      <c r="I209" s="73" t="s">
        <v>300</v>
      </c>
      <c r="J209" s="73"/>
      <c r="K209" s="83">
        <v>4.7699999999993485</v>
      </c>
      <c r="L209" s="86" t="s">
        <v>131</v>
      </c>
      <c r="M209" s="87">
        <v>2.6200000000000001E-2</v>
      </c>
      <c r="N209" s="87">
        <v>1.1799999999998591E-2</v>
      </c>
      <c r="O209" s="83">
        <v>1050088.6186559999</v>
      </c>
      <c r="P209" s="85">
        <v>106.96</v>
      </c>
      <c r="Q209" s="83">
        <v>13.756160925</v>
      </c>
      <c r="R209" s="83">
        <v>1136.9309358620001</v>
      </c>
      <c r="S209" s="84">
        <v>1.4711647754363673E-3</v>
      </c>
      <c r="T209" s="84">
        <f t="shared" si="3"/>
        <v>3.3831139188861127E-3</v>
      </c>
      <c r="U209" s="84">
        <f>R209/'סכום נכסי הקרן'!$C$42</f>
        <v>3.7746934345150575E-4</v>
      </c>
    </row>
    <row r="210" spans="2:21">
      <c r="B210" s="76" t="s">
        <v>784</v>
      </c>
      <c r="C210" s="73" t="s">
        <v>785</v>
      </c>
      <c r="D210" s="86" t="s">
        <v>118</v>
      </c>
      <c r="E210" s="86" t="s">
        <v>296</v>
      </c>
      <c r="F210" s="73" t="s">
        <v>782</v>
      </c>
      <c r="G210" s="86" t="s">
        <v>783</v>
      </c>
      <c r="H210" s="73" t="s">
        <v>751</v>
      </c>
      <c r="I210" s="73" t="s">
        <v>300</v>
      </c>
      <c r="J210" s="73"/>
      <c r="K210" s="83">
        <v>2.6399999999976562</v>
      </c>
      <c r="L210" s="86" t="s">
        <v>131</v>
      </c>
      <c r="M210" s="87">
        <v>3.3500000000000002E-2</v>
      </c>
      <c r="N210" s="87">
        <v>1.0899999999999202E-2</v>
      </c>
      <c r="O210" s="83">
        <v>351113.483573</v>
      </c>
      <c r="P210" s="85">
        <v>106.92</v>
      </c>
      <c r="Q210" s="73"/>
      <c r="R210" s="83">
        <v>375.41053666699997</v>
      </c>
      <c r="S210" s="84">
        <v>1.0219085864179565E-3</v>
      </c>
      <c r="T210" s="84">
        <f t="shared" si="3"/>
        <v>1.1170921397540296E-3</v>
      </c>
      <c r="U210" s="84">
        <f>R210/'סכום נכסי הקרן'!$C$42</f>
        <v>1.2463902980441909E-4</v>
      </c>
    </row>
    <row r="211" spans="2:21">
      <c r="B211" s="76" t="s">
        <v>786</v>
      </c>
      <c r="C211" s="73" t="s">
        <v>787</v>
      </c>
      <c r="D211" s="86" t="s">
        <v>118</v>
      </c>
      <c r="E211" s="86" t="s">
        <v>296</v>
      </c>
      <c r="F211" s="73" t="s">
        <v>788</v>
      </c>
      <c r="G211" s="86" t="s">
        <v>672</v>
      </c>
      <c r="H211" s="73" t="s">
        <v>602</v>
      </c>
      <c r="I211" s="73" t="s">
        <v>129</v>
      </c>
      <c r="J211" s="73"/>
      <c r="K211" s="83">
        <v>3.8499999999987167</v>
      </c>
      <c r="L211" s="86" t="s">
        <v>131</v>
      </c>
      <c r="M211" s="87">
        <v>2.9500000000000002E-2</v>
      </c>
      <c r="N211" s="87">
        <v>1.7599999999994866E-2</v>
      </c>
      <c r="O211" s="83">
        <v>744525.49659800006</v>
      </c>
      <c r="P211" s="85">
        <v>104.64</v>
      </c>
      <c r="Q211" s="73"/>
      <c r="R211" s="83">
        <v>779.07147964000001</v>
      </c>
      <c r="S211" s="84">
        <v>2.4690811538720468E-3</v>
      </c>
      <c r="T211" s="84">
        <f t="shared" si="3"/>
        <v>2.318247734704266E-3</v>
      </c>
      <c r="U211" s="84">
        <f>R211/'סכום נכסי הקרן'!$C$42</f>
        <v>2.5865740006321604E-4</v>
      </c>
    </row>
    <row r="212" spans="2:21">
      <c r="B212" s="76" t="s">
        <v>789</v>
      </c>
      <c r="C212" s="73" t="s">
        <v>790</v>
      </c>
      <c r="D212" s="86" t="s">
        <v>118</v>
      </c>
      <c r="E212" s="86" t="s">
        <v>296</v>
      </c>
      <c r="F212" s="73" t="s">
        <v>788</v>
      </c>
      <c r="G212" s="86" t="s">
        <v>672</v>
      </c>
      <c r="H212" s="73" t="s">
        <v>602</v>
      </c>
      <c r="I212" s="73" t="s">
        <v>129</v>
      </c>
      <c r="J212" s="73"/>
      <c r="K212" s="83">
        <v>5.7000000000014044</v>
      </c>
      <c r="L212" s="86" t="s">
        <v>131</v>
      </c>
      <c r="M212" s="87">
        <v>2.5499999999999998E-2</v>
      </c>
      <c r="N212" s="87">
        <v>2.2900000000002807E-2</v>
      </c>
      <c r="O212" s="83">
        <v>981001.23030000005</v>
      </c>
      <c r="P212" s="85">
        <v>101.68</v>
      </c>
      <c r="Q212" s="73"/>
      <c r="R212" s="83">
        <v>997.4820375679999</v>
      </c>
      <c r="S212" s="84">
        <v>2.45250307575E-3</v>
      </c>
      <c r="T212" s="84">
        <f t="shared" si="3"/>
        <v>2.9681621448506236E-3</v>
      </c>
      <c r="U212" s="84">
        <f>R212/'סכום נכסי הקרן'!$C$42</f>
        <v>3.3117129453425723E-4</v>
      </c>
    </row>
    <row r="213" spans="2:21">
      <c r="B213" s="76" t="s">
        <v>791</v>
      </c>
      <c r="C213" s="73" t="s">
        <v>792</v>
      </c>
      <c r="D213" s="86" t="s">
        <v>118</v>
      </c>
      <c r="E213" s="86" t="s">
        <v>296</v>
      </c>
      <c r="F213" s="73" t="s">
        <v>793</v>
      </c>
      <c r="G213" s="86" t="s">
        <v>415</v>
      </c>
      <c r="H213" s="73" t="s">
        <v>602</v>
      </c>
      <c r="I213" s="73" t="s">
        <v>129</v>
      </c>
      <c r="J213" s="73"/>
      <c r="K213" s="83">
        <v>1.4700000000243152</v>
      </c>
      <c r="L213" s="86" t="s">
        <v>131</v>
      </c>
      <c r="M213" s="87">
        <v>4.3499999999999997E-2</v>
      </c>
      <c r="N213" s="87">
        <v>8.3999999980547951E-3</v>
      </c>
      <c r="O213" s="83">
        <v>1915.3675290000001</v>
      </c>
      <c r="P213" s="85">
        <v>107.36</v>
      </c>
      <c r="Q213" s="73"/>
      <c r="R213" s="83">
        <v>2.0563385849999998</v>
      </c>
      <c r="S213" s="84">
        <v>1.1085906693676748E-5</v>
      </c>
      <c r="T213" s="84">
        <f t="shared" si="3"/>
        <v>6.1189536403823292E-6</v>
      </c>
      <c r="U213" s="84">
        <f>R213/'סכום נכסי הקרן'!$C$42</f>
        <v>6.827193729278236E-7</v>
      </c>
    </row>
    <row r="214" spans="2:21">
      <c r="B214" s="76" t="s">
        <v>794</v>
      </c>
      <c r="C214" s="73" t="s">
        <v>795</v>
      </c>
      <c r="D214" s="86" t="s">
        <v>118</v>
      </c>
      <c r="E214" s="86" t="s">
        <v>296</v>
      </c>
      <c r="F214" s="73" t="s">
        <v>793</v>
      </c>
      <c r="G214" s="86" t="s">
        <v>415</v>
      </c>
      <c r="H214" s="73" t="s">
        <v>602</v>
      </c>
      <c r="I214" s="73" t="s">
        <v>129</v>
      </c>
      <c r="J214" s="73"/>
      <c r="K214" s="83">
        <v>4.5500000000043164</v>
      </c>
      <c r="L214" s="86" t="s">
        <v>131</v>
      </c>
      <c r="M214" s="87">
        <v>3.27E-2</v>
      </c>
      <c r="N214" s="87">
        <v>1.5000000000011664E-2</v>
      </c>
      <c r="O214" s="83">
        <v>394185.54389999999</v>
      </c>
      <c r="P214" s="85">
        <v>108.74</v>
      </c>
      <c r="Q214" s="73"/>
      <c r="R214" s="83">
        <v>428.63736041300001</v>
      </c>
      <c r="S214" s="84">
        <v>1.2490313280079089E-3</v>
      </c>
      <c r="T214" s="84">
        <f t="shared" si="3"/>
        <v>1.275476789685877E-3</v>
      </c>
      <c r="U214" s="84">
        <f>R214/'סכום נכסי הקרן'!$C$42</f>
        <v>1.423107225868647E-4</v>
      </c>
    </row>
    <row r="215" spans="2:21">
      <c r="B215" s="76" t="s">
        <v>796</v>
      </c>
      <c r="C215" s="73" t="s">
        <v>797</v>
      </c>
      <c r="D215" s="86" t="s">
        <v>118</v>
      </c>
      <c r="E215" s="86" t="s">
        <v>296</v>
      </c>
      <c r="F215" s="73" t="s">
        <v>798</v>
      </c>
      <c r="G215" s="86" t="s">
        <v>127</v>
      </c>
      <c r="H215" s="73" t="s">
        <v>596</v>
      </c>
      <c r="I215" s="73" t="s">
        <v>300</v>
      </c>
      <c r="J215" s="73"/>
      <c r="K215" s="83">
        <v>0.49000000000000005</v>
      </c>
      <c r="L215" s="86" t="s">
        <v>131</v>
      </c>
      <c r="M215" s="87">
        <v>3.3000000000000002E-2</v>
      </c>
      <c r="N215" s="87">
        <v>3.2299999999894538E-2</v>
      </c>
      <c r="O215" s="83">
        <v>94366.611233999996</v>
      </c>
      <c r="P215" s="85">
        <v>100.48</v>
      </c>
      <c r="Q215" s="73"/>
      <c r="R215" s="83">
        <v>94.819567899999996</v>
      </c>
      <c r="S215" s="84">
        <v>6.5740898128294916E-4</v>
      </c>
      <c r="T215" s="84">
        <f t="shared" si="3"/>
        <v>2.8215029587706948E-4</v>
      </c>
      <c r="U215" s="84">
        <f>R215/'סכום נכסי הקרן'!$C$42</f>
        <v>3.1480786486324279E-5</v>
      </c>
    </row>
    <row r="216" spans="2:21">
      <c r="B216" s="76" t="s">
        <v>799</v>
      </c>
      <c r="C216" s="73" t="s">
        <v>800</v>
      </c>
      <c r="D216" s="86" t="s">
        <v>118</v>
      </c>
      <c r="E216" s="86" t="s">
        <v>296</v>
      </c>
      <c r="F216" s="73" t="s">
        <v>595</v>
      </c>
      <c r="G216" s="86" t="s">
        <v>127</v>
      </c>
      <c r="H216" s="73" t="s">
        <v>596</v>
      </c>
      <c r="I216" s="73" t="s">
        <v>300</v>
      </c>
      <c r="J216" s="73"/>
      <c r="K216" s="83">
        <v>3.2999999999998444</v>
      </c>
      <c r="L216" s="86" t="s">
        <v>131</v>
      </c>
      <c r="M216" s="87">
        <v>2.7999999999999997E-2</v>
      </c>
      <c r="N216" s="87">
        <v>3.2600000000002793E-2</v>
      </c>
      <c r="O216" s="83">
        <v>654052.35944300005</v>
      </c>
      <c r="P216" s="85">
        <v>98.6</v>
      </c>
      <c r="Q216" s="73"/>
      <c r="R216" s="83">
        <v>644.89561185700006</v>
      </c>
      <c r="S216" s="84">
        <v>2.0322461993427876E-3</v>
      </c>
      <c r="T216" s="84">
        <f t="shared" si="3"/>
        <v>1.9189866788591045E-3</v>
      </c>
      <c r="U216" s="84">
        <f>R216/'סכום נכסי הקרן'!$C$42</f>
        <v>2.1411003564421091E-4</v>
      </c>
    </row>
    <row r="217" spans="2:21">
      <c r="B217" s="76" t="s">
        <v>801</v>
      </c>
      <c r="C217" s="73" t="s">
        <v>802</v>
      </c>
      <c r="D217" s="86" t="s">
        <v>118</v>
      </c>
      <c r="E217" s="86" t="s">
        <v>296</v>
      </c>
      <c r="F217" s="73" t="s">
        <v>595</v>
      </c>
      <c r="G217" s="86" t="s">
        <v>127</v>
      </c>
      <c r="H217" s="73" t="s">
        <v>596</v>
      </c>
      <c r="I217" s="73" t="s">
        <v>300</v>
      </c>
      <c r="J217" s="73"/>
      <c r="K217" s="83">
        <v>0.15999999999720504</v>
      </c>
      <c r="L217" s="86" t="s">
        <v>131</v>
      </c>
      <c r="M217" s="87">
        <v>4.2999999999999997E-2</v>
      </c>
      <c r="N217" s="87">
        <v>4.8099999999924009E-2</v>
      </c>
      <c r="O217" s="83">
        <v>114137.810446</v>
      </c>
      <c r="P217" s="85">
        <v>100.31</v>
      </c>
      <c r="Q217" s="73"/>
      <c r="R217" s="83">
        <v>114.491641527</v>
      </c>
      <c r="S217" s="84">
        <v>1.7178460164570517E-3</v>
      </c>
      <c r="T217" s="84">
        <f t="shared" si="3"/>
        <v>3.4068759484712257E-4</v>
      </c>
      <c r="U217" s="84">
        <f>R217/'סכום נכסי הקרן'!$C$42</f>
        <v>3.801205807203711E-5</v>
      </c>
    </row>
    <row r="218" spans="2:21">
      <c r="B218" s="76" t="s">
        <v>803</v>
      </c>
      <c r="C218" s="73" t="s">
        <v>804</v>
      </c>
      <c r="D218" s="86" t="s">
        <v>118</v>
      </c>
      <c r="E218" s="86" t="s">
        <v>296</v>
      </c>
      <c r="F218" s="73" t="s">
        <v>595</v>
      </c>
      <c r="G218" s="86" t="s">
        <v>127</v>
      </c>
      <c r="H218" s="73" t="s">
        <v>596</v>
      </c>
      <c r="I218" s="73" t="s">
        <v>300</v>
      </c>
      <c r="J218" s="73"/>
      <c r="K218" s="83">
        <v>0.88000000000181999</v>
      </c>
      <c r="L218" s="86" t="s">
        <v>131</v>
      </c>
      <c r="M218" s="87">
        <v>4.2500000000000003E-2</v>
      </c>
      <c r="N218" s="87">
        <v>3.9000000000019908E-2</v>
      </c>
      <c r="O218" s="83">
        <v>348142.28748699999</v>
      </c>
      <c r="P218" s="85">
        <v>101.01</v>
      </c>
      <c r="Q218" s="73"/>
      <c r="R218" s="83">
        <v>351.65852829699998</v>
      </c>
      <c r="S218" s="84">
        <v>1.3579932617818794E-3</v>
      </c>
      <c r="T218" s="84">
        <f t="shared" si="3"/>
        <v>1.046414363661041E-3</v>
      </c>
      <c r="U218" s="84">
        <f>R218/'סכום נכסי הקרן'!$C$42</f>
        <v>1.1675319019686107E-4</v>
      </c>
    </row>
    <row r="219" spans="2:21">
      <c r="B219" s="76" t="s">
        <v>805</v>
      </c>
      <c r="C219" s="73" t="s">
        <v>806</v>
      </c>
      <c r="D219" s="86" t="s">
        <v>118</v>
      </c>
      <c r="E219" s="86" t="s">
        <v>296</v>
      </c>
      <c r="F219" s="73" t="s">
        <v>595</v>
      </c>
      <c r="G219" s="86" t="s">
        <v>127</v>
      </c>
      <c r="H219" s="73" t="s">
        <v>596</v>
      </c>
      <c r="I219" s="73" t="s">
        <v>300</v>
      </c>
      <c r="J219" s="73"/>
      <c r="K219" s="83">
        <v>1.2999999999992884</v>
      </c>
      <c r="L219" s="86" t="s">
        <v>131</v>
      </c>
      <c r="M219" s="87">
        <v>3.7000000000000005E-2</v>
      </c>
      <c r="N219" s="87">
        <v>3.4699999999979365E-2</v>
      </c>
      <c r="O219" s="83">
        <v>417573.46671499999</v>
      </c>
      <c r="P219" s="85">
        <v>100.96</v>
      </c>
      <c r="Q219" s="73"/>
      <c r="R219" s="83">
        <v>421.58219072099996</v>
      </c>
      <c r="S219" s="84">
        <v>3.1850154259198348E-3</v>
      </c>
      <c r="T219" s="84">
        <f t="shared" si="3"/>
        <v>1.2544830406091029E-3</v>
      </c>
      <c r="U219" s="84">
        <f>R219/'סכום נכסי הקרן'!$C$42</f>
        <v>1.3996835491300147E-4</v>
      </c>
    </row>
    <row r="220" spans="2:21">
      <c r="B220" s="76" t="s">
        <v>807</v>
      </c>
      <c r="C220" s="73" t="s">
        <v>808</v>
      </c>
      <c r="D220" s="86" t="s">
        <v>118</v>
      </c>
      <c r="E220" s="86" t="s">
        <v>296</v>
      </c>
      <c r="F220" s="73" t="s">
        <v>809</v>
      </c>
      <c r="G220" s="86" t="s">
        <v>154</v>
      </c>
      <c r="H220" s="73" t="s">
        <v>602</v>
      </c>
      <c r="I220" s="73" t="s">
        <v>129</v>
      </c>
      <c r="J220" s="73"/>
      <c r="K220" s="83">
        <v>6.5299999999983704</v>
      </c>
      <c r="L220" s="86" t="s">
        <v>131</v>
      </c>
      <c r="M220" s="87">
        <v>2.5000000000000001E-3</v>
      </c>
      <c r="N220" s="87">
        <v>6.50000000000281E-3</v>
      </c>
      <c r="O220" s="83">
        <v>365039.67930100003</v>
      </c>
      <c r="P220" s="85">
        <v>97.5</v>
      </c>
      <c r="Q220" s="73"/>
      <c r="R220" s="83">
        <v>355.91367488599997</v>
      </c>
      <c r="S220" s="84">
        <v>7.30079358602E-4</v>
      </c>
      <c r="T220" s="84">
        <f t="shared" si="3"/>
        <v>1.059076210742572E-3</v>
      </c>
      <c r="U220" s="84">
        <f>R220/'סכום נכסי הקרן'!$C$42</f>
        <v>1.1816592982648682E-4</v>
      </c>
    </row>
    <row r="221" spans="2:21">
      <c r="B221" s="76" t="s">
        <v>669</v>
      </c>
      <c r="C221" s="73" t="s">
        <v>670</v>
      </c>
      <c r="D221" s="86" t="s">
        <v>118</v>
      </c>
      <c r="E221" s="86" t="s">
        <v>296</v>
      </c>
      <c r="F221" s="73" t="s">
        <v>671</v>
      </c>
      <c r="G221" s="86" t="s">
        <v>672</v>
      </c>
      <c r="H221" s="73" t="s">
        <v>602</v>
      </c>
      <c r="I221" s="73" t="s">
        <v>129</v>
      </c>
      <c r="J221" s="73"/>
      <c r="K221" s="83">
        <v>4.7199999999979818</v>
      </c>
      <c r="L221" s="86" t="s">
        <v>131</v>
      </c>
      <c r="M221" s="87">
        <v>2.4E-2</v>
      </c>
      <c r="N221" s="87">
        <v>1.7799999999987274E-2</v>
      </c>
      <c r="O221" s="83">
        <v>439815.65085000003</v>
      </c>
      <c r="P221" s="85">
        <v>103.62</v>
      </c>
      <c r="Q221" s="73"/>
      <c r="R221" s="83">
        <v>455.736977411</v>
      </c>
      <c r="S221" s="84">
        <v>1.5188892640314404E-3</v>
      </c>
      <c r="T221" s="84">
        <f>IFERROR(R221/$R$11,0)</f>
        <v>1.3561158932325719E-3</v>
      </c>
      <c r="U221" s="84">
        <f>R221/'סכום נכסי הקרן'!$C$42</f>
        <v>1.5130799261740238E-4</v>
      </c>
    </row>
    <row r="222" spans="2:21">
      <c r="B222" s="76" t="s">
        <v>810</v>
      </c>
      <c r="C222" s="73" t="s">
        <v>811</v>
      </c>
      <c r="D222" s="86" t="s">
        <v>118</v>
      </c>
      <c r="E222" s="86" t="s">
        <v>296</v>
      </c>
      <c r="F222" s="73" t="s">
        <v>618</v>
      </c>
      <c r="G222" s="86" t="s">
        <v>155</v>
      </c>
      <c r="H222" s="73" t="s">
        <v>596</v>
      </c>
      <c r="I222" s="73" t="s">
        <v>300</v>
      </c>
      <c r="J222" s="73"/>
      <c r="K222" s="83">
        <v>2.4200000000014801</v>
      </c>
      <c r="L222" s="86" t="s">
        <v>131</v>
      </c>
      <c r="M222" s="87">
        <v>4.1399999999999999E-2</v>
      </c>
      <c r="N222" s="87">
        <v>1.6600000000004035E-2</v>
      </c>
      <c r="O222" s="83">
        <v>412586.83633000002</v>
      </c>
      <c r="P222" s="85">
        <v>106</v>
      </c>
      <c r="Q222" s="83">
        <v>8.5405473660000002</v>
      </c>
      <c r="R222" s="83">
        <v>445.88259372699997</v>
      </c>
      <c r="S222" s="84">
        <v>7.3308767904967434E-4</v>
      </c>
      <c r="T222" s="84">
        <f t="shared" si="3"/>
        <v>1.3267926497955306E-3</v>
      </c>
      <c r="U222" s="84">
        <f>R222/'סכום נכסי הקרן'!$C$42</f>
        <v>1.4803626553004109E-4</v>
      </c>
    </row>
    <row r="223" spans="2:21">
      <c r="B223" s="76" t="s">
        <v>812</v>
      </c>
      <c r="C223" s="73" t="s">
        <v>813</v>
      </c>
      <c r="D223" s="86" t="s">
        <v>118</v>
      </c>
      <c r="E223" s="86" t="s">
        <v>296</v>
      </c>
      <c r="F223" s="73" t="s">
        <v>618</v>
      </c>
      <c r="G223" s="86" t="s">
        <v>155</v>
      </c>
      <c r="H223" s="73" t="s">
        <v>596</v>
      </c>
      <c r="I223" s="73" t="s">
        <v>300</v>
      </c>
      <c r="J223" s="73"/>
      <c r="K223" s="83">
        <v>4.4599999999996767</v>
      </c>
      <c r="L223" s="86" t="s">
        <v>131</v>
      </c>
      <c r="M223" s="87">
        <v>2.5000000000000001E-2</v>
      </c>
      <c r="N223" s="87">
        <v>2.9699999999998762E-2</v>
      </c>
      <c r="O223" s="83">
        <v>2089811.8940969997</v>
      </c>
      <c r="P223" s="85">
        <v>97.94</v>
      </c>
      <c r="Q223" s="83">
        <v>52.245297501000003</v>
      </c>
      <c r="R223" s="83">
        <v>2099.0070200579999</v>
      </c>
      <c r="S223" s="84">
        <v>1.7059986791810205E-3</v>
      </c>
      <c r="T223" s="84">
        <f t="shared" si="3"/>
        <v>6.245920171055859E-3</v>
      </c>
      <c r="U223" s="84">
        <f>R223/'סכום נכסי הקרן'!$C$42</f>
        <v>6.9688560383896966E-4</v>
      </c>
    </row>
    <row r="224" spans="2:21">
      <c r="B224" s="76" t="s">
        <v>814</v>
      </c>
      <c r="C224" s="73" t="s">
        <v>815</v>
      </c>
      <c r="D224" s="86" t="s">
        <v>118</v>
      </c>
      <c r="E224" s="86" t="s">
        <v>296</v>
      </c>
      <c r="F224" s="73" t="s">
        <v>618</v>
      </c>
      <c r="G224" s="86" t="s">
        <v>155</v>
      </c>
      <c r="H224" s="73" t="s">
        <v>596</v>
      </c>
      <c r="I224" s="73" t="s">
        <v>300</v>
      </c>
      <c r="J224" s="73"/>
      <c r="K224" s="83">
        <v>3.0600000000013039</v>
      </c>
      <c r="L224" s="86" t="s">
        <v>131</v>
      </c>
      <c r="M224" s="87">
        <v>3.5499999999999997E-2</v>
      </c>
      <c r="N224" s="87">
        <v>2.1500000000014813E-2</v>
      </c>
      <c r="O224" s="83">
        <v>795465.00245599996</v>
      </c>
      <c r="P224" s="85">
        <v>104.29</v>
      </c>
      <c r="Q224" s="83">
        <v>14.119503924</v>
      </c>
      <c r="R224" s="83">
        <v>843.7099194650001</v>
      </c>
      <c r="S224" s="84">
        <v>1.1193736894885412E-3</v>
      </c>
      <c r="T224" s="84">
        <f t="shared" si="3"/>
        <v>2.5105894140176554E-3</v>
      </c>
      <c r="U224" s="84">
        <f>R224/'סכום נכסי הקרן'!$C$42</f>
        <v>2.8011783241918282E-4</v>
      </c>
    </row>
    <row r="225" spans="2:21">
      <c r="B225" s="76" t="s">
        <v>816</v>
      </c>
      <c r="C225" s="73" t="s">
        <v>817</v>
      </c>
      <c r="D225" s="86" t="s">
        <v>118</v>
      </c>
      <c r="E225" s="86" t="s">
        <v>296</v>
      </c>
      <c r="F225" s="73" t="s">
        <v>777</v>
      </c>
      <c r="G225" s="86" t="s">
        <v>126</v>
      </c>
      <c r="H225" s="73" t="s">
        <v>602</v>
      </c>
      <c r="I225" s="73" t="s">
        <v>129</v>
      </c>
      <c r="J225" s="73"/>
      <c r="K225" s="83">
        <v>1.7499999999991052</v>
      </c>
      <c r="L225" s="86" t="s">
        <v>131</v>
      </c>
      <c r="M225" s="87">
        <v>2.6499999999999999E-2</v>
      </c>
      <c r="N225" s="87">
        <v>1.399999999997136E-2</v>
      </c>
      <c r="O225" s="83">
        <v>272675.23895799997</v>
      </c>
      <c r="P225" s="85">
        <v>102.44</v>
      </c>
      <c r="Q225" s="73"/>
      <c r="R225" s="83">
        <v>279.32852378699999</v>
      </c>
      <c r="S225" s="84">
        <v>1.1066269330742607E-3</v>
      </c>
      <c r="T225" s="84">
        <f t="shared" si="3"/>
        <v>8.31185243498743E-4</v>
      </c>
      <c r="U225" s="84">
        <f>R225/'סכום נכסי הקרן'!$C$42</f>
        <v>9.2739102398701193E-5</v>
      </c>
    </row>
    <row r="226" spans="2:21">
      <c r="B226" s="76" t="s">
        <v>818</v>
      </c>
      <c r="C226" s="73" t="s">
        <v>819</v>
      </c>
      <c r="D226" s="86" t="s">
        <v>118</v>
      </c>
      <c r="E226" s="86" t="s">
        <v>296</v>
      </c>
      <c r="F226" s="73" t="s">
        <v>820</v>
      </c>
      <c r="G226" s="86" t="s">
        <v>411</v>
      </c>
      <c r="H226" s="73" t="s">
        <v>596</v>
      </c>
      <c r="I226" s="73" t="s">
        <v>300</v>
      </c>
      <c r="J226" s="73"/>
      <c r="K226" s="83">
        <v>0.72999999999835363</v>
      </c>
      <c r="L226" s="86" t="s">
        <v>131</v>
      </c>
      <c r="M226" s="87">
        <v>7.0000000000000007E-2</v>
      </c>
      <c r="N226" s="87">
        <v>6.9099999999970643E-2</v>
      </c>
      <c r="O226" s="83">
        <v>274206.90328999999</v>
      </c>
      <c r="P226" s="85">
        <v>101.9</v>
      </c>
      <c r="Q226" s="73"/>
      <c r="R226" s="83">
        <v>279.41684710200002</v>
      </c>
      <c r="S226" s="84">
        <v>6.4727999208345982E-4</v>
      </c>
      <c r="T226" s="84">
        <f t="shared" si="3"/>
        <v>8.3144806318894012E-4</v>
      </c>
      <c r="U226" s="84">
        <f>R226/'סכום נכסי הקרן'!$C$42</f>
        <v>9.2768426381955503E-5</v>
      </c>
    </row>
    <row r="227" spans="2:21">
      <c r="B227" s="76" t="s">
        <v>821</v>
      </c>
      <c r="C227" s="73" t="s">
        <v>822</v>
      </c>
      <c r="D227" s="86" t="s">
        <v>118</v>
      </c>
      <c r="E227" s="86" t="s">
        <v>296</v>
      </c>
      <c r="F227" s="73" t="s">
        <v>823</v>
      </c>
      <c r="G227" s="86" t="s">
        <v>154</v>
      </c>
      <c r="H227" s="73" t="s">
        <v>622</v>
      </c>
      <c r="I227" s="73" t="s">
        <v>129</v>
      </c>
      <c r="J227" s="73"/>
      <c r="K227" s="83">
        <v>4.059999999998106</v>
      </c>
      <c r="L227" s="86" t="s">
        <v>131</v>
      </c>
      <c r="M227" s="87">
        <v>3.4500000000000003E-2</v>
      </c>
      <c r="N227" s="87">
        <v>1.6299999999996449E-2</v>
      </c>
      <c r="O227" s="83">
        <v>776760.18749499996</v>
      </c>
      <c r="P227" s="85">
        <v>108.78</v>
      </c>
      <c r="Q227" s="73"/>
      <c r="R227" s="83">
        <v>844.95970600999999</v>
      </c>
      <c r="S227" s="84">
        <v>1.459995152851471E-3</v>
      </c>
      <c r="T227" s="84">
        <f t="shared" si="3"/>
        <v>2.5143083472638685E-3</v>
      </c>
      <c r="U227" s="84">
        <f>R227/'סכום נכסי הקרן'!$C$42</f>
        <v>2.8053277064604877E-4</v>
      </c>
    </row>
    <row r="228" spans="2:21">
      <c r="B228" s="76" t="s">
        <v>824</v>
      </c>
      <c r="C228" s="73" t="s">
        <v>825</v>
      </c>
      <c r="D228" s="86" t="s">
        <v>118</v>
      </c>
      <c r="E228" s="86" t="s">
        <v>296</v>
      </c>
      <c r="F228" s="73" t="s">
        <v>826</v>
      </c>
      <c r="G228" s="86" t="s">
        <v>419</v>
      </c>
      <c r="H228" s="73" t="s">
        <v>626</v>
      </c>
      <c r="I228" s="73" t="s">
        <v>300</v>
      </c>
      <c r="J228" s="73"/>
      <c r="K228" s="83">
        <v>2.1500000000004995</v>
      </c>
      <c r="L228" s="86" t="s">
        <v>131</v>
      </c>
      <c r="M228" s="87">
        <v>5.9000000000000004E-2</v>
      </c>
      <c r="N228" s="87">
        <v>3.2900000000011878E-2</v>
      </c>
      <c r="O228" s="83">
        <v>852613.43698899995</v>
      </c>
      <c r="P228" s="85">
        <v>105.7</v>
      </c>
      <c r="Q228" s="73"/>
      <c r="R228" s="83">
        <v>901.21240291699996</v>
      </c>
      <c r="S228" s="84">
        <v>9.5303378651164145E-4</v>
      </c>
      <c r="T228" s="84">
        <f t="shared" si="3"/>
        <v>2.6816969509846958E-3</v>
      </c>
      <c r="U228" s="84">
        <f>R228/'סכום נכסי הקרן'!$C$42</f>
        <v>2.9920907533535941E-4</v>
      </c>
    </row>
    <row r="229" spans="2:21">
      <c r="B229" s="76" t="s">
        <v>827</v>
      </c>
      <c r="C229" s="73" t="s">
        <v>828</v>
      </c>
      <c r="D229" s="86" t="s">
        <v>118</v>
      </c>
      <c r="E229" s="86" t="s">
        <v>296</v>
      </c>
      <c r="F229" s="73" t="s">
        <v>826</v>
      </c>
      <c r="G229" s="86" t="s">
        <v>419</v>
      </c>
      <c r="H229" s="73" t="s">
        <v>626</v>
      </c>
      <c r="I229" s="73" t="s">
        <v>300</v>
      </c>
      <c r="J229" s="73"/>
      <c r="K229" s="83">
        <v>4.8300000000093384</v>
      </c>
      <c r="L229" s="86" t="s">
        <v>131</v>
      </c>
      <c r="M229" s="87">
        <v>2.7000000000000003E-2</v>
      </c>
      <c r="N229" s="87">
        <v>4.6400000000103032E-2</v>
      </c>
      <c r="O229" s="83">
        <v>135040.04076599999</v>
      </c>
      <c r="P229" s="85">
        <v>91.99</v>
      </c>
      <c r="Q229" s="73"/>
      <c r="R229" s="83">
        <v>124.22333364799999</v>
      </c>
      <c r="S229" s="84">
        <v>1.5745077841803801E-4</v>
      </c>
      <c r="T229" s="84">
        <f t="shared" si="3"/>
        <v>3.6964575055418623E-4</v>
      </c>
      <c r="U229" s="84">
        <f>R229/'סכום נכסי הקרן'!$C$42</f>
        <v>4.1243050667731537E-5</v>
      </c>
    </row>
    <row r="230" spans="2:21">
      <c r="B230" s="76" t="s">
        <v>829</v>
      </c>
      <c r="C230" s="73" t="s">
        <v>830</v>
      </c>
      <c r="D230" s="86" t="s">
        <v>118</v>
      </c>
      <c r="E230" s="86" t="s">
        <v>296</v>
      </c>
      <c r="F230" s="73" t="s">
        <v>831</v>
      </c>
      <c r="G230" s="86" t="s">
        <v>411</v>
      </c>
      <c r="H230" s="73" t="s">
        <v>622</v>
      </c>
      <c r="I230" s="73" t="s">
        <v>129</v>
      </c>
      <c r="J230" s="73"/>
      <c r="K230" s="83">
        <v>2.4099999999977291</v>
      </c>
      <c r="L230" s="86" t="s">
        <v>131</v>
      </c>
      <c r="M230" s="87">
        <v>4.5999999999999999E-2</v>
      </c>
      <c r="N230" s="87">
        <v>6.0899999999931342E-2</v>
      </c>
      <c r="O230" s="83">
        <v>391379.21718899993</v>
      </c>
      <c r="P230" s="85">
        <v>97.89</v>
      </c>
      <c r="Q230" s="73"/>
      <c r="R230" s="83">
        <v>383.12111580700002</v>
      </c>
      <c r="S230" s="84">
        <v>1.7403226129563143E-3</v>
      </c>
      <c r="T230" s="84">
        <f t="shared" si="3"/>
        <v>1.1400361610559297E-3</v>
      </c>
      <c r="U230" s="84">
        <f>R230/'סכום נכסי הקרן'!$C$42</f>
        <v>1.271989981840287E-4</v>
      </c>
    </row>
    <row r="231" spans="2:21">
      <c r="B231" s="76" t="s">
        <v>832</v>
      </c>
      <c r="C231" s="73" t="s">
        <v>833</v>
      </c>
      <c r="D231" s="86" t="s">
        <v>118</v>
      </c>
      <c r="E231" s="86" t="s">
        <v>296</v>
      </c>
      <c r="F231" s="73" t="s">
        <v>834</v>
      </c>
      <c r="G231" s="86" t="s">
        <v>411</v>
      </c>
      <c r="H231" s="73" t="s">
        <v>622</v>
      </c>
      <c r="I231" s="73" t="s">
        <v>129</v>
      </c>
      <c r="J231" s="73"/>
      <c r="K231" s="83">
        <v>3.9399999999994693</v>
      </c>
      <c r="L231" s="86" t="s">
        <v>131</v>
      </c>
      <c r="M231" s="87">
        <v>5.2400000000000002E-2</v>
      </c>
      <c r="N231" s="87">
        <v>2.5100000000004282E-2</v>
      </c>
      <c r="O231" s="83">
        <v>432489.85694999999</v>
      </c>
      <c r="P231" s="85">
        <v>113.31</v>
      </c>
      <c r="Q231" s="73"/>
      <c r="R231" s="83">
        <v>490.05424082900004</v>
      </c>
      <c r="S231" s="84">
        <v>1.7299594277999999E-3</v>
      </c>
      <c r="T231" s="84">
        <f t="shared" si="3"/>
        <v>1.4582322205005012E-3</v>
      </c>
      <c r="U231" s="84">
        <f>R231/'סכום נכסי הקרן'!$C$42</f>
        <v>1.6270157377774224E-4</v>
      </c>
    </row>
    <row r="232" spans="2:21">
      <c r="B232" s="76" t="s">
        <v>835</v>
      </c>
      <c r="C232" s="73" t="s">
        <v>836</v>
      </c>
      <c r="D232" s="86" t="s">
        <v>118</v>
      </c>
      <c r="E232" s="86" t="s">
        <v>296</v>
      </c>
      <c r="F232" s="73" t="s">
        <v>837</v>
      </c>
      <c r="G232" s="86" t="s">
        <v>838</v>
      </c>
      <c r="H232" s="73" t="s">
        <v>839</v>
      </c>
      <c r="I232" s="73" t="s">
        <v>129</v>
      </c>
      <c r="J232" s="73"/>
      <c r="K232" s="83">
        <v>5.0400000000026752</v>
      </c>
      <c r="L232" s="86" t="s">
        <v>131</v>
      </c>
      <c r="M232" s="87">
        <v>0.04</v>
      </c>
      <c r="N232" s="87">
        <v>-1.9999999999692982E-4</v>
      </c>
      <c r="O232" s="83">
        <v>744491.25</v>
      </c>
      <c r="P232" s="85">
        <v>122.5</v>
      </c>
      <c r="Q232" s="73"/>
      <c r="R232" s="83">
        <v>912.00174551399994</v>
      </c>
      <c r="S232" s="84">
        <v>2.4816374999999998E-3</v>
      </c>
      <c r="T232" s="84">
        <f t="shared" si="3"/>
        <v>2.7138023093351278E-3</v>
      </c>
      <c r="U232" s="84">
        <f>R232/'סכום נכסי הקרן'!$C$42</f>
        <v>3.0279121558495615E-4</v>
      </c>
    </row>
    <row r="233" spans="2:21">
      <c r="B233" s="76" t="s">
        <v>840</v>
      </c>
      <c r="C233" s="73" t="s">
        <v>841</v>
      </c>
      <c r="D233" s="86" t="s">
        <v>118</v>
      </c>
      <c r="E233" s="86" t="s">
        <v>296</v>
      </c>
      <c r="F233" s="73" t="s">
        <v>837</v>
      </c>
      <c r="G233" s="86" t="s">
        <v>838</v>
      </c>
      <c r="H233" s="73" t="s">
        <v>839</v>
      </c>
      <c r="I233" s="73" t="s">
        <v>129</v>
      </c>
      <c r="J233" s="73"/>
      <c r="K233" s="83">
        <v>2.969999999999303</v>
      </c>
      <c r="L233" s="86" t="s">
        <v>131</v>
      </c>
      <c r="M233" s="87">
        <v>4.2500000000000003E-2</v>
      </c>
      <c r="N233" s="87">
        <v>5.6300000000011473E-2</v>
      </c>
      <c r="O233" s="83">
        <v>461714.02669199998</v>
      </c>
      <c r="P233" s="85">
        <v>96.27</v>
      </c>
      <c r="Q233" s="73"/>
      <c r="R233" s="83">
        <v>444.49209342299997</v>
      </c>
      <c r="S233" s="84">
        <v>6.8361291150244535E-4</v>
      </c>
      <c r="T233" s="84">
        <f t="shared" si="3"/>
        <v>1.3226550009865366E-3</v>
      </c>
      <c r="U233" s="84">
        <f>R233/'סכום נכסי הקרן'!$C$42</f>
        <v>1.4757460931129985E-4</v>
      </c>
    </row>
    <row r="234" spans="2:21">
      <c r="B234" s="76" t="s">
        <v>842</v>
      </c>
      <c r="C234" s="73" t="s">
        <v>843</v>
      </c>
      <c r="D234" s="86" t="s">
        <v>118</v>
      </c>
      <c r="E234" s="86" t="s">
        <v>296</v>
      </c>
      <c r="F234" s="73" t="s">
        <v>837</v>
      </c>
      <c r="G234" s="86" t="s">
        <v>838</v>
      </c>
      <c r="H234" s="73" t="s">
        <v>839</v>
      </c>
      <c r="I234" s="73" t="s">
        <v>129</v>
      </c>
      <c r="J234" s="73"/>
      <c r="K234" s="83">
        <v>4.6500000000005191</v>
      </c>
      <c r="L234" s="86" t="s">
        <v>131</v>
      </c>
      <c r="M234" s="87">
        <v>3.1600000000000003E-2</v>
      </c>
      <c r="N234" s="87">
        <v>5.5800000000003264E-2</v>
      </c>
      <c r="O234" s="83">
        <v>744491.25</v>
      </c>
      <c r="P234" s="85">
        <v>90.55</v>
      </c>
      <c r="Q234" s="73"/>
      <c r="R234" s="83">
        <v>674.13685174099999</v>
      </c>
      <c r="S234" s="84">
        <v>3.250755389243781E-3</v>
      </c>
      <c r="T234" s="84">
        <f t="shared" si="3"/>
        <v>2.0059985126799898E-3</v>
      </c>
      <c r="U234" s="84">
        <f>R234/'סכום נכסי הקרן'!$C$42</f>
        <v>2.2381834005616967E-4</v>
      </c>
    </row>
    <row r="235" spans="2:21">
      <c r="B235" s="76" t="s">
        <v>844</v>
      </c>
      <c r="C235" s="73" t="s">
        <v>845</v>
      </c>
      <c r="D235" s="86" t="s">
        <v>118</v>
      </c>
      <c r="E235" s="86" t="s">
        <v>296</v>
      </c>
      <c r="F235" s="73" t="s">
        <v>846</v>
      </c>
      <c r="G235" s="86" t="s">
        <v>411</v>
      </c>
      <c r="H235" s="73" t="s">
        <v>847</v>
      </c>
      <c r="I235" s="73" t="s">
        <v>129</v>
      </c>
      <c r="J235" s="73"/>
      <c r="K235" s="83">
        <v>2.6499999999977297</v>
      </c>
      <c r="L235" s="86" t="s">
        <v>131</v>
      </c>
      <c r="M235" s="87">
        <v>4.9500000000000002E-2</v>
      </c>
      <c r="N235" s="87">
        <v>0.25759999999977296</v>
      </c>
      <c r="O235" s="83">
        <v>709287.42659799987</v>
      </c>
      <c r="P235" s="85">
        <v>62.1</v>
      </c>
      <c r="Q235" s="73"/>
      <c r="R235" s="83">
        <v>440.46749210000002</v>
      </c>
      <c r="S235" s="84">
        <v>1.2242879994787232E-3</v>
      </c>
      <c r="T235" s="84">
        <f t="shared" si="3"/>
        <v>1.3106791770166439E-3</v>
      </c>
      <c r="U235" s="84">
        <f>R235/'סכום נכסי הקרן'!$C$42</f>
        <v>1.4623841238752184E-4</v>
      </c>
    </row>
    <row r="236" spans="2:21">
      <c r="B236" s="76" t="s">
        <v>848</v>
      </c>
      <c r="C236" s="73" t="s">
        <v>849</v>
      </c>
      <c r="D236" s="86" t="s">
        <v>118</v>
      </c>
      <c r="E236" s="86" t="s">
        <v>296</v>
      </c>
      <c r="F236" s="73" t="s">
        <v>846</v>
      </c>
      <c r="G236" s="86" t="s">
        <v>411</v>
      </c>
      <c r="H236" s="73" t="s">
        <v>847</v>
      </c>
      <c r="I236" s="73" t="s">
        <v>129</v>
      </c>
      <c r="J236" s="73"/>
      <c r="K236" s="83">
        <v>3.1300000000005381</v>
      </c>
      <c r="L236" s="86" t="s">
        <v>131</v>
      </c>
      <c r="M236" s="87">
        <v>0.04</v>
      </c>
      <c r="N236" s="87">
        <v>9.2400000000012847E-2</v>
      </c>
      <c r="O236" s="83">
        <v>1216318.6249559999</v>
      </c>
      <c r="P236" s="85">
        <v>87</v>
      </c>
      <c r="Q236" s="73"/>
      <c r="R236" s="83">
        <v>1058.197224111</v>
      </c>
      <c r="S236" s="84">
        <v>1.4828831900897176E-3</v>
      </c>
      <c r="T236" s="84">
        <f t="shared" si="3"/>
        <v>3.1488295769718675E-3</v>
      </c>
      <c r="U236" s="84">
        <f>R236/'סכום נכסי הקרן'!$C$42</f>
        <v>3.5132917825350516E-4</v>
      </c>
    </row>
    <row r="237" spans="2:21">
      <c r="B237" s="76" t="s">
        <v>850</v>
      </c>
      <c r="C237" s="73" t="s">
        <v>851</v>
      </c>
      <c r="D237" s="86" t="s">
        <v>118</v>
      </c>
      <c r="E237" s="86" t="s">
        <v>296</v>
      </c>
      <c r="F237" s="73" t="s">
        <v>823</v>
      </c>
      <c r="G237" s="86" t="s">
        <v>154</v>
      </c>
      <c r="H237" s="73" t="s">
        <v>633</v>
      </c>
      <c r="I237" s="73"/>
      <c r="J237" s="73"/>
      <c r="K237" s="83">
        <v>3.2099999999867355</v>
      </c>
      <c r="L237" s="86" t="s">
        <v>131</v>
      </c>
      <c r="M237" s="87">
        <v>4.2500000000000003E-2</v>
      </c>
      <c r="N237" s="87">
        <v>1.489999999988108E-2</v>
      </c>
      <c r="O237" s="83">
        <v>79071.929361000002</v>
      </c>
      <c r="P237" s="85">
        <v>110.6</v>
      </c>
      <c r="Q237" s="73"/>
      <c r="R237" s="83">
        <v>87.453554795999992</v>
      </c>
      <c r="S237" s="84">
        <v>6.8106743635658914E-4</v>
      </c>
      <c r="T237" s="84">
        <f t="shared" si="3"/>
        <v>2.6023158413056752E-4</v>
      </c>
      <c r="U237" s="84">
        <f>R237/'סכום נכסי הקרן'!$C$42</f>
        <v>2.9035216537861239E-5</v>
      </c>
    </row>
    <row r="238" spans="2:21">
      <c r="B238" s="72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83"/>
      <c r="P238" s="85"/>
      <c r="Q238" s="73"/>
      <c r="R238" s="73"/>
      <c r="S238" s="73"/>
      <c r="T238" s="84"/>
      <c r="U238" s="73"/>
    </row>
    <row r="239" spans="2:21">
      <c r="B239" s="89" t="s">
        <v>46</v>
      </c>
      <c r="C239" s="71"/>
      <c r="D239" s="71"/>
      <c r="E239" s="71"/>
      <c r="F239" s="71"/>
      <c r="G239" s="71"/>
      <c r="H239" s="71"/>
      <c r="I239" s="71"/>
      <c r="J239" s="71"/>
      <c r="K239" s="80">
        <v>3.6385059274000002</v>
      </c>
      <c r="L239" s="71"/>
      <c r="M239" s="71"/>
      <c r="N239" s="91">
        <v>6.1326634482656982E-2</v>
      </c>
      <c r="O239" s="80"/>
      <c r="P239" s="82"/>
      <c r="Q239" s="71"/>
      <c r="R239" s="80">
        <v>10784.278928885</v>
      </c>
      <c r="S239" s="71"/>
      <c r="T239" s="81">
        <f t="shared" si="3"/>
        <v>3.209029062244597E-2</v>
      </c>
      <c r="U239" s="81">
        <f>R239/'סכום נכסי הקרן'!$C$42</f>
        <v>3.5804590749373643E-3</v>
      </c>
    </row>
    <row r="240" spans="2:21">
      <c r="B240" s="76" t="s">
        <v>852</v>
      </c>
      <c r="C240" s="73" t="s">
        <v>853</v>
      </c>
      <c r="D240" s="86" t="s">
        <v>118</v>
      </c>
      <c r="E240" s="86" t="s">
        <v>296</v>
      </c>
      <c r="F240" s="73" t="s">
        <v>690</v>
      </c>
      <c r="G240" s="86" t="s">
        <v>125</v>
      </c>
      <c r="H240" s="73" t="s">
        <v>382</v>
      </c>
      <c r="I240" s="73" t="s">
        <v>300</v>
      </c>
      <c r="J240" s="73"/>
      <c r="K240" s="83">
        <v>2.3800000000000936</v>
      </c>
      <c r="L240" s="86" t="s">
        <v>131</v>
      </c>
      <c r="M240" s="87">
        <v>3.49E-2</v>
      </c>
      <c r="N240" s="87">
        <v>3.7800000000001922E-2</v>
      </c>
      <c r="O240" s="83">
        <v>4518733.2263280004</v>
      </c>
      <c r="P240" s="85">
        <v>89.27</v>
      </c>
      <c r="Q240" s="73"/>
      <c r="R240" s="83">
        <v>4033.8731186990008</v>
      </c>
      <c r="S240" s="84">
        <v>2.6910882430218326E-3</v>
      </c>
      <c r="T240" s="84">
        <f t="shared" si="3"/>
        <v>1.2003413632635636E-2</v>
      </c>
      <c r="U240" s="84">
        <f>R240/'סכום נכסי הקרן'!$C$42</f>
        <v>1.3392752274152295E-3</v>
      </c>
    </row>
    <row r="241" spans="2:21">
      <c r="B241" s="76" t="s">
        <v>854</v>
      </c>
      <c r="C241" s="73" t="s">
        <v>855</v>
      </c>
      <c r="D241" s="86" t="s">
        <v>118</v>
      </c>
      <c r="E241" s="86" t="s">
        <v>296</v>
      </c>
      <c r="F241" s="73" t="s">
        <v>690</v>
      </c>
      <c r="G241" s="86" t="s">
        <v>125</v>
      </c>
      <c r="H241" s="73" t="s">
        <v>382</v>
      </c>
      <c r="I241" s="73" t="s">
        <v>300</v>
      </c>
      <c r="J241" s="73"/>
      <c r="K241" s="83">
        <v>5.269999999997002</v>
      </c>
      <c r="L241" s="86" t="s">
        <v>131</v>
      </c>
      <c r="M241" s="87">
        <v>3.7699999999999997E-2</v>
      </c>
      <c r="N241" s="87">
        <v>3.1099999999986867E-2</v>
      </c>
      <c r="O241" s="83">
        <v>410646.48367500002</v>
      </c>
      <c r="P241" s="85">
        <v>98.27</v>
      </c>
      <c r="Q241" s="73"/>
      <c r="R241" s="83">
        <v>403.54229742299998</v>
      </c>
      <c r="S241" s="84">
        <v>2.9093326414472752E-3</v>
      </c>
      <c r="T241" s="84">
        <f t="shared" si="3"/>
        <v>1.2008025467579865E-3</v>
      </c>
      <c r="U241" s="84">
        <f>R241/'סכום נכסי הקרן'!$C$42</f>
        <v>1.3397897907288641E-4</v>
      </c>
    </row>
    <row r="242" spans="2:21">
      <c r="B242" s="76" t="s">
        <v>856</v>
      </c>
      <c r="C242" s="73" t="s">
        <v>857</v>
      </c>
      <c r="D242" s="86" t="s">
        <v>118</v>
      </c>
      <c r="E242" s="86" t="s">
        <v>296</v>
      </c>
      <c r="F242" s="73" t="s">
        <v>858</v>
      </c>
      <c r="G242" s="86" t="s">
        <v>125</v>
      </c>
      <c r="H242" s="73" t="s">
        <v>588</v>
      </c>
      <c r="I242" s="73" t="s">
        <v>129</v>
      </c>
      <c r="J242" s="73"/>
      <c r="K242" s="83">
        <v>4.5399999999985665</v>
      </c>
      <c r="L242" s="86" t="s">
        <v>131</v>
      </c>
      <c r="M242" s="87">
        <v>4.6900000000000004E-2</v>
      </c>
      <c r="N242" s="87">
        <v>8.1099999999977926E-2</v>
      </c>
      <c r="O242" s="83">
        <v>2247067.5839889999</v>
      </c>
      <c r="P242" s="85">
        <v>80.06</v>
      </c>
      <c r="Q242" s="73"/>
      <c r="R242" s="83">
        <v>1799.0024041269999</v>
      </c>
      <c r="S242" s="84">
        <v>1.2131979632666627E-3</v>
      </c>
      <c r="T242" s="84">
        <f t="shared" si="3"/>
        <v>5.3532100161362622E-3</v>
      </c>
      <c r="U242" s="84">
        <f>R242/'סכום נכסי הקרן'!$C$42</f>
        <v>5.9728188840128804E-4</v>
      </c>
    </row>
    <row r="243" spans="2:21">
      <c r="B243" s="76" t="s">
        <v>859</v>
      </c>
      <c r="C243" s="73" t="s">
        <v>860</v>
      </c>
      <c r="D243" s="86" t="s">
        <v>118</v>
      </c>
      <c r="E243" s="86" t="s">
        <v>296</v>
      </c>
      <c r="F243" s="73" t="s">
        <v>858</v>
      </c>
      <c r="G243" s="86" t="s">
        <v>125</v>
      </c>
      <c r="H243" s="73" t="s">
        <v>588</v>
      </c>
      <c r="I243" s="73" t="s">
        <v>129</v>
      </c>
      <c r="J243" s="73"/>
      <c r="K243" s="83">
        <v>4.7499999999996616</v>
      </c>
      <c r="L243" s="86" t="s">
        <v>131</v>
      </c>
      <c r="M243" s="87">
        <v>4.6900000000000004E-2</v>
      </c>
      <c r="N243" s="87">
        <v>8.1099999999990985E-2</v>
      </c>
      <c r="O243" s="83">
        <v>4560446.3258300005</v>
      </c>
      <c r="P243" s="85">
        <v>80.97</v>
      </c>
      <c r="Q243" s="73"/>
      <c r="R243" s="83">
        <v>3692.5936126030001</v>
      </c>
      <c r="S243" s="84">
        <v>2.9666140776043073E-3</v>
      </c>
      <c r="T243" s="84">
        <f t="shared" si="3"/>
        <v>1.0987883655497164E-2</v>
      </c>
      <c r="U243" s="84">
        <f>R243/'סכום נכסי הקרן'!$C$42</f>
        <v>1.2259679481108445E-3</v>
      </c>
    </row>
    <row r="244" spans="2:21">
      <c r="B244" s="76" t="s">
        <v>861</v>
      </c>
      <c r="C244" s="73" t="s">
        <v>862</v>
      </c>
      <c r="D244" s="86" t="s">
        <v>118</v>
      </c>
      <c r="E244" s="86" t="s">
        <v>296</v>
      </c>
      <c r="F244" s="73" t="s">
        <v>863</v>
      </c>
      <c r="G244" s="86" t="s">
        <v>125</v>
      </c>
      <c r="H244" s="73" t="s">
        <v>602</v>
      </c>
      <c r="I244" s="73" t="s">
        <v>129</v>
      </c>
      <c r="J244" s="73"/>
      <c r="K244" s="83">
        <v>0.99000000000792443</v>
      </c>
      <c r="L244" s="86" t="s">
        <v>131</v>
      </c>
      <c r="M244" s="87">
        <v>4.4999999999999998E-2</v>
      </c>
      <c r="N244" s="87">
        <v>5.5899999999887137E-2</v>
      </c>
      <c r="O244" s="83">
        <v>49919.731524000003</v>
      </c>
      <c r="P244" s="85">
        <v>83.42</v>
      </c>
      <c r="Q244" s="73"/>
      <c r="R244" s="83">
        <v>41.643041833000005</v>
      </c>
      <c r="S244" s="84">
        <v>3.3066659945019353E-5</v>
      </c>
      <c r="T244" s="84">
        <f t="shared" si="3"/>
        <v>1.2391531447173085E-4</v>
      </c>
      <c r="U244" s="84">
        <f>R244/'סכום נכסי הקרן'!$C$42</f>
        <v>1.382579289929187E-5</v>
      </c>
    </row>
    <row r="245" spans="2:21">
      <c r="B245" s="76" t="s">
        <v>864</v>
      </c>
      <c r="C245" s="73" t="s">
        <v>865</v>
      </c>
      <c r="D245" s="86" t="s">
        <v>118</v>
      </c>
      <c r="E245" s="86" t="s">
        <v>296</v>
      </c>
      <c r="F245" s="73" t="s">
        <v>826</v>
      </c>
      <c r="G245" s="86" t="s">
        <v>419</v>
      </c>
      <c r="H245" s="73" t="s">
        <v>626</v>
      </c>
      <c r="I245" s="73" t="s">
        <v>300</v>
      </c>
      <c r="J245" s="73"/>
      <c r="K245" s="83">
        <v>1.6499999999982735</v>
      </c>
      <c r="L245" s="86" t="s">
        <v>131</v>
      </c>
      <c r="M245" s="87">
        <v>6.7000000000000004E-2</v>
      </c>
      <c r="N245" s="87">
        <v>5.8399999999937835E-2</v>
      </c>
      <c r="O245" s="83">
        <v>549725.12949600001</v>
      </c>
      <c r="P245" s="85">
        <v>84.28</v>
      </c>
      <c r="Q245" s="73"/>
      <c r="R245" s="83">
        <v>463.30833743199997</v>
      </c>
      <c r="S245" s="84">
        <v>5.3702321423543394E-4</v>
      </c>
      <c r="T245" s="84">
        <f t="shared" si="3"/>
        <v>1.3786456465042798E-3</v>
      </c>
      <c r="U245" s="84">
        <f>R245/'סכום נכסי הקרן'!$C$42</f>
        <v>1.5382173923649231E-4</v>
      </c>
    </row>
    <row r="246" spans="2:21">
      <c r="B246" s="76" t="s">
        <v>866</v>
      </c>
      <c r="C246" s="73" t="s">
        <v>867</v>
      </c>
      <c r="D246" s="86" t="s">
        <v>118</v>
      </c>
      <c r="E246" s="86" t="s">
        <v>296</v>
      </c>
      <c r="F246" s="73" t="s">
        <v>826</v>
      </c>
      <c r="G246" s="86" t="s">
        <v>419</v>
      </c>
      <c r="H246" s="73" t="s">
        <v>626</v>
      </c>
      <c r="I246" s="73" t="s">
        <v>300</v>
      </c>
      <c r="J246" s="73"/>
      <c r="K246" s="83">
        <v>2.849999999994862</v>
      </c>
      <c r="L246" s="86" t="s">
        <v>131</v>
      </c>
      <c r="M246" s="87">
        <v>4.7E-2</v>
      </c>
      <c r="N246" s="87">
        <v>6.1599999999917804E-2</v>
      </c>
      <c r="O246" s="83">
        <v>408056.034858</v>
      </c>
      <c r="P246" s="85">
        <v>85.85</v>
      </c>
      <c r="Q246" s="73"/>
      <c r="R246" s="83">
        <v>350.31611676799997</v>
      </c>
      <c r="S246" s="84">
        <v>5.8722511041050325E-4</v>
      </c>
      <c r="T246" s="84">
        <f t="shared" si="3"/>
        <v>1.0424198104429163E-3</v>
      </c>
      <c r="U246" s="84">
        <f>R246/'סכום נכסי הקרן'!$C$42</f>
        <v>1.1630749980133218E-4</v>
      </c>
    </row>
    <row r="247" spans="2:21">
      <c r="B247" s="72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83"/>
      <c r="P247" s="85"/>
      <c r="Q247" s="73"/>
      <c r="R247" s="73"/>
      <c r="S247" s="73"/>
      <c r="T247" s="84"/>
      <c r="U247" s="73"/>
    </row>
    <row r="248" spans="2:21">
      <c r="B248" s="70" t="s">
        <v>196</v>
      </c>
      <c r="C248" s="71"/>
      <c r="D248" s="71"/>
      <c r="E248" s="71"/>
      <c r="F248" s="71"/>
      <c r="G248" s="71"/>
      <c r="H248" s="71"/>
      <c r="I248" s="71"/>
      <c r="J248" s="71"/>
      <c r="K248" s="80">
        <v>7.2640281792522519</v>
      </c>
      <c r="L248" s="71"/>
      <c r="M248" s="71"/>
      <c r="N248" s="91">
        <v>2.7630781084177537E-2</v>
      </c>
      <c r="O248" s="80"/>
      <c r="P248" s="82"/>
      <c r="Q248" s="71"/>
      <c r="R248" s="80">
        <v>16195.563975652998</v>
      </c>
      <c r="S248" s="71"/>
      <c r="T248" s="81">
        <f t="shared" si="3"/>
        <v>4.819240657630651E-2</v>
      </c>
      <c r="U248" s="81">
        <f>R248/'סכום נכסי הקרן'!$C$42</f>
        <v>5.3770450850487081E-3</v>
      </c>
    </row>
    <row r="249" spans="2:21">
      <c r="B249" s="89" t="s">
        <v>64</v>
      </c>
      <c r="C249" s="71"/>
      <c r="D249" s="71"/>
      <c r="E249" s="71"/>
      <c r="F249" s="71"/>
      <c r="G249" s="71"/>
      <c r="H249" s="71"/>
      <c r="I249" s="71"/>
      <c r="J249" s="71"/>
      <c r="K249" s="80">
        <v>7.2191002891577511</v>
      </c>
      <c r="L249" s="71"/>
      <c r="M249" s="71"/>
      <c r="N249" s="91">
        <v>3.0809529126299636E-2</v>
      </c>
      <c r="O249" s="80"/>
      <c r="P249" s="82"/>
      <c r="Q249" s="71"/>
      <c r="R249" s="80">
        <v>1646.825889902</v>
      </c>
      <c r="S249" s="71"/>
      <c r="T249" s="81">
        <f t="shared" si="3"/>
        <v>4.9003852515327444E-3</v>
      </c>
      <c r="U249" s="81">
        <f>R249/'סכום נכסי הקרן'!$C$42</f>
        <v>5.4675817838393506E-4</v>
      </c>
    </row>
    <row r="250" spans="2:21">
      <c r="B250" s="76" t="s">
        <v>868</v>
      </c>
      <c r="C250" s="73" t="s">
        <v>869</v>
      </c>
      <c r="D250" s="86" t="s">
        <v>27</v>
      </c>
      <c r="E250" s="86" t="s">
        <v>870</v>
      </c>
      <c r="F250" s="73" t="s">
        <v>317</v>
      </c>
      <c r="G250" s="86" t="s">
        <v>306</v>
      </c>
      <c r="H250" s="73" t="s">
        <v>871</v>
      </c>
      <c r="I250" s="73" t="s">
        <v>291</v>
      </c>
      <c r="J250" s="73"/>
      <c r="K250" s="83">
        <v>4.6499999999989026</v>
      </c>
      <c r="L250" s="86" t="s">
        <v>130</v>
      </c>
      <c r="M250" s="87">
        <v>3.2750000000000001E-2</v>
      </c>
      <c r="N250" s="87">
        <v>2.5400000000011694E-2</v>
      </c>
      <c r="O250" s="83">
        <v>81652.638592000003</v>
      </c>
      <c r="P250" s="85">
        <v>104.21368</v>
      </c>
      <c r="Q250" s="73"/>
      <c r="R250" s="83">
        <v>273.57470214200004</v>
      </c>
      <c r="S250" s="84">
        <v>1.0887018478933334E-4</v>
      </c>
      <c r="T250" s="84">
        <f t="shared" si="3"/>
        <v>8.1406385689558147E-4</v>
      </c>
      <c r="U250" s="84">
        <f>R250/'סכום נכסי הקרן'!$C$42</f>
        <v>9.0828791745549241E-5</v>
      </c>
    </row>
    <row r="251" spans="2:21">
      <c r="B251" s="76" t="s">
        <v>872</v>
      </c>
      <c r="C251" s="73" t="s">
        <v>873</v>
      </c>
      <c r="D251" s="86" t="s">
        <v>27</v>
      </c>
      <c r="E251" s="86" t="s">
        <v>870</v>
      </c>
      <c r="F251" s="73" t="s">
        <v>874</v>
      </c>
      <c r="G251" s="86" t="s">
        <v>875</v>
      </c>
      <c r="H251" s="73" t="s">
        <v>876</v>
      </c>
      <c r="I251" s="73" t="s">
        <v>877</v>
      </c>
      <c r="J251" s="73"/>
      <c r="K251" s="83">
        <v>2.8099999999910006</v>
      </c>
      <c r="L251" s="86" t="s">
        <v>130</v>
      </c>
      <c r="M251" s="87">
        <v>5.0819999999999997E-2</v>
      </c>
      <c r="N251" s="87">
        <v>3.7099999999946995E-2</v>
      </c>
      <c r="O251" s="83">
        <v>48858.186877</v>
      </c>
      <c r="P251" s="85">
        <v>103.28212000000001</v>
      </c>
      <c r="Q251" s="73"/>
      <c r="R251" s="83">
        <v>162.23458916599998</v>
      </c>
      <c r="S251" s="84">
        <v>1.5268183399062501E-4</v>
      </c>
      <c r="T251" s="84">
        <f t="shared" si="3"/>
        <v>4.827541228932526E-4</v>
      </c>
      <c r="U251" s="84">
        <f>R251/'סכום נכסי הקרן'!$C$42</f>
        <v>5.3863064084173958E-5</v>
      </c>
    </row>
    <row r="252" spans="2:21">
      <c r="B252" s="76" t="s">
        <v>878</v>
      </c>
      <c r="C252" s="73" t="s">
        <v>879</v>
      </c>
      <c r="D252" s="86" t="s">
        <v>27</v>
      </c>
      <c r="E252" s="86" t="s">
        <v>870</v>
      </c>
      <c r="F252" s="73" t="s">
        <v>874</v>
      </c>
      <c r="G252" s="86" t="s">
        <v>875</v>
      </c>
      <c r="H252" s="73" t="s">
        <v>876</v>
      </c>
      <c r="I252" s="73" t="s">
        <v>877</v>
      </c>
      <c r="J252" s="73"/>
      <c r="K252" s="83">
        <v>4.4500000000035538</v>
      </c>
      <c r="L252" s="86" t="s">
        <v>130</v>
      </c>
      <c r="M252" s="87">
        <v>5.4120000000000001E-2</v>
      </c>
      <c r="N252" s="87">
        <v>4.5000000000044421E-2</v>
      </c>
      <c r="O252" s="83">
        <v>67892.840519000005</v>
      </c>
      <c r="P252" s="85">
        <v>103.136</v>
      </c>
      <c r="Q252" s="73"/>
      <c r="R252" s="83">
        <v>225.120601376</v>
      </c>
      <c r="S252" s="84">
        <v>2.1216512662187501E-4</v>
      </c>
      <c r="T252" s="84">
        <f t="shared" si="3"/>
        <v>6.6988118268214783E-4</v>
      </c>
      <c r="U252" s="84">
        <f>R252/'סכום נכסי הקרן'!$C$42</f>
        <v>7.4741677720625599E-5</v>
      </c>
    </row>
    <row r="253" spans="2:21">
      <c r="B253" s="76" t="s">
        <v>880</v>
      </c>
      <c r="C253" s="73" t="s">
        <v>881</v>
      </c>
      <c r="D253" s="86" t="s">
        <v>27</v>
      </c>
      <c r="E253" s="86" t="s">
        <v>870</v>
      </c>
      <c r="F253" s="73" t="s">
        <v>664</v>
      </c>
      <c r="G253" s="86" t="s">
        <v>471</v>
      </c>
      <c r="H253" s="73" t="s">
        <v>876</v>
      </c>
      <c r="I253" s="73" t="s">
        <v>291</v>
      </c>
      <c r="J253" s="73"/>
      <c r="K253" s="83">
        <v>11.410000000001412</v>
      </c>
      <c r="L253" s="86" t="s">
        <v>130</v>
      </c>
      <c r="M253" s="87">
        <v>6.3750000000000001E-2</v>
      </c>
      <c r="N253" s="87">
        <v>3.7999999999999999E-2</v>
      </c>
      <c r="O253" s="83">
        <v>166892.32139999999</v>
      </c>
      <c r="P253" s="85">
        <v>131.81925000000001</v>
      </c>
      <c r="Q253" s="73"/>
      <c r="R253" s="83">
        <v>707.2878035</v>
      </c>
      <c r="S253" s="84">
        <v>2.4079111441350451E-4</v>
      </c>
      <c r="T253" s="84">
        <f t="shared" si="3"/>
        <v>2.1046442991412072E-3</v>
      </c>
      <c r="U253" s="84">
        <f>R253/'סכום נכסי הקרן'!$C$42</f>
        <v>2.3482469725919077E-4</v>
      </c>
    </row>
    <row r="254" spans="2:21">
      <c r="B254" s="76" t="s">
        <v>882</v>
      </c>
      <c r="C254" s="73" t="s">
        <v>883</v>
      </c>
      <c r="D254" s="86" t="s">
        <v>27</v>
      </c>
      <c r="E254" s="86" t="s">
        <v>870</v>
      </c>
      <c r="F254" s="73" t="s">
        <v>884</v>
      </c>
      <c r="G254" s="86" t="s">
        <v>885</v>
      </c>
      <c r="H254" s="73" t="s">
        <v>886</v>
      </c>
      <c r="I254" s="73" t="s">
        <v>291</v>
      </c>
      <c r="J254" s="73"/>
      <c r="K254" s="83">
        <v>3.410000000006308</v>
      </c>
      <c r="L254" s="86" t="s">
        <v>132</v>
      </c>
      <c r="M254" s="87">
        <v>0.06</v>
      </c>
      <c r="N254" s="87">
        <v>3.4700000000021027E-2</v>
      </c>
      <c r="O254" s="83">
        <v>33694.3488</v>
      </c>
      <c r="P254" s="85">
        <v>110.93300000000001</v>
      </c>
      <c r="Q254" s="73"/>
      <c r="R254" s="83">
        <v>147.42316912699999</v>
      </c>
      <c r="S254" s="84">
        <v>3.3694348799999998E-5</v>
      </c>
      <c r="T254" s="84">
        <f t="shared" si="3"/>
        <v>4.3868045077136771E-4</v>
      </c>
      <c r="U254" s="84">
        <f>R254/'סכום נכסי הקרן'!$C$42</f>
        <v>4.8945564857655936E-5</v>
      </c>
    </row>
    <row r="255" spans="2:21">
      <c r="B255" s="76" t="s">
        <v>887</v>
      </c>
      <c r="C255" s="73" t="s">
        <v>888</v>
      </c>
      <c r="D255" s="86" t="s">
        <v>27</v>
      </c>
      <c r="E255" s="86" t="s">
        <v>870</v>
      </c>
      <c r="F255" s="73" t="s">
        <v>889</v>
      </c>
      <c r="G255" s="86" t="s">
        <v>890</v>
      </c>
      <c r="H255" s="73" t="s">
        <v>633</v>
      </c>
      <c r="I255" s="73"/>
      <c r="J255" s="73"/>
      <c r="K255" s="83">
        <v>3.860000000048704</v>
      </c>
      <c r="L255" s="86" t="s">
        <v>130</v>
      </c>
      <c r="M255" s="87">
        <v>0</v>
      </c>
      <c r="N255" s="87">
        <v>-5.2400000000702239E-2</v>
      </c>
      <c r="O255" s="83">
        <v>8950.0614000000005</v>
      </c>
      <c r="P255" s="85">
        <v>122.73099999999999</v>
      </c>
      <c r="Q255" s="73"/>
      <c r="R255" s="83">
        <v>35.315167048000006</v>
      </c>
      <c r="S255" s="84">
        <v>1.5565324173913046E-5</v>
      </c>
      <c r="T255" s="84">
        <f t="shared" si="3"/>
        <v>1.0508574392629496E-4</v>
      </c>
      <c r="U255" s="84">
        <f>R255/'סכום נכסי הקרן'!$C$42</f>
        <v>1.1724892426629199E-5</v>
      </c>
    </row>
    <row r="256" spans="2:21">
      <c r="B256" s="76" t="s">
        <v>891</v>
      </c>
      <c r="C256" s="73" t="s">
        <v>892</v>
      </c>
      <c r="D256" s="86" t="s">
        <v>27</v>
      </c>
      <c r="E256" s="86" t="s">
        <v>870</v>
      </c>
      <c r="F256" s="73" t="s">
        <v>893</v>
      </c>
      <c r="G256" s="86" t="s">
        <v>156</v>
      </c>
      <c r="H256" s="73" t="s">
        <v>633</v>
      </c>
      <c r="I256" s="73"/>
      <c r="J256" s="73"/>
      <c r="K256" s="83">
        <v>4.6900000000138728</v>
      </c>
      <c r="L256" s="86" t="s">
        <v>130</v>
      </c>
      <c r="M256" s="87">
        <v>0</v>
      </c>
      <c r="N256" s="87">
        <v>-2.6100000000080316E-2</v>
      </c>
      <c r="O256" s="83">
        <v>26499.201400000002</v>
      </c>
      <c r="P256" s="85">
        <v>112.53</v>
      </c>
      <c r="Q256" s="73"/>
      <c r="R256" s="83">
        <v>95.869857543000009</v>
      </c>
      <c r="S256" s="84">
        <v>5.7606959565217395E-5</v>
      </c>
      <c r="T256" s="84">
        <f t="shared" si="3"/>
        <v>2.8527559522289239E-4</v>
      </c>
      <c r="U256" s="84">
        <f>R256/'סכום נכסי הקרן'!$C$42</f>
        <v>3.1829490290110346E-5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89" t="s">
        <v>63</v>
      </c>
      <c r="C258" s="71"/>
      <c r="D258" s="71"/>
      <c r="E258" s="71"/>
      <c r="F258" s="71"/>
      <c r="G258" s="71"/>
      <c r="H258" s="71"/>
      <c r="I258" s="71"/>
      <c r="J258" s="71"/>
      <c r="K258" s="80">
        <v>7.269113734587032</v>
      </c>
      <c r="L258" s="71"/>
      <c r="M258" s="71"/>
      <c r="N258" s="91">
        <v>2.7270966745477659E-2</v>
      </c>
      <c r="O258" s="80"/>
      <c r="P258" s="82"/>
      <c r="Q258" s="71"/>
      <c r="R258" s="80">
        <v>14548.738085751</v>
      </c>
      <c r="S258" s="71"/>
      <c r="T258" s="81">
        <f t="shared" si="3"/>
        <v>4.329202132477377E-2</v>
      </c>
      <c r="U258" s="81">
        <f>R258/'סכום נכסי הקרן'!$C$42</f>
        <v>4.8302869066647741E-3</v>
      </c>
    </row>
    <row r="259" spans="2:21">
      <c r="B259" s="76" t="s">
        <v>894</v>
      </c>
      <c r="C259" s="73" t="s">
        <v>895</v>
      </c>
      <c r="D259" s="86" t="s">
        <v>27</v>
      </c>
      <c r="E259" s="86" t="s">
        <v>870</v>
      </c>
      <c r="F259" s="73"/>
      <c r="G259" s="86" t="s">
        <v>896</v>
      </c>
      <c r="H259" s="73" t="s">
        <v>897</v>
      </c>
      <c r="I259" s="73" t="s">
        <v>291</v>
      </c>
      <c r="J259" s="73"/>
      <c r="K259" s="83">
        <v>6.4699999999962481</v>
      </c>
      <c r="L259" s="86" t="s">
        <v>130</v>
      </c>
      <c r="M259" s="87">
        <v>4.2500000000000003E-2</v>
      </c>
      <c r="N259" s="87">
        <v>3.0899999999995299E-2</v>
      </c>
      <c r="O259" s="83">
        <v>49137.59199999999</v>
      </c>
      <c r="P259" s="85">
        <v>108.00917</v>
      </c>
      <c r="Q259" s="73"/>
      <c r="R259" s="83">
        <v>170.63002821200004</v>
      </c>
      <c r="S259" s="84">
        <v>6.4357159135261426E-5</v>
      </c>
      <c r="T259" s="84">
        <f t="shared" si="3"/>
        <v>5.0773605081497664E-4</v>
      </c>
      <c r="U259" s="84">
        <f>R259/'סכום נכסי הקרן'!$C$42</f>
        <v>5.6650410935878799E-5</v>
      </c>
    </row>
    <row r="260" spans="2:21">
      <c r="B260" s="76" t="s">
        <v>898</v>
      </c>
      <c r="C260" s="73" t="s">
        <v>899</v>
      </c>
      <c r="D260" s="86" t="s">
        <v>27</v>
      </c>
      <c r="E260" s="86" t="s">
        <v>870</v>
      </c>
      <c r="F260" s="73"/>
      <c r="G260" s="86" t="s">
        <v>900</v>
      </c>
      <c r="H260" s="73" t="s">
        <v>897</v>
      </c>
      <c r="I260" s="73" t="s">
        <v>877</v>
      </c>
      <c r="J260" s="73"/>
      <c r="K260" s="83">
        <v>8.1599999999788384</v>
      </c>
      <c r="L260" s="86" t="s">
        <v>130</v>
      </c>
      <c r="M260" s="87">
        <v>2.9500000000000002E-2</v>
      </c>
      <c r="N260" s="87">
        <v>1.9199999999979848E-2</v>
      </c>
      <c r="O260" s="83">
        <v>34220.822999999997</v>
      </c>
      <c r="P260" s="85">
        <v>108.22592</v>
      </c>
      <c r="Q260" s="73"/>
      <c r="R260" s="83">
        <v>119.07009502199999</v>
      </c>
      <c r="S260" s="84">
        <v>4.5627763999999999E-5</v>
      </c>
      <c r="T260" s="84">
        <f t="shared" si="3"/>
        <v>3.5431149165327593E-4</v>
      </c>
      <c r="U260" s="84">
        <f>R260/'סכום נכסי הקרן'!$C$42</f>
        <v>3.9532137946959845E-5</v>
      </c>
    </row>
    <row r="261" spans="2:21">
      <c r="B261" s="76" t="s">
        <v>901</v>
      </c>
      <c r="C261" s="73" t="s">
        <v>902</v>
      </c>
      <c r="D261" s="86" t="s">
        <v>27</v>
      </c>
      <c r="E261" s="86" t="s">
        <v>870</v>
      </c>
      <c r="F261" s="73"/>
      <c r="G261" s="86" t="s">
        <v>903</v>
      </c>
      <c r="H261" s="73" t="s">
        <v>904</v>
      </c>
      <c r="I261" s="73" t="s">
        <v>905</v>
      </c>
      <c r="J261" s="73"/>
      <c r="K261" s="83">
        <v>2.719999999998699</v>
      </c>
      <c r="L261" s="86" t="s">
        <v>130</v>
      </c>
      <c r="M261" s="87">
        <v>5.8749999999999997E-2</v>
      </c>
      <c r="N261" s="87">
        <v>3.6200000000019508E-2</v>
      </c>
      <c r="O261" s="83">
        <v>43872.85</v>
      </c>
      <c r="P261" s="85">
        <v>109.01180600000001</v>
      </c>
      <c r="Q261" s="73"/>
      <c r="R261" s="83">
        <v>153.762473785</v>
      </c>
      <c r="S261" s="84">
        <v>1.4624283333333333E-5</v>
      </c>
      <c r="T261" s="84">
        <f t="shared" si="3"/>
        <v>4.5754403267247854E-4</v>
      </c>
      <c r="U261" s="84">
        <f>R261/'סכום נכסי הקרן'!$C$42</f>
        <v>5.105026013132274E-5</v>
      </c>
    </row>
    <row r="262" spans="2:21">
      <c r="B262" s="76" t="s">
        <v>906</v>
      </c>
      <c r="C262" s="73" t="s">
        <v>907</v>
      </c>
      <c r="D262" s="86" t="s">
        <v>27</v>
      </c>
      <c r="E262" s="86" t="s">
        <v>870</v>
      </c>
      <c r="F262" s="73"/>
      <c r="G262" s="86" t="s">
        <v>908</v>
      </c>
      <c r="H262" s="73" t="s">
        <v>897</v>
      </c>
      <c r="I262" s="73" t="s">
        <v>291</v>
      </c>
      <c r="J262" s="73"/>
      <c r="K262" s="83">
        <v>6.2800000000107925</v>
      </c>
      <c r="L262" s="86" t="s">
        <v>130</v>
      </c>
      <c r="M262" s="87">
        <v>5.1249999999999997E-2</v>
      </c>
      <c r="N262" s="87">
        <v>2.4899999999974245E-2</v>
      </c>
      <c r="O262" s="83">
        <v>21120.38999</v>
      </c>
      <c r="P262" s="85">
        <v>120.08735</v>
      </c>
      <c r="Q262" s="73"/>
      <c r="R262" s="83">
        <v>81.541775129000001</v>
      </c>
      <c r="S262" s="84">
        <v>4.2240779979999996E-5</v>
      </c>
      <c r="T262" s="84">
        <f t="shared" si="3"/>
        <v>2.4264016899183549E-4</v>
      </c>
      <c r="U262" s="84">
        <f>R262/'סכום נכסי הקרן'!$C$42</f>
        <v>2.7072462672042156E-5</v>
      </c>
    </row>
    <row r="263" spans="2:21">
      <c r="B263" s="76" t="s">
        <v>909</v>
      </c>
      <c r="C263" s="73" t="s">
        <v>910</v>
      </c>
      <c r="D263" s="86" t="s">
        <v>27</v>
      </c>
      <c r="E263" s="86" t="s">
        <v>870</v>
      </c>
      <c r="F263" s="73"/>
      <c r="G263" s="86" t="s">
        <v>911</v>
      </c>
      <c r="H263" s="73" t="s">
        <v>912</v>
      </c>
      <c r="I263" s="73" t="s">
        <v>877</v>
      </c>
      <c r="J263" s="73"/>
      <c r="K263" s="83">
        <v>7.5199999999848384</v>
      </c>
      <c r="L263" s="86" t="s">
        <v>130</v>
      </c>
      <c r="M263" s="87">
        <v>3.61E-2</v>
      </c>
      <c r="N263" s="87">
        <v>2.3399999999931666E-2</v>
      </c>
      <c r="O263" s="83">
        <v>52647.42</v>
      </c>
      <c r="P263" s="85">
        <v>110.67103</v>
      </c>
      <c r="Q263" s="73"/>
      <c r="R263" s="83">
        <v>187.323392192</v>
      </c>
      <c r="S263" s="84">
        <v>4.2117935999999997E-5</v>
      </c>
      <c r="T263" s="84">
        <f t="shared" si="3"/>
        <v>5.5740973832964637E-4</v>
      </c>
      <c r="U263" s="84">
        <f>R263/'סכום נכסי הקרן'!$C$42</f>
        <v>6.2192729244554354E-5</v>
      </c>
    </row>
    <row r="264" spans="2:21">
      <c r="B264" s="76" t="s">
        <v>913</v>
      </c>
      <c r="C264" s="73" t="s">
        <v>914</v>
      </c>
      <c r="D264" s="86" t="s">
        <v>27</v>
      </c>
      <c r="E264" s="86" t="s">
        <v>870</v>
      </c>
      <c r="F264" s="73"/>
      <c r="G264" s="86" t="s">
        <v>911</v>
      </c>
      <c r="H264" s="73" t="s">
        <v>912</v>
      </c>
      <c r="I264" s="73" t="s">
        <v>877</v>
      </c>
      <c r="J264" s="73"/>
      <c r="K264" s="83">
        <v>7.3399999999861567</v>
      </c>
      <c r="L264" s="86" t="s">
        <v>130</v>
      </c>
      <c r="M264" s="87">
        <v>3.9329999999999997E-2</v>
      </c>
      <c r="N264" s="87">
        <v>2.3399999999980912E-2</v>
      </c>
      <c r="O264" s="83">
        <v>45891.001100000001</v>
      </c>
      <c r="P264" s="85">
        <v>113.5929</v>
      </c>
      <c r="Q264" s="73"/>
      <c r="R264" s="83">
        <v>167.59447454799999</v>
      </c>
      <c r="S264" s="84">
        <v>3.0594000733333335E-5</v>
      </c>
      <c r="T264" s="84">
        <f t="shared" si="3"/>
        <v>4.9870329119143975E-4</v>
      </c>
      <c r="U264" s="84">
        <f>R264/'סכום נכסי הקרן'!$C$42</f>
        <v>5.5642585031578669E-5</v>
      </c>
    </row>
    <row r="265" spans="2:21">
      <c r="B265" s="76" t="s">
        <v>915</v>
      </c>
      <c r="C265" s="73" t="s">
        <v>916</v>
      </c>
      <c r="D265" s="86" t="s">
        <v>27</v>
      </c>
      <c r="E265" s="86" t="s">
        <v>870</v>
      </c>
      <c r="F265" s="73"/>
      <c r="G265" s="86" t="s">
        <v>908</v>
      </c>
      <c r="H265" s="73" t="s">
        <v>912</v>
      </c>
      <c r="I265" s="73" t="s">
        <v>291</v>
      </c>
      <c r="J265" s="73"/>
      <c r="K265" s="83">
        <v>3.4400000166072107</v>
      </c>
      <c r="L265" s="86" t="s">
        <v>130</v>
      </c>
      <c r="M265" s="87">
        <v>4.4999999999999998E-2</v>
      </c>
      <c r="N265" s="87">
        <v>2.3500000069196711E-2</v>
      </c>
      <c r="O265" s="83">
        <v>22.813882</v>
      </c>
      <c r="P265" s="85">
        <v>108.367</v>
      </c>
      <c r="Q265" s="73"/>
      <c r="R265" s="83">
        <v>7.9483547000000002E-2</v>
      </c>
      <c r="S265" s="84">
        <v>4.5627764000000001E-8</v>
      </c>
      <c r="T265" s="84">
        <f t="shared" si="3"/>
        <v>2.3651559272090884E-7</v>
      </c>
      <c r="U265" s="84">
        <f>R265/'סכום נכסי הקרן'!$C$42</f>
        <v>2.6389115956757287E-8</v>
      </c>
    </row>
    <row r="266" spans="2:21">
      <c r="B266" s="76" t="s">
        <v>917</v>
      </c>
      <c r="C266" s="73" t="s">
        <v>918</v>
      </c>
      <c r="D266" s="86" t="s">
        <v>27</v>
      </c>
      <c r="E266" s="86" t="s">
        <v>870</v>
      </c>
      <c r="F266" s="73"/>
      <c r="G266" s="86" t="s">
        <v>911</v>
      </c>
      <c r="H266" s="73" t="s">
        <v>912</v>
      </c>
      <c r="I266" s="73" t="s">
        <v>877</v>
      </c>
      <c r="J266" s="73"/>
      <c r="K266" s="83">
        <v>7.2700000000053873</v>
      </c>
      <c r="L266" s="86" t="s">
        <v>130</v>
      </c>
      <c r="M266" s="87">
        <v>4.1100000000000005E-2</v>
      </c>
      <c r="N266" s="87">
        <v>2.3400000000023787E-2</v>
      </c>
      <c r="O266" s="83">
        <v>38608.108</v>
      </c>
      <c r="P266" s="85">
        <v>115.143</v>
      </c>
      <c r="Q266" s="73"/>
      <c r="R266" s="83">
        <v>142.92132614900001</v>
      </c>
      <c r="S266" s="84">
        <v>3.0886486399999998E-5</v>
      </c>
      <c r="T266" s="84">
        <f t="shared" si="3"/>
        <v>4.2528452041262158E-4</v>
      </c>
      <c r="U266" s="84">
        <f>R266/'סכום נכסי הקרן'!$C$42</f>
        <v>4.7450920231824689E-5</v>
      </c>
    </row>
    <row r="267" spans="2:21">
      <c r="B267" s="76" t="s">
        <v>919</v>
      </c>
      <c r="C267" s="73" t="s">
        <v>920</v>
      </c>
      <c r="D267" s="86" t="s">
        <v>27</v>
      </c>
      <c r="E267" s="86" t="s">
        <v>870</v>
      </c>
      <c r="F267" s="73"/>
      <c r="G267" s="86" t="s">
        <v>921</v>
      </c>
      <c r="H267" s="73" t="s">
        <v>922</v>
      </c>
      <c r="I267" s="73" t="s">
        <v>905</v>
      </c>
      <c r="J267" s="73"/>
      <c r="K267" s="83">
        <v>16.380000000020239</v>
      </c>
      <c r="L267" s="86" t="s">
        <v>130</v>
      </c>
      <c r="M267" s="87">
        <v>4.4500000000000005E-2</v>
      </c>
      <c r="N267" s="87">
        <v>2.8900000000042461E-2</v>
      </c>
      <c r="O267" s="83">
        <v>54142.606727999999</v>
      </c>
      <c r="P267" s="85">
        <v>127.17861000000001</v>
      </c>
      <c r="Q267" s="73"/>
      <c r="R267" s="83">
        <v>221.37787605399998</v>
      </c>
      <c r="S267" s="84">
        <v>2.7071303363999999E-5</v>
      </c>
      <c r="T267" s="84">
        <f t="shared" ref="T267:T330" si="4">IFERROR(R267/$R$11,0)</f>
        <v>6.5874412436837644E-4</v>
      </c>
      <c r="U267" s="84">
        <f>R267/'סכום נכסי הקרן'!$C$42</f>
        <v>7.3499065680217418E-5</v>
      </c>
    </row>
    <row r="268" spans="2:21">
      <c r="B268" s="76" t="s">
        <v>923</v>
      </c>
      <c r="C268" s="73" t="s">
        <v>924</v>
      </c>
      <c r="D268" s="86" t="s">
        <v>27</v>
      </c>
      <c r="E268" s="86" t="s">
        <v>870</v>
      </c>
      <c r="F268" s="73"/>
      <c r="G268" s="86" t="s">
        <v>925</v>
      </c>
      <c r="H268" s="73" t="s">
        <v>871</v>
      </c>
      <c r="I268" s="73" t="s">
        <v>291</v>
      </c>
      <c r="J268" s="73"/>
      <c r="K268" s="83">
        <v>16.250000000032102</v>
      </c>
      <c r="L268" s="86" t="s">
        <v>130</v>
      </c>
      <c r="M268" s="87">
        <v>5.5500000000000001E-2</v>
      </c>
      <c r="N268" s="87">
        <v>3.2300000000060253E-2</v>
      </c>
      <c r="O268" s="83">
        <v>43872.85</v>
      </c>
      <c r="P268" s="85">
        <v>143.56242</v>
      </c>
      <c r="Q268" s="73"/>
      <c r="R268" s="83">
        <v>202.496529786</v>
      </c>
      <c r="S268" s="84">
        <v>1.09682125E-5</v>
      </c>
      <c r="T268" s="84">
        <f t="shared" si="4"/>
        <v>6.0255975700559711E-4</v>
      </c>
      <c r="U268" s="84">
        <f>R268/'סכום נכסי הקרן'!$C$42</f>
        <v>6.7230321331327979E-5</v>
      </c>
    </row>
    <row r="269" spans="2:21">
      <c r="B269" s="76" t="s">
        <v>926</v>
      </c>
      <c r="C269" s="73" t="s">
        <v>927</v>
      </c>
      <c r="D269" s="86" t="s">
        <v>27</v>
      </c>
      <c r="E269" s="86" t="s">
        <v>870</v>
      </c>
      <c r="F269" s="73"/>
      <c r="G269" s="86" t="s">
        <v>928</v>
      </c>
      <c r="H269" s="73" t="s">
        <v>871</v>
      </c>
      <c r="I269" s="73" t="s">
        <v>877</v>
      </c>
      <c r="J269" s="73"/>
      <c r="K269" s="83">
        <v>8.2100000000097317</v>
      </c>
      <c r="L269" s="86" t="s">
        <v>130</v>
      </c>
      <c r="M269" s="87">
        <v>3.875E-2</v>
      </c>
      <c r="N269" s="87">
        <v>2.4400000000014067E-2</v>
      </c>
      <c r="O269" s="83">
        <v>69810.478919999994</v>
      </c>
      <c r="P269" s="85">
        <v>114.00901</v>
      </c>
      <c r="Q269" s="73"/>
      <c r="R269" s="83">
        <v>255.88261713100002</v>
      </c>
      <c r="S269" s="84">
        <v>1.7452619729999998E-4</v>
      </c>
      <c r="T269" s="84">
        <f t="shared" si="4"/>
        <v>7.6141832041939255E-4</v>
      </c>
      <c r="U269" s="84">
        <f>R269/'סכום נכסי הקרן'!$C$42</f>
        <v>8.4954890787504591E-5</v>
      </c>
    </row>
    <row r="270" spans="2:21">
      <c r="B270" s="76" t="s">
        <v>929</v>
      </c>
      <c r="C270" s="73" t="s">
        <v>930</v>
      </c>
      <c r="D270" s="86" t="s">
        <v>27</v>
      </c>
      <c r="E270" s="86" t="s">
        <v>870</v>
      </c>
      <c r="F270" s="73"/>
      <c r="G270" s="86" t="s">
        <v>903</v>
      </c>
      <c r="H270" s="73" t="s">
        <v>871</v>
      </c>
      <c r="I270" s="73" t="s">
        <v>877</v>
      </c>
      <c r="J270" s="73"/>
      <c r="K270" s="83">
        <v>21.470000000108673</v>
      </c>
      <c r="L270" s="86" t="s">
        <v>130</v>
      </c>
      <c r="M270" s="87">
        <v>3.5000000000000003E-2</v>
      </c>
      <c r="N270" s="87">
        <v>3.5300000000214035E-2</v>
      </c>
      <c r="O270" s="83">
        <v>26323.71</v>
      </c>
      <c r="P270" s="85">
        <v>99.921440000000004</v>
      </c>
      <c r="Q270" s="73"/>
      <c r="R270" s="83">
        <v>84.564245523000011</v>
      </c>
      <c r="S270" s="84">
        <v>1.7549140000000001E-5</v>
      </c>
      <c r="T270" s="84">
        <f t="shared" si="4"/>
        <v>2.5163399732109097E-4</v>
      </c>
      <c r="U270" s="84">
        <f>R270/'סכום נכסי הקרן'!$C$42</f>
        <v>2.8075944835503386E-5</v>
      </c>
    </row>
    <row r="271" spans="2:21">
      <c r="B271" s="76" t="s">
        <v>931</v>
      </c>
      <c r="C271" s="73" t="s">
        <v>932</v>
      </c>
      <c r="D271" s="86" t="s">
        <v>27</v>
      </c>
      <c r="E271" s="86" t="s">
        <v>870</v>
      </c>
      <c r="F271" s="73"/>
      <c r="G271" s="86" t="s">
        <v>903</v>
      </c>
      <c r="H271" s="73" t="s">
        <v>871</v>
      </c>
      <c r="I271" s="73" t="s">
        <v>877</v>
      </c>
      <c r="J271" s="73"/>
      <c r="K271" s="83">
        <v>20.770000000008551</v>
      </c>
      <c r="L271" s="86" t="s">
        <v>130</v>
      </c>
      <c r="M271" s="87">
        <v>3.6499999999999998E-2</v>
      </c>
      <c r="N271" s="87">
        <v>3.6000000000000004E-2</v>
      </c>
      <c r="O271" s="83">
        <v>60935.878821999999</v>
      </c>
      <c r="P271" s="85">
        <v>101.47317</v>
      </c>
      <c r="Q271" s="73"/>
      <c r="R271" s="83">
        <v>198.79491428999998</v>
      </c>
      <c r="S271" s="84">
        <v>9.3747491457308997E-6</v>
      </c>
      <c r="T271" s="84">
        <f t="shared" si="4"/>
        <v>5.9154502734008101E-4</v>
      </c>
      <c r="U271" s="84">
        <f>R271/'סכום נכסי הקרן'!$C$42</f>
        <v>6.6001358052282641E-5</v>
      </c>
    </row>
    <row r="272" spans="2:21">
      <c r="B272" s="76" t="s">
        <v>933</v>
      </c>
      <c r="C272" s="73" t="s">
        <v>934</v>
      </c>
      <c r="D272" s="86" t="s">
        <v>27</v>
      </c>
      <c r="E272" s="86" t="s">
        <v>870</v>
      </c>
      <c r="F272" s="73"/>
      <c r="G272" s="86" t="s">
        <v>875</v>
      </c>
      <c r="H272" s="73" t="s">
        <v>871</v>
      </c>
      <c r="I272" s="73" t="s">
        <v>877</v>
      </c>
      <c r="J272" s="73"/>
      <c r="K272" s="83">
        <v>7.6199999999889503</v>
      </c>
      <c r="L272" s="86" t="s">
        <v>130</v>
      </c>
      <c r="M272" s="87">
        <v>4.8750000000000002E-2</v>
      </c>
      <c r="N272" s="87">
        <v>3.4399999999968928E-2</v>
      </c>
      <c r="O272" s="83">
        <v>64931.817999999999</v>
      </c>
      <c r="P272" s="85">
        <v>110.98033</v>
      </c>
      <c r="Q272" s="73"/>
      <c r="R272" s="83">
        <v>231.67787698800001</v>
      </c>
      <c r="S272" s="84">
        <v>2.59727272E-5</v>
      </c>
      <c r="T272" s="84">
        <f t="shared" si="4"/>
        <v>6.8939337088389657E-4</v>
      </c>
      <c r="U272" s="84">
        <f>R272/'סכום נכסי הקרן'!$C$42</f>
        <v>7.6918740937060632E-5</v>
      </c>
    </row>
    <row r="273" spans="2:21">
      <c r="B273" s="76" t="s">
        <v>935</v>
      </c>
      <c r="C273" s="73" t="s">
        <v>936</v>
      </c>
      <c r="D273" s="86" t="s">
        <v>27</v>
      </c>
      <c r="E273" s="86" t="s">
        <v>870</v>
      </c>
      <c r="F273" s="73"/>
      <c r="G273" s="86" t="s">
        <v>937</v>
      </c>
      <c r="H273" s="73" t="s">
        <v>871</v>
      </c>
      <c r="I273" s="73" t="s">
        <v>291</v>
      </c>
      <c r="J273" s="73"/>
      <c r="K273" s="83">
        <v>2.3799999992139971</v>
      </c>
      <c r="L273" s="86" t="s">
        <v>130</v>
      </c>
      <c r="M273" s="87">
        <v>6.5000000000000002E-2</v>
      </c>
      <c r="N273" s="87">
        <v>1.410000001048004E-2</v>
      </c>
      <c r="O273" s="83">
        <v>82.480958000000015</v>
      </c>
      <c r="P273" s="85">
        <v>115.14694</v>
      </c>
      <c r="Q273" s="73"/>
      <c r="R273" s="83">
        <v>0.30534234800000004</v>
      </c>
      <c r="S273" s="84">
        <v>3.2992383200000005E-8</v>
      </c>
      <c r="T273" s="84">
        <f t="shared" si="4"/>
        <v>9.0859340260713359E-7</v>
      </c>
      <c r="U273" s="84">
        <f>R273/'סכום נכסי הקרן'!$C$42</f>
        <v>1.0137588132397435E-7</v>
      </c>
    </row>
    <row r="274" spans="2:21">
      <c r="B274" s="76" t="s">
        <v>938</v>
      </c>
      <c r="C274" s="73" t="s">
        <v>939</v>
      </c>
      <c r="D274" s="86" t="s">
        <v>27</v>
      </c>
      <c r="E274" s="86" t="s">
        <v>870</v>
      </c>
      <c r="F274" s="73"/>
      <c r="G274" s="86" t="s">
        <v>940</v>
      </c>
      <c r="H274" s="73" t="s">
        <v>871</v>
      </c>
      <c r="I274" s="73" t="s">
        <v>877</v>
      </c>
      <c r="J274" s="73"/>
      <c r="K274" s="83">
        <v>8.039999999984353</v>
      </c>
      <c r="L274" s="86" t="s">
        <v>130</v>
      </c>
      <c r="M274" s="87">
        <v>3.4000000000000002E-2</v>
      </c>
      <c r="N274" s="87">
        <v>2.0699999999978069E-2</v>
      </c>
      <c r="O274" s="83">
        <v>47382.678</v>
      </c>
      <c r="P274" s="85">
        <v>110.76378</v>
      </c>
      <c r="Q274" s="73"/>
      <c r="R274" s="83">
        <v>168.73234399100002</v>
      </c>
      <c r="S274" s="84">
        <v>5.5744327058823533E-5</v>
      </c>
      <c r="T274" s="84">
        <f t="shared" si="4"/>
        <v>5.020891977835319E-4</v>
      </c>
      <c r="U274" s="84">
        <f>R274/'סכום נכסי הקרן'!$C$42</f>
        <v>5.6020365966228935E-5</v>
      </c>
    </row>
    <row r="275" spans="2:21">
      <c r="B275" s="76" t="s">
        <v>941</v>
      </c>
      <c r="C275" s="73" t="s">
        <v>942</v>
      </c>
      <c r="D275" s="86" t="s">
        <v>27</v>
      </c>
      <c r="E275" s="86" t="s">
        <v>870</v>
      </c>
      <c r="F275" s="73"/>
      <c r="G275" s="86" t="s">
        <v>908</v>
      </c>
      <c r="H275" s="73" t="s">
        <v>871</v>
      </c>
      <c r="I275" s="73" t="s">
        <v>291</v>
      </c>
      <c r="J275" s="73"/>
      <c r="K275" s="83">
        <v>5.8300000000131638</v>
      </c>
      <c r="L275" s="86" t="s">
        <v>130</v>
      </c>
      <c r="M275" s="87">
        <v>4.4999999999999998E-2</v>
      </c>
      <c r="N275" s="87">
        <v>2.8200000000040637E-2</v>
      </c>
      <c r="O275" s="83">
        <v>31763.9434</v>
      </c>
      <c r="P275" s="85">
        <v>110.82899999999999</v>
      </c>
      <c r="Q275" s="73"/>
      <c r="R275" s="83">
        <v>113.17976959700002</v>
      </c>
      <c r="S275" s="84">
        <v>4.2351924533333336E-5</v>
      </c>
      <c r="T275" s="84">
        <f t="shared" si="4"/>
        <v>3.3678391693126573E-4</v>
      </c>
      <c r="U275" s="84">
        <f>R275/'סכום נכסי הקרן'!$C$42</f>
        <v>3.7576507045594057E-5</v>
      </c>
    </row>
    <row r="276" spans="2:21">
      <c r="B276" s="76" t="s">
        <v>943</v>
      </c>
      <c r="C276" s="73" t="s">
        <v>944</v>
      </c>
      <c r="D276" s="86" t="s">
        <v>27</v>
      </c>
      <c r="E276" s="86" t="s">
        <v>870</v>
      </c>
      <c r="F276" s="73"/>
      <c r="G276" s="86" t="s">
        <v>900</v>
      </c>
      <c r="H276" s="73" t="s">
        <v>871</v>
      </c>
      <c r="I276" s="73" t="s">
        <v>291</v>
      </c>
      <c r="J276" s="73"/>
      <c r="K276" s="83">
        <v>17.790000000089353</v>
      </c>
      <c r="L276" s="86" t="s">
        <v>130</v>
      </c>
      <c r="M276" s="87">
        <v>4.5999999999999999E-2</v>
      </c>
      <c r="N276" s="87">
        <v>3.0200000000174344E-2</v>
      </c>
      <c r="O276" s="83">
        <v>17549.14</v>
      </c>
      <c r="P276" s="85">
        <v>130.125</v>
      </c>
      <c r="Q276" s="73"/>
      <c r="R276" s="83">
        <v>73.417156235999997</v>
      </c>
      <c r="S276" s="84">
        <v>3.5098280000000001E-5</v>
      </c>
      <c r="T276" s="84">
        <f t="shared" si="4"/>
        <v>2.1846410833981916E-4</v>
      </c>
      <c r="U276" s="84">
        <f>R276/'סכום נכסי הקרן'!$C$42</f>
        <v>2.437503008172459E-5</v>
      </c>
    </row>
    <row r="277" spans="2:21">
      <c r="B277" s="76" t="s">
        <v>945</v>
      </c>
      <c r="C277" s="73" t="s">
        <v>946</v>
      </c>
      <c r="D277" s="86" t="s">
        <v>27</v>
      </c>
      <c r="E277" s="86" t="s">
        <v>870</v>
      </c>
      <c r="F277" s="73"/>
      <c r="G277" s="86" t="s">
        <v>947</v>
      </c>
      <c r="H277" s="73" t="s">
        <v>876</v>
      </c>
      <c r="I277" s="73" t="s">
        <v>291</v>
      </c>
      <c r="J277" s="73"/>
      <c r="K277" s="83">
        <v>3.8599999999956949</v>
      </c>
      <c r="L277" s="86" t="s">
        <v>130</v>
      </c>
      <c r="M277" s="87">
        <v>6.5000000000000002E-2</v>
      </c>
      <c r="N277" s="87">
        <v>1.8299999999978472E-2</v>
      </c>
      <c r="O277" s="83">
        <v>52647.42</v>
      </c>
      <c r="P277" s="85">
        <v>123.49822</v>
      </c>
      <c r="Q277" s="73"/>
      <c r="R277" s="83">
        <v>209.034888215</v>
      </c>
      <c r="S277" s="84">
        <v>4.2117935999999997E-5</v>
      </c>
      <c r="T277" s="84">
        <f t="shared" si="4"/>
        <v>6.2201565420224193E-4</v>
      </c>
      <c r="U277" s="84">
        <f>R277/'סכום נכסי הקרן'!$C$42</f>
        <v>6.9401103905358325E-5</v>
      </c>
    </row>
    <row r="278" spans="2:21">
      <c r="B278" s="76" t="s">
        <v>948</v>
      </c>
      <c r="C278" s="73" t="s">
        <v>949</v>
      </c>
      <c r="D278" s="86" t="s">
        <v>27</v>
      </c>
      <c r="E278" s="86" t="s">
        <v>870</v>
      </c>
      <c r="F278" s="73"/>
      <c r="G278" s="86" t="s">
        <v>947</v>
      </c>
      <c r="H278" s="73" t="s">
        <v>876</v>
      </c>
      <c r="I278" s="73" t="s">
        <v>291</v>
      </c>
      <c r="J278" s="73"/>
      <c r="K278" s="83">
        <v>3.559999999999417</v>
      </c>
      <c r="L278" s="86" t="s">
        <v>130</v>
      </c>
      <c r="M278" s="87">
        <v>4.2500000000000003E-2</v>
      </c>
      <c r="N278" s="87">
        <v>2.1100000000019693E-2</v>
      </c>
      <c r="O278" s="83">
        <v>38608.108</v>
      </c>
      <c r="P278" s="85">
        <v>110.46053000000001</v>
      </c>
      <c r="Q278" s="73"/>
      <c r="R278" s="83">
        <v>137.10920434299999</v>
      </c>
      <c r="S278" s="84">
        <v>6.4346846666666664E-5</v>
      </c>
      <c r="T278" s="84">
        <f t="shared" si="4"/>
        <v>4.0798965265952271E-4</v>
      </c>
      <c r="U278" s="84">
        <f>R278/'סכום נכסי הקרן'!$C$42</f>
        <v>4.5521253501006394E-5</v>
      </c>
    </row>
    <row r="279" spans="2:21">
      <c r="B279" s="76" t="s">
        <v>950</v>
      </c>
      <c r="C279" s="73" t="s">
        <v>951</v>
      </c>
      <c r="D279" s="86" t="s">
        <v>27</v>
      </c>
      <c r="E279" s="86" t="s">
        <v>870</v>
      </c>
      <c r="F279" s="73"/>
      <c r="G279" s="86" t="s">
        <v>947</v>
      </c>
      <c r="H279" s="73" t="s">
        <v>876</v>
      </c>
      <c r="I279" s="73" t="s">
        <v>291</v>
      </c>
      <c r="J279" s="73"/>
      <c r="K279" s="83">
        <v>0.55999999999835459</v>
      </c>
      <c r="L279" s="86" t="s">
        <v>130</v>
      </c>
      <c r="M279" s="87">
        <v>5.2499999999999998E-2</v>
      </c>
      <c r="N279" s="87">
        <v>1.3999999999988244E-2</v>
      </c>
      <c r="O279" s="83">
        <v>48890.149125999997</v>
      </c>
      <c r="P279" s="85">
        <v>108.26692</v>
      </c>
      <c r="Q279" s="73"/>
      <c r="R279" s="83">
        <v>170.17592031300001</v>
      </c>
      <c r="S279" s="84">
        <v>8.1483581876666661E-5</v>
      </c>
      <c r="T279" s="84">
        <f t="shared" si="4"/>
        <v>5.06384782496626E-4</v>
      </c>
      <c r="U279" s="84">
        <f>R279/'סכום נכסי הקרן'!$C$42</f>
        <v>5.6499643809147631E-5</v>
      </c>
    </row>
    <row r="280" spans="2:21">
      <c r="B280" s="76" t="s">
        <v>952</v>
      </c>
      <c r="C280" s="73" t="s">
        <v>953</v>
      </c>
      <c r="D280" s="86" t="s">
        <v>27</v>
      </c>
      <c r="E280" s="86" t="s">
        <v>870</v>
      </c>
      <c r="F280" s="73"/>
      <c r="G280" s="86" t="s">
        <v>954</v>
      </c>
      <c r="H280" s="73" t="s">
        <v>876</v>
      </c>
      <c r="I280" s="73" t="s">
        <v>291</v>
      </c>
      <c r="J280" s="73"/>
      <c r="K280" s="83">
        <v>6.8299999999752847</v>
      </c>
      <c r="L280" s="86" t="s">
        <v>130</v>
      </c>
      <c r="M280" s="87">
        <v>4.7500000000000001E-2</v>
      </c>
      <c r="N280" s="87">
        <v>2.1199999999936985E-2</v>
      </c>
      <c r="O280" s="83">
        <v>26323.71</v>
      </c>
      <c r="P280" s="85">
        <v>119.99258</v>
      </c>
      <c r="Q280" s="73"/>
      <c r="R280" s="83">
        <v>101.55059639699999</v>
      </c>
      <c r="S280" s="84">
        <v>8.78374901772352E-6</v>
      </c>
      <c r="T280" s="84">
        <f t="shared" si="4"/>
        <v>3.0217951267321076E-4</v>
      </c>
      <c r="U280" s="84">
        <f>R280/'סכום נכסי הקרן'!$C$42</f>
        <v>3.3715536924871905E-5</v>
      </c>
    </row>
    <row r="281" spans="2:21">
      <c r="B281" s="76" t="s">
        <v>955</v>
      </c>
      <c r="C281" s="73" t="s">
        <v>956</v>
      </c>
      <c r="D281" s="86" t="s">
        <v>27</v>
      </c>
      <c r="E281" s="86" t="s">
        <v>870</v>
      </c>
      <c r="F281" s="73"/>
      <c r="G281" s="86" t="s">
        <v>937</v>
      </c>
      <c r="H281" s="73" t="s">
        <v>876</v>
      </c>
      <c r="I281" s="73" t="s">
        <v>291</v>
      </c>
      <c r="J281" s="73"/>
      <c r="K281" s="83">
        <v>4.5500000000034229</v>
      </c>
      <c r="L281" s="86" t="s">
        <v>130</v>
      </c>
      <c r="M281" s="87">
        <v>3.6249999999999998E-2</v>
      </c>
      <c r="N281" s="87">
        <v>2.9399999999998046E-2</v>
      </c>
      <c r="O281" s="83">
        <v>61509.73569999999</v>
      </c>
      <c r="P281" s="85">
        <v>103.44965000000001</v>
      </c>
      <c r="Q281" s="73"/>
      <c r="R281" s="83">
        <v>204.57561976599999</v>
      </c>
      <c r="S281" s="84">
        <v>7.6887169624999984E-5</v>
      </c>
      <c r="T281" s="84">
        <f t="shared" si="4"/>
        <v>6.087464109421634E-4</v>
      </c>
      <c r="U281" s="84">
        <f>R281/'סכום נכסי הקרן'!$C$42</f>
        <v>6.7920594332943673E-5</v>
      </c>
    </row>
    <row r="282" spans="2:21">
      <c r="B282" s="76" t="s">
        <v>957</v>
      </c>
      <c r="C282" s="73" t="s">
        <v>958</v>
      </c>
      <c r="D282" s="86" t="s">
        <v>27</v>
      </c>
      <c r="E282" s="86" t="s">
        <v>870</v>
      </c>
      <c r="F282" s="73"/>
      <c r="G282" s="86" t="s">
        <v>959</v>
      </c>
      <c r="H282" s="73" t="s">
        <v>960</v>
      </c>
      <c r="I282" s="73" t="s">
        <v>905</v>
      </c>
      <c r="J282" s="73"/>
      <c r="K282" s="83">
        <v>7.8899999999898132</v>
      </c>
      <c r="L282" s="86" t="s">
        <v>130</v>
      </c>
      <c r="M282" s="87">
        <v>3.875E-2</v>
      </c>
      <c r="N282" s="87">
        <v>2.8799999999962654E-2</v>
      </c>
      <c r="O282" s="83">
        <v>70196.56</v>
      </c>
      <c r="P282" s="85">
        <v>109.17524</v>
      </c>
      <c r="Q282" s="73"/>
      <c r="R282" s="83">
        <v>246.38879125899999</v>
      </c>
      <c r="S282" s="84">
        <v>1.0799470769230769E-4</v>
      </c>
      <c r="T282" s="84">
        <f t="shared" si="4"/>
        <v>7.3316797254167161E-4</v>
      </c>
      <c r="U282" s="84">
        <f>R282/'סכום נכסי הקרן'!$C$42</f>
        <v>8.1802871517284162E-5</v>
      </c>
    </row>
    <row r="283" spans="2:21">
      <c r="B283" s="76" t="s">
        <v>961</v>
      </c>
      <c r="C283" s="73" t="s">
        <v>962</v>
      </c>
      <c r="D283" s="86" t="s">
        <v>27</v>
      </c>
      <c r="E283" s="86" t="s">
        <v>870</v>
      </c>
      <c r="F283" s="73"/>
      <c r="G283" s="86" t="s">
        <v>947</v>
      </c>
      <c r="H283" s="73" t="s">
        <v>876</v>
      </c>
      <c r="I283" s="73" t="s">
        <v>291</v>
      </c>
      <c r="J283" s="73"/>
      <c r="K283" s="83">
        <v>18.729999999978514</v>
      </c>
      <c r="L283" s="86" t="s">
        <v>130</v>
      </c>
      <c r="M283" s="87">
        <v>5.9299999999999999E-2</v>
      </c>
      <c r="N283" s="87">
        <v>3.8499999999961225E-2</v>
      </c>
      <c r="O283" s="83">
        <v>87745.7</v>
      </c>
      <c r="P283" s="85">
        <v>141.72185999999999</v>
      </c>
      <c r="Q283" s="73"/>
      <c r="R283" s="83">
        <v>399.80080768300002</v>
      </c>
      <c r="S283" s="84">
        <v>2.5070199999999999E-5</v>
      </c>
      <c r="T283" s="84">
        <f t="shared" si="4"/>
        <v>1.1896691651096401E-3</v>
      </c>
      <c r="U283" s="84">
        <f>R283/'סכום נכסי הקרן'!$C$42</f>
        <v>1.3273677725469282E-4</v>
      </c>
    </row>
    <row r="284" spans="2:21">
      <c r="B284" s="76" t="s">
        <v>963</v>
      </c>
      <c r="C284" s="73" t="s">
        <v>964</v>
      </c>
      <c r="D284" s="86" t="s">
        <v>27</v>
      </c>
      <c r="E284" s="86" t="s">
        <v>870</v>
      </c>
      <c r="F284" s="73"/>
      <c r="G284" s="86" t="s">
        <v>954</v>
      </c>
      <c r="H284" s="73" t="s">
        <v>876</v>
      </c>
      <c r="I284" s="73" t="s">
        <v>291</v>
      </c>
      <c r="J284" s="73"/>
      <c r="K284" s="83">
        <v>7.4899999999778277</v>
      </c>
      <c r="L284" s="86" t="s">
        <v>130</v>
      </c>
      <c r="M284" s="87">
        <v>0.05</v>
      </c>
      <c r="N284" s="87">
        <v>2.3299999999926092E-2</v>
      </c>
      <c r="O284" s="83">
        <v>35098.28</v>
      </c>
      <c r="P284" s="85">
        <v>122.30867000000001</v>
      </c>
      <c r="Q284" s="73"/>
      <c r="R284" s="83">
        <v>138.014286094</v>
      </c>
      <c r="S284" s="84">
        <v>1.561693474827026E-5</v>
      </c>
      <c r="T284" s="84">
        <f t="shared" si="4"/>
        <v>4.1068286345443913E-4</v>
      </c>
      <c r="U284" s="84">
        <f>R284/'סכום נכסי הקרן'!$C$42</f>
        <v>4.5821747228060176E-5</v>
      </c>
    </row>
    <row r="285" spans="2:21">
      <c r="B285" s="76" t="s">
        <v>965</v>
      </c>
      <c r="C285" s="73" t="s">
        <v>966</v>
      </c>
      <c r="D285" s="86" t="s">
        <v>27</v>
      </c>
      <c r="E285" s="86" t="s">
        <v>870</v>
      </c>
      <c r="F285" s="73"/>
      <c r="G285" s="86" t="s">
        <v>875</v>
      </c>
      <c r="H285" s="73" t="s">
        <v>960</v>
      </c>
      <c r="I285" s="73" t="s">
        <v>905</v>
      </c>
      <c r="J285" s="73"/>
      <c r="K285" s="83">
        <v>7.3099999999844485</v>
      </c>
      <c r="L285" s="86" t="s">
        <v>130</v>
      </c>
      <c r="M285" s="87">
        <v>3.7000000000000005E-2</v>
      </c>
      <c r="N285" s="87">
        <v>2.2399999999995882E-2</v>
      </c>
      <c r="O285" s="83">
        <v>27201.167000000001</v>
      </c>
      <c r="P285" s="85">
        <v>111.03149999999999</v>
      </c>
      <c r="Q285" s="73"/>
      <c r="R285" s="83">
        <v>97.098991920999993</v>
      </c>
      <c r="S285" s="84">
        <v>1.8147274156187956E-5</v>
      </c>
      <c r="T285" s="84">
        <f t="shared" si="4"/>
        <v>2.8893307475065316E-4</v>
      </c>
      <c r="U285" s="84">
        <f>R285/'סכום נכסי הקרן'!$C$42</f>
        <v>3.2237571847259253E-5</v>
      </c>
    </row>
    <row r="286" spans="2:21">
      <c r="B286" s="76" t="s">
        <v>967</v>
      </c>
      <c r="C286" s="73" t="s">
        <v>968</v>
      </c>
      <c r="D286" s="86" t="s">
        <v>27</v>
      </c>
      <c r="E286" s="86" t="s">
        <v>870</v>
      </c>
      <c r="F286" s="73"/>
      <c r="G286" s="86" t="s">
        <v>875</v>
      </c>
      <c r="H286" s="73" t="s">
        <v>960</v>
      </c>
      <c r="I286" s="73" t="s">
        <v>905</v>
      </c>
      <c r="J286" s="73"/>
      <c r="K286" s="83">
        <v>2.7700000000027902</v>
      </c>
      <c r="L286" s="86" t="s">
        <v>130</v>
      </c>
      <c r="M286" s="87">
        <v>7.0000000000000007E-2</v>
      </c>
      <c r="N286" s="87">
        <v>1.2100000000036326E-2</v>
      </c>
      <c r="O286" s="83">
        <v>50695.955631999997</v>
      </c>
      <c r="P286" s="85">
        <v>116.544</v>
      </c>
      <c r="Q286" s="73"/>
      <c r="R286" s="83">
        <v>189.95214891099999</v>
      </c>
      <c r="S286" s="84">
        <v>4.0559035811605447E-5</v>
      </c>
      <c r="T286" s="84">
        <f t="shared" si="4"/>
        <v>5.652320106989627E-4</v>
      </c>
      <c r="U286" s="84">
        <f>R286/'סכום נכסי הקרן'!$C$42</f>
        <v>6.3065495603103946E-5</v>
      </c>
    </row>
    <row r="287" spans="2:21">
      <c r="B287" s="76" t="s">
        <v>969</v>
      </c>
      <c r="C287" s="73" t="s">
        <v>970</v>
      </c>
      <c r="D287" s="86" t="s">
        <v>27</v>
      </c>
      <c r="E287" s="86" t="s">
        <v>870</v>
      </c>
      <c r="F287" s="73"/>
      <c r="G287" s="86" t="s">
        <v>875</v>
      </c>
      <c r="H287" s="73" t="s">
        <v>960</v>
      </c>
      <c r="I287" s="73" t="s">
        <v>905</v>
      </c>
      <c r="J287" s="73"/>
      <c r="K287" s="83">
        <v>5.2999999999755092</v>
      </c>
      <c r="L287" s="86" t="s">
        <v>130</v>
      </c>
      <c r="M287" s="87">
        <v>5.1249999999999997E-2</v>
      </c>
      <c r="N287" s="87">
        <v>1.8699999999946565E-2</v>
      </c>
      <c r="O287" s="83">
        <v>23691.339</v>
      </c>
      <c r="P287" s="85">
        <v>117.93899999999999</v>
      </c>
      <c r="Q287" s="73"/>
      <c r="R287" s="83">
        <v>89.831370504000006</v>
      </c>
      <c r="S287" s="84">
        <v>1.5794226E-5</v>
      </c>
      <c r="T287" s="84">
        <f t="shared" si="4"/>
        <v>2.6730714269313031E-4</v>
      </c>
      <c r="U287" s="84">
        <f>R287/'סכום נכסי הקרן'!$C$42</f>
        <v>2.982466865481585E-5</v>
      </c>
    </row>
    <row r="288" spans="2:21">
      <c r="B288" s="76" t="s">
        <v>971</v>
      </c>
      <c r="C288" s="73" t="s">
        <v>972</v>
      </c>
      <c r="D288" s="86" t="s">
        <v>27</v>
      </c>
      <c r="E288" s="86" t="s">
        <v>870</v>
      </c>
      <c r="F288" s="73"/>
      <c r="G288" s="86" t="s">
        <v>940</v>
      </c>
      <c r="H288" s="73" t="s">
        <v>876</v>
      </c>
      <c r="I288" s="73" t="s">
        <v>291</v>
      </c>
      <c r="J288" s="73"/>
      <c r="K288" s="83">
        <v>7.0400000000116956</v>
      </c>
      <c r="L288" s="86" t="s">
        <v>130</v>
      </c>
      <c r="M288" s="87">
        <v>5.2999999999999999E-2</v>
      </c>
      <c r="N288" s="87">
        <v>2.3800000000072315E-2</v>
      </c>
      <c r="O288" s="83">
        <v>32816.891799999998</v>
      </c>
      <c r="P288" s="85">
        <v>123.19828</v>
      </c>
      <c r="Q288" s="73"/>
      <c r="R288" s="83">
        <v>129.98195333699999</v>
      </c>
      <c r="S288" s="84">
        <v>1.8752509599999998E-5</v>
      </c>
      <c r="T288" s="84">
        <f t="shared" si="4"/>
        <v>3.8678141447967925E-4</v>
      </c>
      <c r="U288" s="84">
        <f>R288/'סכום נכסי הקרן'!$C$42</f>
        <v>4.3154954306403913E-5</v>
      </c>
    </row>
    <row r="289" spans="2:21">
      <c r="B289" s="76" t="s">
        <v>973</v>
      </c>
      <c r="C289" s="73" t="s">
        <v>974</v>
      </c>
      <c r="D289" s="86" t="s">
        <v>27</v>
      </c>
      <c r="E289" s="86" t="s">
        <v>870</v>
      </c>
      <c r="F289" s="73"/>
      <c r="G289" s="86" t="s">
        <v>940</v>
      </c>
      <c r="H289" s="73" t="s">
        <v>876</v>
      </c>
      <c r="I289" s="73" t="s">
        <v>291</v>
      </c>
      <c r="J289" s="73"/>
      <c r="K289" s="83">
        <v>7.3200000000129783</v>
      </c>
      <c r="L289" s="86" t="s">
        <v>130</v>
      </c>
      <c r="M289" s="87">
        <v>6.2E-2</v>
      </c>
      <c r="N289" s="87">
        <v>2.5800000000004472E-2</v>
      </c>
      <c r="O289" s="83">
        <v>21058.968000000004</v>
      </c>
      <c r="P289" s="85">
        <v>132.01267000000001</v>
      </c>
      <c r="Q289" s="73"/>
      <c r="R289" s="83">
        <v>89.378624311999999</v>
      </c>
      <c r="S289" s="84">
        <v>2.8078624000000005E-5</v>
      </c>
      <c r="T289" s="84">
        <f t="shared" si="4"/>
        <v>2.6595992634465736E-4</v>
      </c>
      <c r="U289" s="84">
        <f>R289/'סכום נכסי הקרן'!$C$42</f>
        <v>2.9674353624717E-5</v>
      </c>
    </row>
    <row r="290" spans="2:21">
      <c r="B290" s="76" t="s">
        <v>975</v>
      </c>
      <c r="C290" s="73" t="s">
        <v>976</v>
      </c>
      <c r="D290" s="86" t="s">
        <v>27</v>
      </c>
      <c r="E290" s="86" t="s">
        <v>870</v>
      </c>
      <c r="F290" s="73"/>
      <c r="G290" s="86" t="s">
        <v>875</v>
      </c>
      <c r="H290" s="73" t="s">
        <v>960</v>
      </c>
      <c r="I290" s="73" t="s">
        <v>905</v>
      </c>
      <c r="J290" s="73"/>
      <c r="K290" s="83">
        <v>7.5299999999846898</v>
      </c>
      <c r="L290" s="86" t="s">
        <v>132</v>
      </c>
      <c r="M290" s="87">
        <v>3.3750000000000002E-2</v>
      </c>
      <c r="N290" s="87">
        <v>2.3899999999934907E-2</v>
      </c>
      <c r="O290" s="83">
        <v>51243.488799999999</v>
      </c>
      <c r="P290" s="85">
        <v>107.93747999999999</v>
      </c>
      <c r="Q290" s="73"/>
      <c r="R290" s="83">
        <v>218.15183977799998</v>
      </c>
      <c r="S290" s="84">
        <v>3.4162325866666668E-5</v>
      </c>
      <c r="T290" s="84">
        <f t="shared" si="4"/>
        <v>6.4914455425914004E-4</v>
      </c>
      <c r="U290" s="84">
        <f>R290/'סכום נכסי הקרן'!$C$42</f>
        <v>7.2427998162708795E-5</v>
      </c>
    </row>
    <row r="291" spans="2:21">
      <c r="B291" s="76" t="s">
        <v>977</v>
      </c>
      <c r="C291" s="73" t="s">
        <v>978</v>
      </c>
      <c r="D291" s="86" t="s">
        <v>27</v>
      </c>
      <c r="E291" s="86" t="s">
        <v>870</v>
      </c>
      <c r="F291" s="73"/>
      <c r="G291" s="86" t="s">
        <v>875</v>
      </c>
      <c r="H291" s="73" t="s">
        <v>876</v>
      </c>
      <c r="I291" s="73" t="s">
        <v>291</v>
      </c>
      <c r="J291" s="73"/>
      <c r="K291" s="83">
        <v>6.7099999999994218</v>
      </c>
      <c r="L291" s="86" t="s">
        <v>130</v>
      </c>
      <c r="M291" s="87">
        <v>5.2499999999999998E-2</v>
      </c>
      <c r="N291" s="87">
        <v>2.8800000000016038E-2</v>
      </c>
      <c r="O291" s="83">
        <v>59414.368384000001</v>
      </c>
      <c r="P291" s="85">
        <v>117.52875</v>
      </c>
      <c r="Q291" s="73"/>
      <c r="R291" s="83">
        <v>224.50012080299999</v>
      </c>
      <c r="S291" s="84">
        <v>3.9609578922666668E-5</v>
      </c>
      <c r="T291" s="84">
        <f t="shared" si="4"/>
        <v>6.680348467291876E-4</v>
      </c>
      <c r="U291" s="84">
        <f>R291/'סכום נכסי הקרן'!$C$42</f>
        <v>7.45356736555351E-5</v>
      </c>
    </row>
    <row r="292" spans="2:21">
      <c r="B292" s="76" t="s">
        <v>979</v>
      </c>
      <c r="C292" s="73" t="s">
        <v>980</v>
      </c>
      <c r="D292" s="86" t="s">
        <v>27</v>
      </c>
      <c r="E292" s="86" t="s">
        <v>870</v>
      </c>
      <c r="F292" s="73"/>
      <c r="G292" s="86" t="s">
        <v>981</v>
      </c>
      <c r="H292" s="73" t="s">
        <v>876</v>
      </c>
      <c r="I292" s="73" t="s">
        <v>291</v>
      </c>
      <c r="J292" s="73"/>
      <c r="K292" s="83">
        <v>3.6600000000029294</v>
      </c>
      <c r="L292" s="86" t="s">
        <v>130</v>
      </c>
      <c r="M292" s="87">
        <v>6.25E-2</v>
      </c>
      <c r="N292" s="87">
        <v>2.1400000000041417E-2</v>
      </c>
      <c r="O292" s="83">
        <v>52647.42</v>
      </c>
      <c r="P292" s="85">
        <v>116.97131</v>
      </c>
      <c r="Q292" s="73"/>
      <c r="R292" s="83">
        <v>197.98733408699999</v>
      </c>
      <c r="S292" s="84">
        <v>2.6323710000000001E-5</v>
      </c>
      <c r="T292" s="84">
        <f t="shared" si="4"/>
        <v>5.8914194748781656E-4</v>
      </c>
      <c r="U292" s="84">
        <f>R292/'סכום נכסי הקרן'!$C$42</f>
        <v>6.5733235548623509E-5</v>
      </c>
    </row>
    <row r="293" spans="2:21">
      <c r="B293" s="76" t="s">
        <v>982</v>
      </c>
      <c r="C293" s="73" t="s">
        <v>983</v>
      </c>
      <c r="D293" s="86" t="s">
        <v>27</v>
      </c>
      <c r="E293" s="86" t="s">
        <v>870</v>
      </c>
      <c r="F293" s="73"/>
      <c r="G293" s="86" t="s">
        <v>940</v>
      </c>
      <c r="H293" s="73" t="s">
        <v>876</v>
      </c>
      <c r="I293" s="73" t="s">
        <v>291</v>
      </c>
      <c r="J293" s="73"/>
      <c r="K293" s="83">
        <v>7.5899999999866932</v>
      </c>
      <c r="L293" s="86" t="s">
        <v>130</v>
      </c>
      <c r="M293" s="87">
        <v>4.8750000000000002E-2</v>
      </c>
      <c r="N293" s="87">
        <v>2.3499999999960858E-2</v>
      </c>
      <c r="O293" s="83">
        <v>52647.42</v>
      </c>
      <c r="P293" s="85">
        <v>120.76600000000001</v>
      </c>
      <c r="Q293" s="73"/>
      <c r="R293" s="83">
        <v>204.410289108</v>
      </c>
      <c r="S293" s="84">
        <v>8.0996030769230773E-5</v>
      </c>
      <c r="T293" s="84">
        <f t="shared" si="4"/>
        <v>6.0825444398739472E-4</v>
      </c>
      <c r="U293" s="84">
        <f>R293/'סכום נכסי הקרן'!$C$42</f>
        <v>6.786570335147842E-5</v>
      </c>
    </row>
    <row r="294" spans="2:21">
      <c r="B294" s="76" t="s">
        <v>984</v>
      </c>
      <c r="C294" s="73" t="s">
        <v>985</v>
      </c>
      <c r="D294" s="86" t="s">
        <v>27</v>
      </c>
      <c r="E294" s="86" t="s">
        <v>870</v>
      </c>
      <c r="F294" s="73"/>
      <c r="G294" s="86" t="s">
        <v>947</v>
      </c>
      <c r="H294" s="73" t="s">
        <v>876</v>
      </c>
      <c r="I294" s="73" t="s">
        <v>291</v>
      </c>
      <c r="J294" s="73"/>
      <c r="K294" s="83">
        <v>8.1399999999787642</v>
      </c>
      <c r="L294" s="86" t="s">
        <v>130</v>
      </c>
      <c r="M294" s="87">
        <v>3.5000000000000003E-2</v>
      </c>
      <c r="N294" s="87">
        <v>2.6199999999916897E-2</v>
      </c>
      <c r="O294" s="83">
        <v>43872.85</v>
      </c>
      <c r="P294" s="85">
        <v>107.4965</v>
      </c>
      <c r="Q294" s="73"/>
      <c r="R294" s="83">
        <v>151.62511692300001</v>
      </c>
      <c r="S294" s="84">
        <v>8.7745700000000003E-5</v>
      </c>
      <c r="T294" s="84">
        <f t="shared" si="4"/>
        <v>4.5118399661278895E-4</v>
      </c>
      <c r="U294" s="84">
        <f>R294/'סכום נכסי הקרן'!$C$42</f>
        <v>5.0340642100910883E-5</v>
      </c>
    </row>
    <row r="295" spans="2:21">
      <c r="B295" s="76" t="s">
        <v>986</v>
      </c>
      <c r="C295" s="73" t="s">
        <v>987</v>
      </c>
      <c r="D295" s="86" t="s">
        <v>27</v>
      </c>
      <c r="E295" s="86" t="s">
        <v>870</v>
      </c>
      <c r="F295" s="73"/>
      <c r="G295" s="86" t="s">
        <v>937</v>
      </c>
      <c r="H295" s="73" t="s">
        <v>876</v>
      </c>
      <c r="I295" s="73" t="s">
        <v>291</v>
      </c>
      <c r="J295" s="73"/>
      <c r="K295" s="83">
        <v>4.6500000000059512</v>
      </c>
      <c r="L295" s="86" t="s">
        <v>130</v>
      </c>
      <c r="M295" s="87">
        <v>3.4000000000000002E-2</v>
      </c>
      <c r="N295" s="87">
        <v>3.5200000000007933E-2</v>
      </c>
      <c r="O295" s="83">
        <v>31588.452000000001</v>
      </c>
      <c r="P295" s="85">
        <v>99.268889999999999</v>
      </c>
      <c r="Q295" s="73"/>
      <c r="R295" s="83">
        <v>100.81437959599999</v>
      </c>
      <c r="S295" s="84">
        <v>3.1588452E-5</v>
      </c>
      <c r="T295" s="84">
        <f t="shared" si="4"/>
        <v>2.9998878566577604E-4</v>
      </c>
      <c r="U295" s="84">
        <f>R295/'סכום נכסי הקרן'!$C$42</f>
        <v>3.3471107589944243E-5</v>
      </c>
    </row>
    <row r="296" spans="2:21">
      <c r="B296" s="76" t="s">
        <v>988</v>
      </c>
      <c r="C296" s="73" t="s">
        <v>989</v>
      </c>
      <c r="D296" s="86" t="s">
        <v>27</v>
      </c>
      <c r="E296" s="86" t="s">
        <v>870</v>
      </c>
      <c r="F296" s="73"/>
      <c r="G296" s="86" t="s">
        <v>937</v>
      </c>
      <c r="H296" s="73" t="s">
        <v>876</v>
      </c>
      <c r="I296" s="73" t="s">
        <v>291</v>
      </c>
      <c r="J296" s="73"/>
      <c r="K296" s="83">
        <v>3.6599999999827801</v>
      </c>
      <c r="L296" s="86" t="s">
        <v>130</v>
      </c>
      <c r="M296" s="87">
        <v>4.1250000000000002E-2</v>
      </c>
      <c r="N296" s="87">
        <v>2.889999999984234E-2</v>
      </c>
      <c r="O296" s="83">
        <v>26323.71</v>
      </c>
      <c r="P296" s="85">
        <v>105.67229</v>
      </c>
      <c r="Q296" s="73"/>
      <c r="R296" s="83">
        <v>89.431229368999993</v>
      </c>
      <c r="S296" s="84">
        <v>5.6007893617021276E-5</v>
      </c>
      <c r="T296" s="84">
        <f t="shared" si="4"/>
        <v>2.6611646083142949E-4</v>
      </c>
      <c r="U296" s="84">
        <f>R296/'סכום נכסי הקרן'!$C$42</f>
        <v>2.9691818886415556E-5</v>
      </c>
    </row>
    <row r="297" spans="2:21">
      <c r="B297" s="76" t="s">
        <v>990</v>
      </c>
      <c r="C297" s="73" t="s">
        <v>991</v>
      </c>
      <c r="D297" s="86" t="s">
        <v>27</v>
      </c>
      <c r="E297" s="86" t="s">
        <v>870</v>
      </c>
      <c r="F297" s="73"/>
      <c r="G297" s="86" t="s">
        <v>992</v>
      </c>
      <c r="H297" s="73" t="s">
        <v>876</v>
      </c>
      <c r="I297" s="73" t="s">
        <v>291</v>
      </c>
      <c r="J297" s="73"/>
      <c r="K297" s="83">
        <v>5.4899999999992355</v>
      </c>
      <c r="L297" s="86" t="s">
        <v>130</v>
      </c>
      <c r="M297" s="87">
        <v>6.8000000000000005E-2</v>
      </c>
      <c r="N297" s="87">
        <v>2.0800000000013384E-2</v>
      </c>
      <c r="O297" s="83">
        <v>50015.049000000006</v>
      </c>
      <c r="P297" s="85">
        <v>130.07410999999999</v>
      </c>
      <c r="Q297" s="73"/>
      <c r="R297" s="83">
        <v>209.15706678399999</v>
      </c>
      <c r="S297" s="84">
        <v>5.0015049000000009E-5</v>
      </c>
      <c r="T297" s="84">
        <f t="shared" si="4"/>
        <v>6.2237921543919616E-4</v>
      </c>
      <c r="U297" s="84">
        <f>R297/'סכום נכסי הקרן'!$C$42</f>
        <v>6.9441668079284427E-5</v>
      </c>
    </row>
    <row r="298" spans="2:21">
      <c r="B298" s="76" t="s">
        <v>993</v>
      </c>
      <c r="C298" s="73" t="s">
        <v>994</v>
      </c>
      <c r="D298" s="86" t="s">
        <v>27</v>
      </c>
      <c r="E298" s="86" t="s">
        <v>870</v>
      </c>
      <c r="F298" s="73"/>
      <c r="G298" s="86" t="s">
        <v>940</v>
      </c>
      <c r="H298" s="73" t="s">
        <v>876</v>
      </c>
      <c r="I298" s="73" t="s">
        <v>291</v>
      </c>
      <c r="J298" s="73"/>
      <c r="K298" s="83">
        <v>8.4800000000181583</v>
      </c>
      <c r="L298" s="86" t="s">
        <v>130</v>
      </c>
      <c r="M298" s="87">
        <v>0.03</v>
      </c>
      <c r="N298" s="87">
        <v>2.2500000000014744E-2</v>
      </c>
      <c r="O298" s="83">
        <v>49137.59199999999</v>
      </c>
      <c r="P298" s="85">
        <v>107.37067</v>
      </c>
      <c r="Q298" s="73"/>
      <c r="R298" s="83">
        <v>169.621342779</v>
      </c>
      <c r="S298" s="84">
        <v>8.1895986666666651E-5</v>
      </c>
      <c r="T298" s="84">
        <f t="shared" si="4"/>
        <v>5.0473455123349782E-4</v>
      </c>
      <c r="U298" s="84">
        <f>R298/'סכום נכסי הקרן'!$C$42</f>
        <v>5.63155200325409E-5</v>
      </c>
    </row>
    <row r="299" spans="2:21">
      <c r="B299" s="76" t="s">
        <v>995</v>
      </c>
      <c r="C299" s="73" t="s">
        <v>996</v>
      </c>
      <c r="D299" s="86" t="s">
        <v>27</v>
      </c>
      <c r="E299" s="86" t="s">
        <v>870</v>
      </c>
      <c r="F299" s="73"/>
      <c r="G299" s="86" t="s">
        <v>940</v>
      </c>
      <c r="H299" s="73" t="s">
        <v>876</v>
      </c>
      <c r="I299" s="73" t="s">
        <v>291</v>
      </c>
      <c r="J299" s="73"/>
      <c r="K299" s="83">
        <v>8.2400000001674218</v>
      </c>
      <c r="L299" s="86" t="s">
        <v>130</v>
      </c>
      <c r="M299" s="87">
        <v>3.4209999999999997E-2</v>
      </c>
      <c r="N299" s="87">
        <v>2.7500000000418558E-2</v>
      </c>
      <c r="O299" s="83">
        <v>1754.914</v>
      </c>
      <c r="P299" s="85">
        <v>105.86416</v>
      </c>
      <c r="Q299" s="73"/>
      <c r="R299" s="83">
        <v>5.9729073250000004</v>
      </c>
      <c r="S299" s="84">
        <v>1.7549140000000001E-6</v>
      </c>
      <c r="T299" s="84">
        <f t="shared" si="4"/>
        <v>1.777330994349602E-5</v>
      </c>
      <c r="U299" s="84">
        <f>R299/'סכום נכסי הקרן'!$C$42</f>
        <v>1.9830486930633579E-6</v>
      </c>
    </row>
    <row r="300" spans="2:21">
      <c r="B300" s="76" t="s">
        <v>997</v>
      </c>
      <c r="C300" s="73" t="s">
        <v>998</v>
      </c>
      <c r="D300" s="86" t="s">
        <v>27</v>
      </c>
      <c r="E300" s="86" t="s">
        <v>870</v>
      </c>
      <c r="F300" s="73"/>
      <c r="G300" s="86" t="s">
        <v>940</v>
      </c>
      <c r="H300" s="73" t="s">
        <v>876</v>
      </c>
      <c r="I300" s="73" t="s">
        <v>291</v>
      </c>
      <c r="J300" s="73"/>
      <c r="K300" s="83">
        <v>8.2399999999911362</v>
      </c>
      <c r="L300" s="86" t="s">
        <v>130</v>
      </c>
      <c r="M300" s="87">
        <v>3.4209999999999997E-2</v>
      </c>
      <c r="N300" s="87">
        <v>2.7499999999945964E-2</v>
      </c>
      <c r="O300" s="83">
        <v>54402.334000000003</v>
      </c>
      <c r="P300" s="85">
        <v>105.82116000000001</v>
      </c>
      <c r="Q300" s="73"/>
      <c r="R300" s="83">
        <v>185.08491853600003</v>
      </c>
      <c r="S300" s="84">
        <v>5.4402334000000006E-5</v>
      </c>
      <c r="T300" s="84">
        <f t="shared" si="4"/>
        <v>5.5074881360343885E-4</v>
      </c>
      <c r="U300" s="84">
        <f>R300/'סכום נכסי הקרן'!$C$42</f>
        <v>6.1449539702769943E-5</v>
      </c>
    </row>
    <row r="301" spans="2:21">
      <c r="B301" s="76" t="s">
        <v>999</v>
      </c>
      <c r="C301" s="73" t="s">
        <v>1000</v>
      </c>
      <c r="D301" s="86" t="s">
        <v>27</v>
      </c>
      <c r="E301" s="86" t="s">
        <v>870</v>
      </c>
      <c r="F301" s="73"/>
      <c r="G301" s="86" t="s">
        <v>937</v>
      </c>
      <c r="H301" s="73" t="s">
        <v>960</v>
      </c>
      <c r="I301" s="73" t="s">
        <v>905</v>
      </c>
      <c r="J301" s="73"/>
      <c r="K301" s="83">
        <v>8.1099999999809977</v>
      </c>
      <c r="L301" s="86" t="s">
        <v>130</v>
      </c>
      <c r="M301" s="87">
        <v>3.6240000000000001E-2</v>
      </c>
      <c r="N301" s="87">
        <v>2.4999999999917377E-2</v>
      </c>
      <c r="O301" s="83">
        <v>51769.963000000011</v>
      </c>
      <c r="P301" s="85">
        <v>109.0758</v>
      </c>
      <c r="Q301" s="73"/>
      <c r="R301" s="83">
        <v>181.54623169499999</v>
      </c>
      <c r="S301" s="84">
        <v>6.9026617333333351E-5</v>
      </c>
      <c r="T301" s="84">
        <f t="shared" si="4"/>
        <v>5.40218903361099E-4</v>
      </c>
      <c r="U301" s="84">
        <f>R301/'סכום נכסי הקרן'!$C$42</f>
        <v>6.0274669922715954E-5</v>
      </c>
    </row>
    <row r="302" spans="2:21">
      <c r="B302" s="76" t="s">
        <v>1001</v>
      </c>
      <c r="C302" s="73" t="s">
        <v>1002</v>
      </c>
      <c r="D302" s="86" t="s">
        <v>27</v>
      </c>
      <c r="E302" s="86" t="s">
        <v>870</v>
      </c>
      <c r="F302" s="73"/>
      <c r="G302" s="86" t="s">
        <v>959</v>
      </c>
      <c r="H302" s="73" t="s">
        <v>876</v>
      </c>
      <c r="I302" s="73" t="s">
        <v>877</v>
      </c>
      <c r="J302" s="73"/>
      <c r="K302" s="83">
        <v>9.5700000000255301</v>
      </c>
      <c r="L302" s="86" t="s">
        <v>130</v>
      </c>
      <c r="M302" s="87">
        <v>3.5000000000000003E-2</v>
      </c>
      <c r="N302" s="87">
        <v>2.5200000000034761E-2</v>
      </c>
      <c r="O302" s="83">
        <v>42117.936000000009</v>
      </c>
      <c r="P302" s="85">
        <v>110.50122</v>
      </c>
      <c r="Q302" s="73"/>
      <c r="R302" s="83">
        <v>149.62878147399999</v>
      </c>
      <c r="S302" s="84">
        <v>4.2117936000000011E-5</v>
      </c>
      <c r="T302" s="84">
        <f t="shared" si="4"/>
        <v>4.4524359158796037E-4</v>
      </c>
      <c r="U302" s="84">
        <f>R302/'סכום נכסי הקרן'!$C$42</f>
        <v>4.9677844205740875E-5</v>
      </c>
    </row>
    <row r="303" spans="2:21">
      <c r="B303" s="76" t="s">
        <v>1003</v>
      </c>
      <c r="C303" s="73" t="s">
        <v>1004</v>
      </c>
      <c r="D303" s="86" t="s">
        <v>27</v>
      </c>
      <c r="E303" s="86" t="s">
        <v>870</v>
      </c>
      <c r="F303" s="73"/>
      <c r="G303" s="86" t="s">
        <v>981</v>
      </c>
      <c r="H303" s="73" t="s">
        <v>876</v>
      </c>
      <c r="I303" s="73" t="s">
        <v>877</v>
      </c>
      <c r="J303" s="73"/>
      <c r="K303" s="83">
        <v>8.3500000000016943</v>
      </c>
      <c r="L303" s="86" t="s">
        <v>130</v>
      </c>
      <c r="M303" s="87">
        <v>3.0499999999999999E-2</v>
      </c>
      <c r="N303" s="87">
        <v>2.5199999999986455E-2</v>
      </c>
      <c r="O303" s="83">
        <v>43872.85</v>
      </c>
      <c r="P303" s="85">
        <v>104.66328</v>
      </c>
      <c r="Q303" s="73"/>
      <c r="R303" s="83">
        <v>147.62882258499999</v>
      </c>
      <c r="S303" s="84">
        <v>3.5098280000000001E-5</v>
      </c>
      <c r="T303" s="84">
        <f t="shared" si="4"/>
        <v>4.392924044567509E-4</v>
      </c>
      <c r="U303" s="84">
        <f>R303/'סכום נכסי הקרן'!$C$42</f>
        <v>4.9013843302125328E-5</v>
      </c>
    </row>
    <row r="304" spans="2:21">
      <c r="B304" s="76" t="s">
        <v>1005</v>
      </c>
      <c r="C304" s="73" t="s">
        <v>1006</v>
      </c>
      <c r="D304" s="86" t="s">
        <v>27</v>
      </c>
      <c r="E304" s="86" t="s">
        <v>870</v>
      </c>
      <c r="F304" s="73"/>
      <c r="G304" s="86" t="s">
        <v>921</v>
      </c>
      <c r="H304" s="73" t="s">
        <v>960</v>
      </c>
      <c r="I304" s="73" t="s">
        <v>905</v>
      </c>
      <c r="J304" s="73"/>
      <c r="K304" s="83">
        <v>7.3799999999927044</v>
      </c>
      <c r="L304" s="86" t="s">
        <v>132</v>
      </c>
      <c r="M304" s="87">
        <v>2.8750000000000001E-2</v>
      </c>
      <c r="N304" s="87">
        <v>1.5099999999979873E-2</v>
      </c>
      <c r="O304" s="83">
        <v>36151.2284</v>
      </c>
      <c r="P304" s="85">
        <v>111.5067</v>
      </c>
      <c r="Q304" s="73"/>
      <c r="R304" s="83">
        <v>158.99077803200001</v>
      </c>
      <c r="S304" s="84">
        <v>3.6151228399999997E-5</v>
      </c>
      <c r="T304" s="84">
        <f t="shared" si="4"/>
        <v>4.7310166094370365E-4</v>
      </c>
      <c r="U304" s="84">
        <f>R304/'סכום נכסי הקרן'!$C$42</f>
        <v>5.2786095184472669E-5</v>
      </c>
    </row>
    <row r="305" spans="2:21">
      <c r="B305" s="76" t="s">
        <v>1007</v>
      </c>
      <c r="C305" s="73" t="s">
        <v>1008</v>
      </c>
      <c r="D305" s="86" t="s">
        <v>27</v>
      </c>
      <c r="E305" s="86" t="s">
        <v>870</v>
      </c>
      <c r="F305" s="73"/>
      <c r="G305" s="86" t="s">
        <v>925</v>
      </c>
      <c r="H305" s="73" t="s">
        <v>876</v>
      </c>
      <c r="I305" s="73" t="s">
        <v>291</v>
      </c>
      <c r="J305" s="73"/>
      <c r="K305" s="83">
        <v>16.100000000037397</v>
      </c>
      <c r="L305" s="86" t="s">
        <v>130</v>
      </c>
      <c r="M305" s="87">
        <v>4.2000000000000003E-2</v>
      </c>
      <c r="N305" s="87">
        <v>3.350000000008542E-2</v>
      </c>
      <c r="O305" s="83">
        <v>57912.161999999989</v>
      </c>
      <c r="P305" s="85">
        <v>116.324</v>
      </c>
      <c r="Q305" s="73"/>
      <c r="R305" s="83">
        <v>216.580864789</v>
      </c>
      <c r="S305" s="84">
        <v>3.2173423333333325E-5</v>
      </c>
      <c r="T305" s="84">
        <f t="shared" si="4"/>
        <v>6.4446987509977818E-4</v>
      </c>
      <c r="U305" s="84">
        <f>R305/'סכום נכסי הקרן'!$C$42</f>
        <v>7.190642303534456E-5</v>
      </c>
    </row>
    <row r="306" spans="2:21">
      <c r="B306" s="76" t="s">
        <v>1009</v>
      </c>
      <c r="C306" s="73" t="s">
        <v>1010</v>
      </c>
      <c r="D306" s="86" t="s">
        <v>27</v>
      </c>
      <c r="E306" s="86" t="s">
        <v>870</v>
      </c>
      <c r="F306" s="73"/>
      <c r="G306" s="86" t="s">
        <v>937</v>
      </c>
      <c r="H306" s="73" t="s">
        <v>876</v>
      </c>
      <c r="I306" s="73" t="s">
        <v>291</v>
      </c>
      <c r="J306" s="73"/>
      <c r="K306" s="83">
        <v>5.0100000000187572</v>
      </c>
      <c r="L306" s="86" t="s">
        <v>130</v>
      </c>
      <c r="M306" s="87">
        <v>3.4000000000000002E-2</v>
      </c>
      <c r="N306" s="87">
        <v>3.1500000000096423E-2</v>
      </c>
      <c r="O306" s="83">
        <v>35098.28</v>
      </c>
      <c r="P306" s="85">
        <v>101.10378</v>
      </c>
      <c r="Q306" s="73"/>
      <c r="R306" s="83">
        <v>114.086483786</v>
      </c>
      <c r="S306" s="84">
        <v>3.5098280000000001E-5</v>
      </c>
      <c r="T306" s="84">
        <f t="shared" si="4"/>
        <v>3.3948198529804095E-4</v>
      </c>
      <c r="U306" s="84">
        <f>R306/'סכום נכסי הקרן'!$C$42</f>
        <v>3.7877542753942074E-5</v>
      </c>
    </row>
    <row r="307" spans="2:21">
      <c r="B307" s="76" t="s">
        <v>1011</v>
      </c>
      <c r="C307" s="73" t="s">
        <v>1012</v>
      </c>
      <c r="D307" s="86" t="s">
        <v>27</v>
      </c>
      <c r="E307" s="86" t="s">
        <v>870</v>
      </c>
      <c r="F307" s="73"/>
      <c r="G307" s="86" t="s">
        <v>937</v>
      </c>
      <c r="H307" s="73" t="s">
        <v>876</v>
      </c>
      <c r="I307" s="73" t="s">
        <v>291</v>
      </c>
      <c r="J307" s="73"/>
      <c r="K307" s="83">
        <v>4.0900000000028438</v>
      </c>
      <c r="L307" s="86" t="s">
        <v>130</v>
      </c>
      <c r="M307" s="87">
        <v>3.7499999999999999E-2</v>
      </c>
      <c r="N307" s="87">
        <v>2.750000000002293E-2</v>
      </c>
      <c r="O307" s="83">
        <v>96520.27</v>
      </c>
      <c r="P307" s="85">
        <v>105.40383</v>
      </c>
      <c r="Q307" s="73"/>
      <c r="R307" s="83">
        <v>327.08144742299999</v>
      </c>
      <c r="S307" s="84">
        <v>1.9304054000000002E-4</v>
      </c>
      <c r="T307" s="84">
        <f t="shared" si="4"/>
        <v>9.7328145666754936E-4</v>
      </c>
      <c r="U307" s="84">
        <f>R307/'סכום נכסי הקרן'!$C$42</f>
        <v>1.0859342051443123E-4</v>
      </c>
    </row>
    <row r="308" spans="2:21">
      <c r="B308" s="76" t="s">
        <v>1013</v>
      </c>
      <c r="C308" s="73" t="s">
        <v>1014</v>
      </c>
      <c r="D308" s="86" t="s">
        <v>27</v>
      </c>
      <c r="E308" s="86" t="s">
        <v>870</v>
      </c>
      <c r="F308" s="73"/>
      <c r="G308" s="86" t="s">
        <v>900</v>
      </c>
      <c r="H308" s="73" t="s">
        <v>876</v>
      </c>
      <c r="I308" s="73" t="s">
        <v>877</v>
      </c>
      <c r="J308" s="73"/>
      <c r="K308" s="83">
        <v>4.0000000000064935</v>
      </c>
      <c r="L308" s="86" t="s">
        <v>130</v>
      </c>
      <c r="M308" s="87">
        <v>4.6249999999999999E-2</v>
      </c>
      <c r="N308" s="87">
        <v>1.4700000000030191E-2</v>
      </c>
      <c r="O308" s="83">
        <v>82817.901488000003</v>
      </c>
      <c r="P308" s="85">
        <v>115.68403000000001</v>
      </c>
      <c r="Q308" s="73"/>
      <c r="R308" s="83">
        <v>308.01977558100003</v>
      </c>
      <c r="S308" s="84">
        <v>1.6595377040008657E-4</v>
      </c>
      <c r="T308" s="84">
        <f t="shared" si="4"/>
        <v>9.1656050265725487E-4</v>
      </c>
      <c r="U308" s="84">
        <f>R308/'סכום נכסי הקרן'!$C$42</f>
        <v>1.0226480676285579E-4</v>
      </c>
    </row>
    <row r="309" spans="2:21">
      <c r="B309" s="76" t="s">
        <v>1015</v>
      </c>
      <c r="C309" s="73" t="s">
        <v>1016</v>
      </c>
      <c r="D309" s="86" t="s">
        <v>27</v>
      </c>
      <c r="E309" s="86" t="s">
        <v>870</v>
      </c>
      <c r="F309" s="73"/>
      <c r="G309" s="86" t="s">
        <v>921</v>
      </c>
      <c r="H309" s="73" t="s">
        <v>876</v>
      </c>
      <c r="I309" s="73" t="s">
        <v>291</v>
      </c>
      <c r="J309" s="73"/>
      <c r="K309" s="83">
        <v>18.540000000025863</v>
      </c>
      <c r="L309" s="86" t="s">
        <v>130</v>
      </c>
      <c r="M309" s="87">
        <v>3.5499999999999997E-2</v>
      </c>
      <c r="N309" s="87">
        <v>3.2100000000042823E-2</v>
      </c>
      <c r="O309" s="83">
        <v>70196.56</v>
      </c>
      <c r="P309" s="85">
        <v>106.57261</v>
      </c>
      <c r="Q309" s="73"/>
      <c r="R309" s="83">
        <v>240.515136657</v>
      </c>
      <c r="S309" s="84">
        <v>7.0196560000000002E-5</v>
      </c>
      <c r="T309" s="84">
        <f t="shared" si="4"/>
        <v>7.1569000443300231E-4</v>
      </c>
      <c r="U309" s="84">
        <f>R309/'סכום נכסי הקרן'!$C$42</f>
        <v>7.9852775450457665E-5</v>
      </c>
    </row>
    <row r="310" spans="2:21">
      <c r="B310" s="76" t="s">
        <v>1017</v>
      </c>
      <c r="C310" s="73" t="s">
        <v>1018</v>
      </c>
      <c r="D310" s="86" t="s">
        <v>27</v>
      </c>
      <c r="E310" s="86" t="s">
        <v>870</v>
      </c>
      <c r="F310" s="73"/>
      <c r="G310" s="86" t="s">
        <v>875</v>
      </c>
      <c r="H310" s="73" t="s">
        <v>876</v>
      </c>
      <c r="I310" s="73" t="s">
        <v>291</v>
      </c>
      <c r="J310" s="73"/>
      <c r="K310" s="83">
        <v>7.5100000000047196</v>
      </c>
      <c r="L310" s="86" t="s">
        <v>130</v>
      </c>
      <c r="M310" s="87">
        <v>4.4999999999999998E-2</v>
      </c>
      <c r="N310" s="87">
        <v>2.1600000000006905E-2</v>
      </c>
      <c r="O310" s="83">
        <v>45452.272599999997</v>
      </c>
      <c r="P310" s="85">
        <v>118.87949999999999</v>
      </c>
      <c r="Q310" s="73"/>
      <c r="R310" s="83">
        <v>173.717491618</v>
      </c>
      <c r="S310" s="84">
        <v>2.2726136299999999E-5</v>
      </c>
      <c r="T310" s="84">
        <f t="shared" si="4"/>
        <v>5.1692327590791563E-4</v>
      </c>
      <c r="U310" s="84">
        <f>R310/'סכום נכסי הקרן'!$C$42</f>
        <v>5.7675471252238078E-5</v>
      </c>
    </row>
    <row r="311" spans="2:21">
      <c r="B311" s="76" t="s">
        <v>1019</v>
      </c>
      <c r="C311" s="73" t="s">
        <v>1020</v>
      </c>
      <c r="D311" s="86" t="s">
        <v>27</v>
      </c>
      <c r="E311" s="86" t="s">
        <v>870</v>
      </c>
      <c r="F311" s="73"/>
      <c r="G311" s="86" t="s">
        <v>908</v>
      </c>
      <c r="H311" s="73" t="s">
        <v>876</v>
      </c>
      <c r="I311" s="73" t="s">
        <v>291</v>
      </c>
      <c r="J311" s="73"/>
      <c r="K311" s="83">
        <v>4.1300000000336921</v>
      </c>
      <c r="L311" s="86" t="s">
        <v>130</v>
      </c>
      <c r="M311" s="87">
        <v>5.7500000000000002E-2</v>
      </c>
      <c r="N311" s="87">
        <v>2.5500000000199252E-2</v>
      </c>
      <c r="O311" s="83">
        <v>14872.89615</v>
      </c>
      <c r="P311" s="85">
        <v>115.45522</v>
      </c>
      <c r="Q311" s="73"/>
      <c r="R311" s="83">
        <v>55.206485977999996</v>
      </c>
      <c r="S311" s="84">
        <v>2.12469945E-5</v>
      </c>
      <c r="T311" s="84">
        <f t="shared" si="4"/>
        <v>1.6427544121961759E-4</v>
      </c>
      <c r="U311" s="84">
        <f>R311/'סכום נכסי הקרן'!$C$42</f>
        <v>1.8328955048250893E-5</v>
      </c>
    </row>
    <row r="312" spans="2:21">
      <c r="B312" s="76" t="s">
        <v>1021</v>
      </c>
      <c r="C312" s="73" t="s">
        <v>1022</v>
      </c>
      <c r="D312" s="86" t="s">
        <v>27</v>
      </c>
      <c r="E312" s="86" t="s">
        <v>870</v>
      </c>
      <c r="F312" s="73"/>
      <c r="G312" s="86" t="s">
        <v>903</v>
      </c>
      <c r="H312" s="73" t="s">
        <v>876</v>
      </c>
      <c r="I312" s="73" t="s">
        <v>291</v>
      </c>
      <c r="J312" s="73"/>
      <c r="K312" s="83">
        <v>21.750000000045219</v>
      </c>
      <c r="L312" s="86" t="s">
        <v>130</v>
      </c>
      <c r="M312" s="87">
        <v>3.6000000000000004E-2</v>
      </c>
      <c r="N312" s="87">
        <v>3.3100000000086637E-2</v>
      </c>
      <c r="O312" s="83">
        <v>61421.99</v>
      </c>
      <c r="P312" s="85">
        <v>106.398</v>
      </c>
      <c r="Q312" s="73"/>
      <c r="R312" s="83">
        <v>210.10593707799995</v>
      </c>
      <c r="S312" s="84">
        <v>6.1421989999999995E-5</v>
      </c>
      <c r="T312" s="84">
        <f t="shared" si="4"/>
        <v>6.2520272581928352E-4</v>
      </c>
      <c r="U312" s="84">
        <f>R312/'סכום נכסי הקרן'!$C$42</f>
        <v>6.9756699921236421E-5</v>
      </c>
    </row>
    <row r="313" spans="2:21">
      <c r="B313" s="76" t="s">
        <v>1023</v>
      </c>
      <c r="C313" s="73" t="s">
        <v>1024</v>
      </c>
      <c r="D313" s="86" t="s">
        <v>27</v>
      </c>
      <c r="E313" s="86" t="s">
        <v>870</v>
      </c>
      <c r="F313" s="73"/>
      <c r="G313" s="86" t="s">
        <v>875</v>
      </c>
      <c r="H313" s="73" t="s">
        <v>876</v>
      </c>
      <c r="I313" s="73" t="s">
        <v>877</v>
      </c>
      <c r="J313" s="73"/>
      <c r="K313" s="83">
        <v>5.3099999999886807</v>
      </c>
      <c r="L313" s="86" t="s">
        <v>130</v>
      </c>
      <c r="M313" s="87">
        <v>5.2999999999999999E-2</v>
      </c>
      <c r="N313" s="87">
        <v>4.0899999999910314E-2</v>
      </c>
      <c r="O313" s="83">
        <v>54314.588300000003</v>
      </c>
      <c r="P313" s="85">
        <v>107.25583</v>
      </c>
      <c r="Q313" s="73"/>
      <c r="R313" s="83">
        <v>187.29163925199998</v>
      </c>
      <c r="S313" s="84">
        <v>3.6209725533333335E-5</v>
      </c>
      <c r="T313" s="84">
        <f t="shared" si="4"/>
        <v>5.5731525254349064E-4</v>
      </c>
      <c r="U313" s="84">
        <f>R313/'סכום נכסי הקרן'!$C$42</f>
        <v>6.2182187037427791E-5</v>
      </c>
    </row>
    <row r="314" spans="2:21">
      <c r="B314" s="76" t="s">
        <v>1025</v>
      </c>
      <c r="C314" s="73" t="s">
        <v>1026</v>
      </c>
      <c r="D314" s="86" t="s">
        <v>27</v>
      </c>
      <c r="E314" s="86" t="s">
        <v>870</v>
      </c>
      <c r="F314" s="73"/>
      <c r="G314" s="86" t="s">
        <v>875</v>
      </c>
      <c r="H314" s="73" t="s">
        <v>876</v>
      </c>
      <c r="I314" s="73" t="s">
        <v>877</v>
      </c>
      <c r="J314" s="73"/>
      <c r="K314" s="83">
        <v>4.8100000000533134</v>
      </c>
      <c r="L314" s="86" t="s">
        <v>130</v>
      </c>
      <c r="M314" s="87">
        <v>5.8749999999999997E-2</v>
      </c>
      <c r="N314" s="87">
        <v>3.5100000000376989E-2</v>
      </c>
      <c r="O314" s="83">
        <v>12284.397999999997</v>
      </c>
      <c r="P314" s="85">
        <v>113.50713</v>
      </c>
      <c r="Q314" s="73"/>
      <c r="R314" s="83">
        <v>44.828889381000003</v>
      </c>
      <c r="S314" s="84">
        <v>1.0236998333333331E-5</v>
      </c>
      <c r="T314" s="84">
        <f t="shared" si="4"/>
        <v>1.3339529680233409E-4</v>
      </c>
      <c r="U314" s="84">
        <f>R314/'סכום נכסי הקרן'!$C$42</f>
        <v>1.4883517466675896E-5</v>
      </c>
    </row>
    <row r="315" spans="2:21">
      <c r="B315" s="76" t="s">
        <v>1027</v>
      </c>
      <c r="C315" s="73" t="s">
        <v>1028</v>
      </c>
      <c r="D315" s="86" t="s">
        <v>27</v>
      </c>
      <c r="E315" s="86" t="s">
        <v>870</v>
      </c>
      <c r="F315" s="73"/>
      <c r="G315" s="86" t="s">
        <v>992</v>
      </c>
      <c r="H315" s="73" t="s">
        <v>876</v>
      </c>
      <c r="I315" s="73" t="s">
        <v>291</v>
      </c>
      <c r="J315" s="73"/>
      <c r="K315" s="83">
        <v>6.419999999976179</v>
      </c>
      <c r="L315" s="86" t="s">
        <v>132</v>
      </c>
      <c r="M315" s="87">
        <v>4.6249999999999999E-2</v>
      </c>
      <c r="N315" s="87">
        <v>2.6899999999894217E-2</v>
      </c>
      <c r="O315" s="83">
        <v>26499.201400000002</v>
      </c>
      <c r="P315" s="85">
        <v>114.87452</v>
      </c>
      <c r="Q315" s="73"/>
      <c r="R315" s="83">
        <v>120.061679783</v>
      </c>
      <c r="S315" s="84">
        <v>1.7666134266666666E-5</v>
      </c>
      <c r="T315" s="84">
        <f t="shared" si="4"/>
        <v>3.5726210553920304E-4</v>
      </c>
      <c r="U315" s="84">
        <f>R315/'סכום נכסי הקרן'!$C$42</f>
        <v>3.9861351302762688E-5</v>
      </c>
    </row>
    <row r="316" spans="2:21">
      <c r="B316" s="76" t="s">
        <v>1029</v>
      </c>
      <c r="C316" s="73" t="s">
        <v>1030</v>
      </c>
      <c r="D316" s="86" t="s">
        <v>27</v>
      </c>
      <c r="E316" s="86" t="s">
        <v>870</v>
      </c>
      <c r="F316" s="73"/>
      <c r="G316" s="86" t="s">
        <v>1031</v>
      </c>
      <c r="H316" s="73" t="s">
        <v>876</v>
      </c>
      <c r="I316" s="73" t="s">
        <v>291</v>
      </c>
      <c r="J316" s="73"/>
      <c r="K316" s="83">
        <v>17.360000000035786</v>
      </c>
      <c r="L316" s="86" t="s">
        <v>130</v>
      </c>
      <c r="M316" s="87">
        <v>4.0999999999999995E-2</v>
      </c>
      <c r="N316" s="87">
        <v>3.750000000008346E-2</v>
      </c>
      <c r="O316" s="83">
        <v>43872.85</v>
      </c>
      <c r="P316" s="85">
        <v>106.19217</v>
      </c>
      <c r="Q316" s="73"/>
      <c r="R316" s="83">
        <v>149.78533894899999</v>
      </c>
      <c r="S316" s="84">
        <v>4.3872850000000001E-5</v>
      </c>
      <c r="T316" s="84">
        <f t="shared" si="4"/>
        <v>4.4570945257922331E-4</v>
      </c>
      <c r="U316" s="84">
        <f>R316/'סכום נכסי הקרן'!$C$42</f>
        <v>4.9729822426613077E-5</v>
      </c>
    </row>
    <row r="317" spans="2:21">
      <c r="B317" s="76" t="s">
        <v>1032</v>
      </c>
      <c r="C317" s="73" t="s">
        <v>1033</v>
      </c>
      <c r="D317" s="86" t="s">
        <v>27</v>
      </c>
      <c r="E317" s="86" t="s">
        <v>870</v>
      </c>
      <c r="F317" s="73"/>
      <c r="G317" s="86" t="s">
        <v>1034</v>
      </c>
      <c r="H317" s="73" t="s">
        <v>1035</v>
      </c>
      <c r="I317" s="73" t="s">
        <v>877</v>
      </c>
      <c r="J317" s="73"/>
      <c r="K317" s="83">
        <v>8.1800000000328552</v>
      </c>
      <c r="L317" s="86" t="s">
        <v>130</v>
      </c>
      <c r="M317" s="87">
        <v>2.8750000000000001E-2</v>
      </c>
      <c r="N317" s="87">
        <v>2.8500000000092243E-2</v>
      </c>
      <c r="O317" s="83">
        <v>35098.28</v>
      </c>
      <c r="P317" s="85">
        <v>100.88113</v>
      </c>
      <c r="Q317" s="73"/>
      <c r="R317" s="83">
        <v>113.835240207</v>
      </c>
      <c r="S317" s="84">
        <v>2.6998676923076923E-5</v>
      </c>
      <c r="T317" s="84">
        <f t="shared" si="4"/>
        <v>3.3873437115338649E-4</v>
      </c>
      <c r="U317" s="84">
        <f>R317/'סכום נכסי הקרן'!$C$42</f>
        <v>3.7794128057569476E-5</v>
      </c>
    </row>
    <row r="318" spans="2:21">
      <c r="B318" s="76" t="s">
        <v>1036</v>
      </c>
      <c r="C318" s="73" t="s">
        <v>1037</v>
      </c>
      <c r="D318" s="86" t="s">
        <v>27</v>
      </c>
      <c r="E318" s="86" t="s">
        <v>870</v>
      </c>
      <c r="F318" s="73"/>
      <c r="G318" s="86" t="s">
        <v>921</v>
      </c>
      <c r="H318" s="73" t="s">
        <v>1035</v>
      </c>
      <c r="I318" s="73" t="s">
        <v>877</v>
      </c>
      <c r="J318" s="73"/>
      <c r="K318" s="83">
        <v>6.2599999999943226</v>
      </c>
      <c r="L318" s="86" t="s">
        <v>132</v>
      </c>
      <c r="M318" s="87">
        <v>3.125E-2</v>
      </c>
      <c r="N318" s="87">
        <v>2.2900000000001836E-2</v>
      </c>
      <c r="O318" s="83">
        <v>52647.42</v>
      </c>
      <c r="P318" s="85">
        <v>105.17052</v>
      </c>
      <c r="Q318" s="73"/>
      <c r="R318" s="83">
        <v>218.38310392399998</v>
      </c>
      <c r="S318" s="84">
        <v>7.0196560000000002E-5</v>
      </c>
      <c r="T318" s="84">
        <f t="shared" si="4"/>
        <v>6.4983271650945185E-4</v>
      </c>
      <c r="U318" s="84">
        <f>R318/'סכום נכסי הקרן'!$C$42</f>
        <v>7.2504779541947373E-5</v>
      </c>
    </row>
    <row r="319" spans="2:21">
      <c r="B319" s="76" t="s">
        <v>1038</v>
      </c>
      <c r="C319" s="73" t="s">
        <v>1039</v>
      </c>
      <c r="D319" s="86" t="s">
        <v>27</v>
      </c>
      <c r="E319" s="86" t="s">
        <v>870</v>
      </c>
      <c r="F319" s="73"/>
      <c r="G319" s="86" t="s">
        <v>875</v>
      </c>
      <c r="H319" s="73" t="s">
        <v>1040</v>
      </c>
      <c r="I319" s="73" t="s">
        <v>905</v>
      </c>
      <c r="J319" s="73"/>
      <c r="K319" s="83">
        <v>5.0500000000134397</v>
      </c>
      <c r="L319" s="86" t="s">
        <v>130</v>
      </c>
      <c r="M319" s="87">
        <v>0.06</v>
      </c>
      <c r="N319" s="87">
        <v>4.7200000000126127E-2</v>
      </c>
      <c r="O319" s="83">
        <v>55297.340140000008</v>
      </c>
      <c r="P319" s="85">
        <v>108.81667</v>
      </c>
      <c r="Q319" s="73"/>
      <c r="R319" s="83">
        <v>193.45530214799999</v>
      </c>
      <c r="S319" s="84">
        <v>7.3729786853333343E-5</v>
      </c>
      <c r="T319" s="84">
        <f t="shared" si="4"/>
        <v>5.7565618520442636E-4</v>
      </c>
      <c r="U319" s="84">
        <f>R319/'סכום נכסי הקרן'!$C$42</f>
        <v>6.42285679680738E-5</v>
      </c>
    </row>
    <row r="320" spans="2:21">
      <c r="B320" s="76" t="s">
        <v>1041</v>
      </c>
      <c r="C320" s="73" t="s">
        <v>1042</v>
      </c>
      <c r="D320" s="86" t="s">
        <v>27</v>
      </c>
      <c r="E320" s="86" t="s">
        <v>870</v>
      </c>
      <c r="F320" s="73"/>
      <c r="G320" s="86" t="s">
        <v>925</v>
      </c>
      <c r="H320" s="73" t="s">
        <v>1035</v>
      </c>
      <c r="I320" s="73" t="s">
        <v>291</v>
      </c>
      <c r="J320" s="73"/>
      <c r="K320" s="83">
        <v>8.1899999999953561</v>
      </c>
      <c r="L320" s="86" t="s">
        <v>130</v>
      </c>
      <c r="M320" s="87">
        <v>4.2500000000000003E-2</v>
      </c>
      <c r="N320" s="87">
        <v>2.8800000000010321E-2</v>
      </c>
      <c r="O320" s="83">
        <v>53524.877</v>
      </c>
      <c r="P320" s="85">
        <v>112.60486</v>
      </c>
      <c r="Q320" s="73"/>
      <c r="R320" s="83">
        <v>193.77323711</v>
      </c>
      <c r="S320" s="84">
        <v>3.9648057037037037E-5</v>
      </c>
      <c r="T320" s="84">
        <f t="shared" si="4"/>
        <v>5.7660224987846672E-4</v>
      </c>
      <c r="U320" s="84">
        <f>R320/'סכום נכסי הקרן'!$C$42</f>
        <v>6.4334124688874471E-5</v>
      </c>
    </row>
    <row r="321" spans="2:21">
      <c r="B321" s="76" t="s">
        <v>1043</v>
      </c>
      <c r="C321" s="73" t="s">
        <v>1044</v>
      </c>
      <c r="D321" s="86" t="s">
        <v>27</v>
      </c>
      <c r="E321" s="86" t="s">
        <v>870</v>
      </c>
      <c r="F321" s="73"/>
      <c r="G321" s="86" t="s">
        <v>1034</v>
      </c>
      <c r="H321" s="73" t="s">
        <v>1035</v>
      </c>
      <c r="I321" s="73" t="s">
        <v>877</v>
      </c>
      <c r="J321" s="73"/>
      <c r="K321" s="83">
        <v>3.3299999999941257</v>
      </c>
      <c r="L321" s="86" t="s">
        <v>132</v>
      </c>
      <c r="M321" s="87">
        <v>0.03</v>
      </c>
      <c r="N321" s="87">
        <v>1.6499999999983375E-2</v>
      </c>
      <c r="O321" s="83">
        <v>43346.375800000002</v>
      </c>
      <c r="P321" s="85">
        <v>105.55423</v>
      </c>
      <c r="Q321" s="73"/>
      <c r="R321" s="83">
        <v>180.45809288199999</v>
      </c>
      <c r="S321" s="84">
        <v>8.66927516E-5</v>
      </c>
      <c r="T321" s="84">
        <f t="shared" si="4"/>
        <v>5.3698097795347563E-4</v>
      </c>
      <c r="U321" s="84">
        <f>R321/'סכום נכסי הקרן'!$C$42</f>
        <v>5.9913399919084821E-5</v>
      </c>
    </row>
    <row r="322" spans="2:21">
      <c r="B322" s="76" t="s">
        <v>1045</v>
      </c>
      <c r="C322" s="73" t="s">
        <v>1046</v>
      </c>
      <c r="D322" s="86" t="s">
        <v>27</v>
      </c>
      <c r="E322" s="86" t="s">
        <v>870</v>
      </c>
      <c r="F322" s="73"/>
      <c r="G322" s="86" t="s">
        <v>911</v>
      </c>
      <c r="H322" s="73" t="s">
        <v>1035</v>
      </c>
      <c r="I322" s="73" t="s">
        <v>877</v>
      </c>
      <c r="J322" s="73"/>
      <c r="K322" s="83">
        <v>3.5799999999994219</v>
      </c>
      <c r="L322" s="86" t="s">
        <v>130</v>
      </c>
      <c r="M322" s="87">
        <v>3.7539999999999997E-2</v>
      </c>
      <c r="N322" s="87">
        <v>1.8799999999984589E-2</v>
      </c>
      <c r="O322" s="83">
        <v>60193.550199999998</v>
      </c>
      <c r="P322" s="85">
        <v>107.28924000000001</v>
      </c>
      <c r="Q322" s="73"/>
      <c r="R322" s="83">
        <v>207.62856401400001</v>
      </c>
      <c r="S322" s="84">
        <v>8.0258066933333336E-5</v>
      </c>
      <c r="T322" s="84">
        <f t="shared" si="4"/>
        <v>6.1783091893926646E-4</v>
      </c>
      <c r="U322" s="84">
        <f>R322/'סכום נכסי הקרן'!$C$42</f>
        <v>6.8934194037672338E-5</v>
      </c>
    </row>
    <row r="323" spans="2:21">
      <c r="B323" s="76" t="s">
        <v>1047</v>
      </c>
      <c r="C323" s="73" t="s">
        <v>1048</v>
      </c>
      <c r="D323" s="86" t="s">
        <v>27</v>
      </c>
      <c r="E323" s="86" t="s">
        <v>870</v>
      </c>
      <c r="F323" s="73"/>
      <c r="G323" s="86" t="s">
        <v>954</v>
      </c>
      <c r="H323" s="73" t="s">
        <v>1035</v>
      </c>
      <c r="I323" s="73" t="s">
        <v>877</v>
      </c>
      <c r="J323" s="73"/>
      <c r="K323" s="83">
        <v>7.2199999999978228</v>
      </c>
      <c r="L323" s="86" t="s">
        <v>130</v>
      </c>
      <c r="M323" s="87">
        <v>3.3750000000000002E-2</v>
      </c>
      <c r="N323" s="87">
        <v>2.9199999999964608E-2</v>
      </c>
      <c r="O323" s="83">
        <v>43872.85</v>
      </c>
      <c r="P323" s="85">
        <v>104.15513</v>
      </c>
      <c r="Q323" s="73"/>
      <c r="R323" s="83">
        <v>146.91206695599999</v>
      </c>
      <c r="S323" s="84">
        <v>6.26755E-5</v>
      </c>
      <c r="T323" s="84">
        <f t="shared" si="4"/>
        <v>4.371595871778619E-4</v>
      </c>
      <c r="U323" s="84">
        <f>R323/'סכום נכסי הקרן'!$C$42</f>
        <v>4.8775875217908611E-5</v>
      </c>
    </row>
    <row r="324" spans="2:21">
      <c r="B324" s="76" t="s">
        <v>1049</v>
      </c>
      <c r="C324" s="73" t="s">
        <v>1050</v>
      </c>
      <c r="D324" s="86" t="s">
        <v>27</v>
      </c>
      <c r="E324" s="86" t="s">
        <v>870</v>
      </c>
      <c r="F324" s="73"/>
      <c r="G324" s="86" t="s">
        <v>940</v>
      </c>
      <c r="H324" s="73" t="s">
        <v>1035</v>
      </c>
      <c r="I324" s="73" t="s">
        <v>291</v>
      </c>
      <c r="J324" s="73"/>
      <c r="K324" s="83">
        <v>7.0400000000200347</v>
      </c>
      <c r="L324" s="86" t="s">
        <v>130</v>
      </c>
      <c r="M324" s="87">
        <v>4.0910000000000002E-2</v>
      </c>
      <c r="N324" s="87">
        <v>3.1500000000058141E-2</v>
      </c>
      <c r="O324" s="83">
        <v>32623.851260000003</v>
      </c>
      <c r="P324" s="85">
        <v>106.59855</v>
      </c>
      <c r="Q324" s="73"/>
      <c r="R324" s="83">
        <v>111.806618869</v>
      </c>
      <c r="S324" s="84">
        <v>6.5247702520000012E-5</v>
      </c>
      <c r="T324" s="84">
        <f t="shared" si="4"/>
        <v>3.3269789447018874E-4</v>
      </c>
      <c r="U324" s="84">
        <f>R324/'סכום נכסי הקרן'!$C$42</f>
        <v>3.7120611012326974E-5</v>
      </c>
    </row>
    <row r="325" spans="2:21">
      <c r="B325" s="76" t="s">
        <v>1051</v>
      </c>
      <c r="C325" s="73" t="s">
        <v>1052</v>
      </c>
      <c r="D325" s="86" t="s">
        <v>27</v>
      </c>
      <c r="E325" s="86" t="s">
        <v>870</v>
      </c>
      <c r="F325" s="73"/>
      <c r="G325" s="86" t="s">
        <v>940</v>
      </c>
      <c r="H325" s="73" t="s">
        <v>1035</v>
      </c>
      <c r="I325" s="73" t="s">
        <v>291</v>
      </c>
      <c r="J325" s="73"/>
      <c r="K325" s="83">
        <v>8.0299999999873091</v>
      </c>
      <c r="L325" s="86" t="s">
        <v>130</v>
      </c>
      <c r="M325" s="87">
        <v>4.1250000000000002E-2</v>
      </c>
      <c r="N325" s="87">
        <v>3.2799999999873104E-2</v>
      </c>
      <c r="O325" s="83">
        <v>16232.9545</v>
      </c>
      <c r="P325" s="85">
        <v>108.71267</v>
      </c>
      <c r="Q325" s="73"/>
      <c r="R325" s="83">
        <v>56.735997823999995</v>
      </c>
      <c r="S325" s="84">
        <v>3.2465909000000002E-5</v>
      </c>
      <c r="T325" s="84">
        <f t="shared" si="4"/>
        <v>1.6882674038132134E-4</v>
      </c>
      <c r="U325" s="84">
        <f>R325/'סכום נכסי הקרן'!$C$42</f>
        <v>1.883676411043741E-5</v>
      </c>
    </row>
    <row r="326" spans="2:21">
      <c r="B326" s="76" t="s">
        <v>1053</v>
      </c>
      <c r="C326" s="73" t="s">
        <v>1054</v>
      </c>
      <c r="D326" s="86" t="s">
        <v>27</v>
      </c>
      <c r="E326" s="86" t="s">
        <v>870</v>
      </c>
      <c r="F326" s="73"/>
      <c r="G326" s="86" t="s">
        <v>940</v>
      </c>
      <c r="H326" s="73" t="s">
        <v>1035</v>
      </c>
      <c r="I326" s="73" t="s">
        <v>291</v>
      </c>
      <c r="J326" s="73"/>
      <c r="K326" s="83">
        <v>5.4200000000470911</v>
      </c>
      <c r="L326" s="86" t="s">
        <v>130</v>
      </c>
      <c r="M326" s="87">
        <v>4.8750000000000002E-2</v>
      </c>
      <c r="N326" s="87">
        <v>2.8200000000224913E-2</v>
      </c>
      <c r="O326" s="83">
        <v>15888.991356000002</v>
      </c>
      <c r="P326" s="85">
        <v>111.40625</v>
      </c>
      <c r="Q326" s="73"/>
      <c r="R326" s="83">
        <v>56.909774146000011</v>
      </c>
      <c r="S326" s="84">
        <v>3.1460981858790826E-5</v>
      </c>
      <c r="T326" s="84">
        <f t="shared" si="4"/>
        <v>1.6934383871613387E-4</v>
      </c>
      <c r="U326" s="84">
        <f>R326/'סכום נכסי הקרן'!$C$42</f>
        <v>1.889445911380455E-5</v>
      </c>
    </row>
    <row r="327" spans="2:21">
      <c r="B327" s="76" t="s">
        <v>1055</v>
      </c>
      <c r="C327" s="73" t="s">
        <v>1056</v>
      </c>
      <c r="D327" s="86" t="s">
        <v>27</v>
      </c>
      <c r="E327" s="86" t="s">
        <v>870</v>
      </c>
      <c r="F327" s="73"/>
      <c r="G327" s="86" t="s">
        <v>1034</v>
      </c>
      <c r="H327" s="73" t="s">
        <v>1035</v>
      </c>
      <c r="I327" s="73" t="s">
        <v>877</v>
      </c>
      <c r="J327" s="73"/>
      <c r="K327" s="83">
        <v>2.9300000000180422</v>
      </c>
      <c r="L327" s="86" t="s">
        <v>132</v>
      </c>
      <c r="M327" s="87">
        <v>4.2500000000000003E-2</v>
      </c>
      <c r="N327" s="87">
        <v>1.5200000000124605E-2</v>
      </c>
      <c r="O327" s="83">
        <v>17549.14</v>
      </c>
      <c r="P327" s="85">
        <v>111.30643999999999</v>
      </c>
      <c r="Q327" s="73"/>
      <c r="R327" s="83">
        <v>77.041378077000005</v>
      </c>
      <c r="S327" s="84">
        <v>5.8497133333333333E-5</v>
      </c>
      <c r="T327" s="84">
        <f t="shared" si="4"/>
        <v>2.2924854120963284E-4</v>
      </c>
      <c r="U327" s="84">
        <f>R327/'סכום נכסי הקרן'!$C$42</f>
        <v>2.5578298104164019E-5</v>
      </c>
    </row>
    <row r="328" spans="2:21">
      <c r="B328" s="76" t="s">
        <v>1057</v>
      </c>
      <c r="C328" s="73" t="s">
        <v>1058</v>
      </c>
      <c r="D328" s="86" t="s">
        <v>27</v>
      </c>
      <c r="E328" s="86" t="s">
        <v>870</v>
      </c>
      <c r="F328" s="73"/>
      <c r="G328" s="86" t="s">
        <v>1059</v>
      </c>
      <c r="H328" s="73" t="s">
        <v>1035</v>
      </c>
      <c r="I328" s="73" t="s">
        <v>291</v>
      </c>
      <c r="J328" s="73"/>
      <c r="K328" s="83">
        <v>1.6299999999967796</v>
      </c>
      <c r="L328" s="86" t="s">
        <v>130</v>
      </c>
      <c r="M328" s="87">
        <v>4.7500000000000001E-2</v>
      </c>
      <c r="N328" s="87">
        <v>2.1899999999957762E-2</v>
      </c>
      <c r="O328" s="83">
        <v>70716.014544000005</v>
      </c>
      <c r="P328" s="85">
        <v>105.17322</v>
      </c>
      <c r="Q328" s="73"/>
      <c r="R328" s="83">
        <v>239.11341027899999</v>
      </c>
      <c r="S328" s="84">
        <v>7.8573349493333343E-5</v>
      </c>
      <c r="T328" s="84">
        <f t="shared" si="4"/>
        <v>7.1151895070379202E-4</v>
      </c>
      <c r="U328" s="84">
        <f>R328/'סכום נכסי הקרן'!$C$42</f>
        <v>7.9387392093463197E-5</v>
      </c>
    </row>
    <row r="329" spans="2:21">
      <c r="B329" s="76" t="s">
        <v>1060</v>
      </c>
      <c r="C329" s="73" t="s">
        <v>1061</v>
      </c>
      <c r="D329" s="86" t="s">
        <v>27</v>
      </c>
      <c r="E329" s="86" t="s">
        <v>870</v>
      </c>
      <c r="F329" s="73"/>
      <c r="G329" s="86" t="s">
        <v>890</v>
      </c>
      <c r="H329" s="73" t="s">
        <v>1040</v>
      </c>
      <c r="I329" s="73" t="s">
        <v>905</v>
      </c>
      <c r="J329" s="73"/>
      <c r="K329" s="83">
        <v>7.0000000002670842E-2</v>
      </c>
      <c r="L329" s="86" t="s">
        <v>130</v>
      </c>
      <c r="M329" s="87">
        <v>4.6249999999999999E-2</v>
      </c>
      <c r="N329" s="87">
        <v>-0.04</v>
      </c>
      <c r="O329" s="83">
        <v>51569.902803999998</v>
      </c>
      <c r="P329" s="85">
        <v>101.62183</v>
      </c>
      <c r="Q329" s="73"/>
      <c r="R329" s="83">
        <v>168.48619236499999</v>
      </c>
      <c r="S329" s="84">
        <v>6.8759870405333336E-5</v>
      </c>
      <c r="T329" s="84">
        <f t="shared" si="4"/>
        <v>5.0135673553291528E-4</v>
      </c>
      <c r="U329" s="84">
        <f>R329/'סכום נכסי הקרן'!$C$42</f>
        <v>5.5938641835303335E-5</v>
      </c>
    </row>
    <row r="330" spans="2:21">
      <c r="B330" s="76" t="s">
        <v>1062</v>
      </c>
      <c r="C330" s="73" t="s">
        <v>1063</v>
      </c>
      <c r="D330" s="86" t="s">
        <v>27</v>
      </c>
      <c r="E330" s="86" t="s">
        <v>870</v>
      </c>
      <c r="F330" s="73"/>
      <c r="G330" s="86" t="s">
        <v>903</v>
      </c>
      <c r="H330" s="73" t="s">
        <v>1035</v>
      </c>
      <c r="I330" s="73" t="s">
        <v>291</v>
      </c>
      <c r="J330" s="73"/>
      <c r="K330" s="83">
        <v>3.2099999999982716</v>
      </c>
      <c r="L330" s="86" t="s">
        <v>130</v>
      </c>
      <c r="M330" s="87">
        <v>6.2539999999999998E-2</v>
      </c>
      <c r="N330" s="87">
        <v>2.8700000000003844E-2</v>
      </c>
      <c r="O330" s="83">
        <v>57912.161999999989</v>
      </c>
      <c r="P330" s="85">
        <v>111.86438</v>
      </c>
      <c r="Q330" s="73"/>
      <c r="R330" s="83">
        <v>208.27761151600001</v>
      </c>
      <c r="S330" s="84">
        <v>4.4547816923076913E-5</v>
      </c>
      <c r="T330" s="84">
        <f t="shared" si="4"/>
        <v>6.1976226020967493E-4</v>
      </c>
      <c r="U330" s="84">
        <f>R330/'סכום נכסי הקרן'!$C$42</f>
        <v>6.9149682531054771E-5</v>
      </c>
    </row>
    <row r="331" spans="2:21">
      <c r="B331" s="76" t="s">
        <v>1064</v>
      </c>
      <c r="C331" s="73" t="s">
        <v>1065</v>
      </c>
      <c r="D331" s="86" t="s">
        <v>27</v>
      </c>
      <c r="E331" s="86" t="s">
        <v>870</v>
      </c>
      <c r="F331" s="73"/>
      <c r="G331" s="86" t="s">
        <v>875</v>
      </c>
      <c r="H331" s="73" t="s">
        <v>1066</v>
      </c>
      <c r="I331" s="73" t="s">
        <v>291</v>
      </c>
      <c r="J331" s="73"/>
      <c r="K331" s="83">
        <v>3.459999999995222</v>
      </c>
      <c r="L331" s="86" t="s">
        <v>130</v>
      </c>
      <c r="M331" s="87">
        <v>4.4999999999999998E-2</v>
      </c>
      <c r="N331" s="87">
        <v>3.2999999999916901E-2</v>
      </c>
      <c r="O331" s="83">
        <v>56332.739399999991</v>
      </c>
      <c r="P331" s="85">
        <v>106.3105</v>
      </c>
      <c r="Q331" s="73"/>
      <c r="R331" s="83">
        <v>192.53868840199999</v>
      </c>
      <c r="S331" s="84">
        <v>3.7557663444229607E-5</v>
      </c>
      <c r="T331" s="84">
        <f t="shared" ref="T331:T352" si="5">IFERROR(R331/$R$11,0)</f>
        <v>5.7292865917402255E-4</v>
      </c>
      <c r="U331" s="84">
        <f>R331/'סכום נכסי הקרן'!$C$42</f>
        <v>6.3924245534768807E-5</v>
      </c>
    </row>
    <row r="332" spans="2:21">
      <c r="B332" s="76" t="s">
        <v>1067</v>
      </c>
      <c r="C332" s="73" t="s">
        <v>1068</v>
      </c>
      <c r="D332" s="86" t="s">
        <v>27</v>
      </c>
      <c r="E332" s="86" t="s">
        <v>870</v>
      </c>
      <c r="F332" s="73"/>
      <c r="G332" s="86" t="s">
        <v>992</v>
      </c>
      <c r="H332" s="73" t="s">
        <v>1069</v>
      </c>
      <c r="I332" s="73" t="s">
        <v>905</v>
      </c>
      <c r="J332" s="73"/>
      <c r="K332" s="83">
        <v>6.6399999999926864</v>
      </c>
      <c r="L332" s="86" t="s">
        <v>130</v>
      </c>
      <c r="M332" s="87">
        <v>9.6250000000000002E-2</v>
      </c>
      <c r="N332" s="87">
        <v>4.0799999999958203E-2</v>
      </c>
      <c r="O332" s="83">
        <v>50015.049000000006</v>
      </c>
      <c r="P332" s="85">
        <v>142.85506000000001</v>
      </c>
      <c r="Q332" s="73"/>
      <c r="R332" s="83">
        <v>229.70861868700001</v>
      </c>
      <c r="S332" s="84">
        <v>5.0015049000000009E-5</v>
      </c>
      <c r="T332" s="84">
        <f t="shared" si="5"/>
        <v>6.8353353810263456E-4</v>
      </c>
      <c r="U332" s="84">
        <f>R332/'סכום נכסי הקרן'!$C$42</f>
        <v>7.626493285205034E-5</v>
      </c>
    </row>
    <row r="333" spans="2:21">
      <c r="B333" s="76" t="s">
        <v>1070</v>
      </c>
      <c r="C333" s="73" t="s">
        <v>1071</v>
      </c>
      <c r="D333" s="86" t="s">
        <v>27</v>
      </c>
      <c r="E333" s="86" t="s">
        <v>870</v>
      </c>
      <c r="F333" s="73"/>
      <c r="G333" s="86" t="s">
        <v>959</v>
      </c>
      <c r="H333" s="73" t="s">
        <v>1066</v>
      </c>
      <c r="I333" s="73" t="s">
        <v>877</v>
      </c>
      <c r="J333" s="73"/>
      <c r="K333" s="83">
        <v>4.8500000000129653</v>
      </c>
      <c r="L333" s="86" t="s">
        <v>130</v>
      </c>
      <c r="M333" s="87">
        <v>0.04</v>
      </c>
      <c r="N333" s="87">
        <v>3.0700000000070199E-2</v>
      </c>
      <c r="O333" s="83">
        <v>46505.220999999998</v>
      </c>
      <c r="P333" s="85">
        <v>105.75322</v>
      </c>
      <c r="Q333" s="73"/>
      <c r="R333" s="83">
        <v>158.11617462699999</v>
      </c>
      <c r="S333" s="84">
        <v>4.2277473636363631E-5</v>
      </c>
      <c r="T333" s="84">
        <f t="shared" si="5"/>
        <v>4.7049914318327577E-4</v>
      </c>
      <c r="U333" s="84">
        <f>R333/'סכום נכסי הקרן'!$C$42</f>
        <v>5.2495720490063022E-5</v>
      </c>
    </row>
    <row r="334" spans="2:21">
      <c r="B334" s="76" t="s">
        <v>1072</v>
      </c>
      <c r="C334" s="73" t="s">
        <v>1073</v>
      </c>
      <c r="D334" s="86" t="s">
        <v>27</v>
      </c>
      <c r="E334" s="86" t="s">
        <v>870</v>
      </c>
      <c r="F334" s="73"/>
      <c r="G334" s="86" t="s">
        <v>937</v>
      </c>
      <c r="H334" s="73" t="s">
        <v>1069</v>
      </c>
      <c r="I334" s="73" t="s">
        <v>905</v>
      </c>
      <c r="J334" s="73"/>
      <c r="K334" s="83">
        <v>3.8600000000035335</v>
      </c>
      <c r="L334" s="86" t="s">
        <v>130</v>
      </c>
      <c r="M334" s="87">
        <v>3.6249999999999998E-2</v>
      </c>
      <c r="N334" s="87">
        <v>2.6800000000005725E-2</v>
      </c>
      <c r="O334" s="83">
        <v>61421.99</v>
      </c>
      <c r="P334" s="85">
        <v>106.05126</v>
      </c>
      <c r="Q334" s="73"/>
      <c r="R334" s="83">
        <v>209.42123139100002</v>
      </c>
      <c r="S334" s="84">
        <v>1.5355497500000001E-4</v>
      </c>
      <c r="T334" s="84">
        <f t="shared" si="5"/>
        <v>6.23165278101957E-4</v>
      </c>
      <c r="U334" s="84">
        <f>R334/'סכום נכסי הקרן'!$C$42</f>
        <v>6.9529372650971378E-5</v>
      </c>
    </row>
    <row r="335" spans="2:21">
      <c r="B335" s="76" t="s">
        <v>1074</v>
      </c>
      <c r="C335" s="73" t="s">
        <v>1075</v>
      </c>
      <c r="D335" s="86" t="s">
        <v>27</v>
      </c>
      <c r="E335" s="86" t="s">
        <v>870</v>
      </c>
      <c r="F335" s="73"/>
      <c r="G335" s="86" t="s">
        <v>947</v>
      </c>
      <c r="H335" s="73" t="s">
        <v>1076</v>
      </c>
      <c r="I335" s="73" t="s">
        <v>905</v>
      </c>
      <c r="J335" s="73"/>
      <c r="K335" s="83">
        <v>7.0300000000237866</v>
      </c>
      <c r="L335" s="86" t="s">
        <v>130</v>
      </c>
      <c r="M335" s="87">
        <v>3.7499999999999999E-2</v>
      </c>
      <c r="N335" s="87">
        <v>3.3600000000138276E-2</v>
      </c>
      <c r="O335" s="83">
        <v>36853.194000000003</v>
      </c>
      <c r="P335" s="85">
        <v>102.54407999999999</v>
      </c>
      <c r="Q335" s="73"/>
      <c r="R335" s="83">
        <v>121.497325437</v>
      </c>
      <c r="S335" s="84">
        <v>3.6853194000000005E-5</v>
      </c>
      <c r="T335" s="84">
        <f t="shared" si="5"/>
        <v>3.6153409132253758E-4</v>
      </c>
      <c r="U335" s="84">
        <f>R335/'סכום נכסי הקרן'!$C$42</f>
        <v>4.0337996106198804E-5</v>
      </c>
    </row>
    <row r="336" spans="2:21">
      <c r="B336" s="76" t="s">
        <v>1077</v>
      </c>
      <c r="C336" s="73" t="s">
        <v>1078</v>
      </c>
      <c r="D336" s="86" t="s">
        <v>27</v>
      </c>
      <c r="E336" s="86" t="s">
        <v>870</v>
      </c>
      <c r="F336" s="73"/>
      <c r="G336" s="86" t="s">
        <v>947</v>
      </c>
      <c r="H336" s="73" t="s">
        <v>1076</v>
      </c>
      <c r="I336" s="73" t="s">
        <v>905</v>
      </c>
      <c r="J336" s="73"/>
      <c r="K336" s="83">
        <v>3.1400000000562023</v>
      </c>
      <c r="L336" s="86" t="s">
        <v>130</v>
      </c>
      <c r="M336" s="87">
        <v>5.8749999999999997E-2</v>
      </c>
      <c r="N336" s="87">
        <v>3.2700000000705179E-2</v>
      </c>
      <c r="O336" s="83">
        <v>5264.7420000000011</v>
      </c>
      <c r="P336" s="85">
        <v>111.42825999999999</v>
      </c>
      <c r="Q336" s="73"/>
      <c r="R336" s="83">
        <v>18.860510121000001</v>
      </c>
      <c r="S336" s="84">
        <v>1.0529484000000003E-5</v>
      </c>
      <c r="T336" s="84">
        <f t="shared" si="5"/>
        <v>5.6122366183368935E-5</v>
      </c>
      <c r="U336" s="84">
        <f>R336/'סכום נכסי הקרן'!$C$42</f>
        <v>6.2618265964736501E-6</v>
      </c>
    </row>
    <row r="337" spans="2:21">
      <c r="B337" s="76" t="s">
        <v>1079</v>
      </c>
      <c r="C337" s="73" t="s">
        <v>1080</v>
      </c>
      <c r="D337" s="86" t="s">
        <v>27</v>
      </c>
      <c r="E337" s="86" t="s">
        <v>870</v>
      </c>
      <c r="F337" s="73"/>
      <c r="G337" s="86" t="s">
        <v>903</v>
      </c>
      <c r="H337" s="73" t="s">
        <v>1076</v>
      </c>
      <c r="I337" s="73" t="s">
        <v>905</v>
      </c>
      <c r="J337" s="73"/>
      <c r="K337" s="83">
        <v>3.7799999999950309</v>
      </c>
      <c r="L337" s="86" t="s">
        <v>130</v>
      </c>
      <c r="M337" s="87">
        <v>0.04</v>
      </c>
      <c r="N337" s="87">
        <v>3.2599999999928214E-2</v>
      </c>
      <c r="O337" s="83">
        <v>54402.334000000003</v>
      </c>
      <c r="P337" s="85">
        <v>103.536</v>
      </c>
      <c r="Q337" s="73"/>
      <c r="R337" s="83">
        <v>181.08809170500001</v>
      </c>
      <c r="S337" s="84">
        <v>4.35218672E-5</v>
      </c>
      <c r="T337" s="84">
        <f t="shared" si="5"/>
        <v>5.3885563693208572E-4</v>
      </c>
      <c r="U337" s="84">
        <f>R337/'סכום נכסי הקרן'!$C$42</f>
        <v>6.0122564112433765E-5</v>
      </c>
    </row>
    <row r="338" spans="2:21">
      <c r="B338" s="76" t="s">
        <v>1081</v>
      </c>
      <c r="C338" s="73" t="s">
        <v>1082</v>
      </c>
      <c r="D338" s="86" t="s">
        <v>27</v>
      </c>
      <c r="E338" s="86" t="s">
        <v>870</v>
      </c>
      <c r="F338" s="73"/>
      <c r="G338" s="86" t="s">
        <v>1059</v>
      </c>
      <c r="H338" s="73" t="s">
        <v>886</v>
      </c>
      <c r="I338" s="73" t="s">
        <v>877</v>
      </c>
      <c r="J338" s="73"/>
      <c r="K338" s="83">
        <v>4.3899999999994357</v>
      </c>
      <c r="L338" s="86" t="s">
        <v>133</v>
      </c>
      <c r="M338" s="87">
        <v>0.06</v>
      </c>
      <c r="N338" s="87">
        <v>2.9400000000022582E-2</v>
      </c>
      <c r="O338" s="83">
        <v>41591.461799999997</v>
      </c>
      <c r="P338" s="85">
        <v>116.36433</v>
      </c>
      <c r="Q338" s="73"/>
      <c r="R338" s="83">
        <v>212.55753910799999</v>
      </c>
      <c r="S338" s="84">
        <v>3.3273169439999999E-5</v>
      </c>
      <c r="T338" s="84">
        <f t="shared" si="5"/>
        <v>6.3249784700003856E-4</v>
      </c>
      <c r="U338" s="84">
        <f>R338/'סכום נכסי הקרן'!$C$42</f>
        <v>7.0570649633992593E-5</v>
      </c>
    </row>
    <row r="339" spans="2:21">
      <c r="B339" s="76" t="s">
        <v>1083</v>
      </c>
      <c r="C339" s="73" t="s">
        <v>1084</v>
      </c>
      <c r="D339" s="86" t="s">
        <v>27</v>
      </c>
      <c r="E339" s="86" t="s">
        <v>870</v>
      </c>
      <c r="F339" s="73"/>
      <c r="G339" s="86" t="s">
        <v>1059</v>
      </c>
      <c r="H339" s="73" t="s">
        <v>886</v>
      </c>
      <c r="I339" s="73" t="s">
        <v>877</v>
      </c>
      <c r="J339" s="73"/>
      <c r="K339" s="83">
        <v>4.4400000000009685</v>
      </c>
      <c r="L339" s="86" t="s">
        <v>132</v>
      </c>
      <c r="M339" s="87">
        <v>0.05</v>
      </c>
      <c r="N339" s="87">
        <v>1.8300000000007262E-2</v>
      </c>
      <c r="O339" s="83">
        <v>17549.14</v>
      </c>
      <c r="P339" s="85">
        <v>119.37445</v>
      </c>
      <c r="Q339" s="73"/>
      <c r="R339" s="83">
        <v>82.625700217999992</v>
      </c>
      <c r="S339" s="84">
        <v>1.7549140000000001E-5</v>
      </c>
      <c r="T339" s="84">
        <f t="shared" si="5"/>
        <v>2.4586555581170016E-4</v>
      </c>
      <c r="U339" s="84">
        <f>R339/'סכום נכסי הקרן'!$C$42</f>
        <v>2.7432333688644615E-5</v>
      </c>
    </row>
    <row r="340" spans="2:21">
      <c r="B340" s="76" t="s">
        <v>1085</v>
      </c>
      <c r="C340" s="73" t="s">
        <v>1086</v>
      </c>
      <c r="D340" s="86" t="s">
        <v>27</v>
      </c>
      <c r="E340" s="86" t="s">
        <v>870</v>
      </c>
      <c r="F340" s="73"/>
      <c r="G340" s="86" t="s">
        <v>1059</v>
      </c>
      <c r="H340" s="73" t="s">
        <v>886</v>
      </c>
      <c r="I340" s="73" t="s">
        <v>877</v>
      </c>
      <c r="J340" s="73"/>
      <c r="K340" s="83">
        <v>8.2300000000423612</v>
      </c>
      <c r="L340" s="86" t="s">
        <v>132</v>
      </c>
      <c r="M340" s="87">
        <v>3.3750000000000002E-2</v>
      </c>
      <c r="N340" s="87">
        <v>2.270000000010261E-2</v>
      </c>
      <c r="O340" s="83">
        <v>17549.14</v>
      </c>
      <c r="P340" s="85">
        <v>109.82038</v>
      </c>
      <c r="Q340" s="73"/>
      <c r="R340" s="83">
        <v>76.01279688599999</v>
      </c>
      <c r="S340" s="84">
        <v>1.4039311999999999E-5</v>
      </c>
      <c r="T340" s="84">
        <f t="shared" si="5"/>
        <v>2.2618783872172112E-4</v>
      </c>
      <c r="U340" s="84">
        <f>R340/'סכום נכסי הקרן'!$C$42</f>
        <v>2.5236801664400973E-5</v>
      </c>
    </row>
    <row r="341" spans="2:21">
      <c r="B341" s="76" t="s">
        <v>1087</v>
      </c>
      <c r="C341" s="73" t="s">
        <v>1088</v>
      </c>
      <c r="D341" s="86" t="s">
        <v>27</v>
      </c>
      <c r="E341" s="86" t="s">
        <v>870</v>
      </c>
      <c r="F341" s="73"/>
      <c r="G341" s="86" t="s">
        <v>1089</v>
      </c>
      <c r="H341" s="73" t="s">
        <v>886</v>
      </c>
      <c r="I341" s="73" t="s">
        <v>877</v>
      </c>
      <c r="J341" s="73"/>
      <c r="K341" s="83">
        <v>6.2299999999859139</v>
      </c>
      <c r="L341" s="86" t="s">
        <v>130</v>
      </c>
      <c r="M341" s="87">
        <v>5.8749999999999997E-2</v>
      </c>
      <c r="N341" s="87">
        <v>2.8499999999932465E-2</v>
      </c>
      <c r="O341" s="83">
        <v>52647.42</v>
      </c>
      <c r="P341" s="85">
        <v>122.4716</v>
      </c>
      <c r="Q341" s="73"/>
      <c r="R341" s="83">
        <v>207.29720780400001</v>
      </c>
      <c r="S341" s="84">
        <v>5.2647420000000002E-5</v>
      </c>
      <c r="T341" s="84">
        <f t="shared" si="5"/>
        <v>6.1684491726510986E-4</v>
      </c>
      <c r="U341" s="84">
        <f>R341/'סכום נכסי הקרן'!$C$42</f>
        <v>6.8824181364877533E-5</v>
      </c>
    </row>
    <row r="342" spans="2:21">
      <c r="B342" s="76" t="s">
        <v>1090</v>
      </c>
      <c r="C342" s="73" t="s">
        <v>1091</v>
      </c>
      <c r="D342" s="86" t="s">
        <v>27</v>
      </c>
      <c r="E342" s="86" t="s">
        <v>870</v>
      </c>
      <c r="F342" s="73"/>
      <c r="G342" s="86" t="s">
        <v>875</v>
      </c>
      <c r="H342" s="73" t="s">
        <v>1076</v>
      </c>
      <c r="I342" s="73" t="s">
        <v>905</v>
      </c>
      <c r="J342" s="73"/>
      <c r="K342" s="83">
        <v>3.2000000000085711</v>
      </c>
      <c r="L342" s="86" t="s">
        <v>130</v>
      </c>
      <c r="M342" s="87">
        <v>5.1249999999999997E-2</v>
      </c>
      <c r="N342" s="87">
        <v>4.2000000000146934E-2</v>
      </c>
      <c r="O342" s="83">
        <v>48553.205637999999</v>
      </c>
      <c r="P342" s="85">
        <v>104.63954</v>
      </c>
      <c r="Q342" s="73"/>
      <c r="R342" s="83">
        <v>163.34081364800002</v>
      </c>
      <c r="S342" s="84">
        <v>8.827855570545455E-5</v>
      </c>
      <c r="T342" s="84">
        <f t="shared" si="5"/>
        <v>4.860458650074114E-4</v>
      </c>
      <c r="U342" s="84">
        <f>R342/'סכום נכסי הקרן'!$C$42</f>
        <v>5.4230338661511365E-5</v>
      </c>
    </row>
    <row r="343" spans="2:21">
      <c r="B343" s="76" t="s">
        <v>1092</v>
      </c>
      <c r="C343" s="73" t="s">
        <v>1093</v>
      </c>
      <c r="D343" s="86" t="s">
        <v>27</v>
      </c>
      <c r="E343" s="86" t="s">
        <v>870</v>
      </c>
      <c r="F343" s="73"/>
      <c r="G343" s="86" t="s">
        <v>875</v>
      </c>
      <c r="H343" s="73" t="s">
        <v>1076</v>
      </c>
      <c r="I343" s="73" t="s">
        <v>905</v>
      </c>
      <c r="J343" s="73"/>
      <c r="K343" s="83">
        <v>1.4400000000253248</v>
      </c>
      <c r="L343" s="86" t="s">
        <v>130</v>
      </c>
      <c r="M343" s="87">
        <v>6.5000000000000002E-2</v>
      </c>
      <c r="N343" s="87">
        <v>3.5300000000466923E-2</v>
      </c>
      <c r="O343" s="83">
        <v>3509.828</v>
      </c>
      <c r="P343" s="85">
        <v>111.97917</v>
      </c>
      <c r="Q343" s="73"/>
      <c r="R343" s="83">
        <v>12.635837797000001</v>
      </c>
      <c r="S343" s="84">
        <v>4.9773780553522908E-6</v>
      </c>
      <c r="T343" s="84">
        <f t="shared" si="5"/>
        <v>3.7599890529328268E-5</v>
      </c>
      <c r="U343" s="84">
        <f>R343/'סכום נכסי הקרן'!$C$42</f>
        <v>4.1951900918036477E-6</v>
      </c>
    </row>
    <row r="344" spans="2:21">
      <c r="B344" s="76" t="s">
        <v>1094</v>
      </c>
      <c r="C344" s="73" t="s">
        <v>1095</v>
      </c>
      <c r="D344" s="86" t="s">
        <v>27</v>
      </c>
      <c r="E344" s="86" t="s">
        <v>870</v>
      </c>
      <c r="F344" s="73"/>
      <c r="G344" s="86" t="s">
        <v>875</v>
      </c>
      <c r="H344" s="73" t="s">
        <v>1076</v>
      </c>
      <c r="I344" s="73" t="s">
        <v>905</v>
      </c>
      <c r="J344" s="73"/>
      <c r="K344" s="83">
        <v>2.7199999999948759</v>
      </c>
      <c r="L344" s="86" t="s">
        <v>130</v>
      </c>
      <c r="M344" s="87">
        <v>6.8750000000000006E-2</v>
      </c>
      <c r="N344" s="87">
        <v>3.6899999999931231E-2</v>
      </c>
      <c r="O344" s="83">
        <v>40363.021999999997</v>
      </c>
      <c r="P344" s="85">
        <v>114.30604</v>
      </c>
      <c r="Q344" s="73"/>
      <c r="R344" s="83">
        <v>148.33165335800001</v>
      </c>
      <c r="S344" s="84">
        <v>5.941557760983551E-5</v>
      </c>
      <c r="T344" s="84">
        <f t="shared" si="5"/>
        <v>4.4138378617199556E-4</v>
      </c>
      <c r="U344" s="84">
        <f>R344/'סכום נכסי הקרן'!$C$42</f>
        <v>4.9247188232827462E-5</v>
      </c>
    </row>
    <row r="345" spans="2:21">
      <c r="B345" s="76" t="s">
        <v>1096</v>
      </c>
      <c r="C345" s="73" t="s">
        <v>1097</v>
      </c>
      <c r="D345" s="86" t="s">
        <v>27</v>
      </c>
      <c r="E345" s="86" t="s">
        <v>870</v>
      </c>
      <c r="F345" s="73"/>
      <c r="G345" s="86" t="s">
        <v>959</v>
      </c>
      <c r="H345" s="73" t="s">
        <v>1076</v>
      </c>
      <c r="I345" s="73" t="s">
        <v>905</v>
      </c>
      <c r="J345" s="73"/>
      <c r="K345" s="83">
        <v>6.7100000000073008</v>
      </c>
      <c r="L345" s="86" t="s">
        <v>130</v>
      </c>
      <c r="M345" s="87">
        <v>3.3750000000000002E-2</v>
      </c>
      <c r="N345" s="87">
        <v>2.8000000000056157E-2</v>
      </c>
      <c r="O345" s="83">
        <v>52647.42</v>
      </c>
      <c r="P345" s="85">
        <v>105.20650000000001</v>
      </c>
      <c r="Q345" s="73"/>
      <c r="R345" s="83">
        <v>178.07405297</v>
      </c>
      <c r="S345" s="84">
        <v>6.1938141176470581E-5</v>
      </c>
      <c r="T345" s="84">
        <f t="shared" si="5"/>
        <v>5.2988689830882948E-4</v>
      </c>
      <c r="U345" s="84">
        <f>R345/'סכום נכסי הקרן'!$C$42</f>
        <v>5.9121881321112523E-5</v>
      </c>
    </row>
    <row r="346" spans="2:21">
      <c r="B346" s="76" t="s">
        <v>1098</v>
      </c>
      <c r="C346" s="73" t="s">
        <v>1099</v>
      </c>
      <c r="D346" s="86" t="s">
        <v>27</v>
      </c>
      <c r="E346" s="86" t="s">
        <v>870</v>
      </c>
      <c r="F346" s="73"/>
      <c r="G346" s="86" t="s">
        <v>1100</v>
      </c>
      <c r="H346" s="73" t="s">
        <v>1076</v>
      </c>
      <c r="I346" s="73" t="s">
        <v>905</v>
      </c>
      <c r="J346" s="73"/>
      <c r="K346" s="83">
        <v>0.51999999999710556</v>
      </c>
      <c r="L346" s="86" t="s">
        <v>130</v>
      </c>
      <c r="M346" s="87">
        <v>4.6249999999999999E-2</v>
      </c>
      <c r="N346" s="87">
        <v>1.8600000000001605E-2</v>
      </c>
      <c r="O346" s="83">
        <v>36546.084049999998</v>
      </c>
      <c r="P346" s="85">
        <v>105.85778999999999</v>
      </c>
      <c r="Q346" s="73"/>
      <c r="R346" s="83">
        <v>124.37831124300001</v>
      </c>
      <c r="S346" s="84">
        <v>2.4364056033333331E-5</v>
      </c>
      <c r="T346" s="84">
        <f t="shared" si="5"/>
        <v>3.7010691036805176E-4</v>
      </c>
      <c r="U346" s="84">
        <f>R346/'סכום נכסי הקרן'!$C$42</f>
        <v>4.1294504356947931E-5</v>
      </c>
    </row>
    <row r="347" spans="2:21">
      <c r="B347" s="76" t="s">
        <v>1101</v>
      </c>
      <c r="C347" s="73" t="s">
        <v>1102</v>
      </c>
      <c r="D347" s="86" t="s">
        <v>27</v>
      </c>
      <c r="E347" s="86" t="s">
        <v>870</v>
      </c>
      <c r="F347" s="73"/>
      <c r="G347" s="86" t="s">
        <v>947</v>
      </c>
      <c r="H347" s="73" t="s">
        <v>886</v>
      </c>
      <c r="I347" s="73" t="s">
        <v>877</v>
      </c>
      <c r="J347" s="73"/>
      <c r="K347" s="83">
        <v>4.2200000000047071</v>
      </c>
      <c r="L347" s="86" t="s">
        <v>130</v>
      </c>
      <c r="M347" s="87">
        <v>3.875E-2</v>
      </c>
      <c r="N347" s="87">
        <v>3.1100000000023539E-2</v>
      </c>
      <c r="O347" s="83">
        <v>17549.14</v>
      </c>
      <c r="P347" s="85">
        <v>105.44293999999999</v>
      </c>
      <c r="Q347" s="73"/>
      <c r="R347" s="83">
        <v>59.491420725999994</v>
      </c>
      <c r="S347" s="84">
        <v>1.5953763636363637E-5</v>
      </c>
      <c r="T347" s="84">
        <f t="shared" si="5"/>
        <v>1.7702592757742492E-4</v>
      </c>
      <c r="U347" s="84">
        <f>R347/'סכום נכסי הקרן'!$C$42</f>
        <v>1.9751584563414711E-5</v>
      </c>
    </row>
    <row r="348" spans="2:21">
      <c r="B348" s="76" t="s">
        <v>1103</v>
      </c>
      <c r="C348" s="73" t="s">
        <v>1104</v>
      </c>
      <c r="D348" s="86" t="s">
        <v>27</v>
      </c>
      <c r="E348" s="86" t="s">
        <v>870</v>
      </c>
      <c r="F348" s="73"/>
      <c r="G348" s="86" t="s">
        <v>947</v>
      </c>
      <c r="H348" s="73" t="s">
        <v>886</v>
      </c>
      <c r="I348" s="73" t="s">
        <v>877</v>
      </c>
      <c r="J348" s="73"/>
      <c r="K348" s="83">
        <v>4.13000000000324</v>
      </c>
      <c r="L348" s="86" t="s">
        <v>130</v>
      </c>
      <c r="M348" s="87">
        <v>0.04</v>
      </c>
      <c r="N348" s="87">
        <v>3.0400000000060823E-2</v>
      </c>
      <c r="O348" s="83">
        <v>43872.85</v>
      </c>
      <c r="P348" s="85">
        <v>107.23333</v>
      </c>
      <c r="Q348" s="73"/>
      <c r="R348" s="83">
        <v>151.25391712699999</v>
      </c>
      <c r="S348" s="84">
        <v>5.8497133333333333E-5</v>
      </c>
      <c r="T348" s="84">
        <f t="shared" si="5"/>
        <v>4.500794341834245E-4</v>
      </c>
      <c r="U348" s="84">
        <f>R348/'סכום נכסי הקרן'!$C$42</f>
        <v>5.0217401067646864E-5</v>
      </c>
    </row>
    <row r="349" spans="2:21">
      <c r="B349" s="76" t="s">
        <v>1105</v>
      </c>
      <c r="C349" s="73" t="s">
        <v>1106</v>
      </c>
      <c r="D349" s="86" t="s">
        <v>27</v>
      </c>
      <c r="E349" s="86" t="s">
        <v>870</v>
      </c>
      <c r="F349" s="73"/>
      <c r="G349" s="86" t="s">
        <v>1100</v>
      </c>
      <c r="H349" s="73" t="s">
        <v>1107</v>
      </c>
      <c r="I349" s="73" t="s">
        <v>905</v>
      </c>
      <c r="J349" s="73"/>
      <c r="K349" s="83">
        <v>3.749999999976406</v>
      </c>
      <c r="L349" s="86" t="s">
        <v>130</v>
      </c>
      <c r="M349" s="87">
        <v>4.4999999999999998E-2</v>
      </c>
      <c r="N349" s="87">
        <v>3.3099999999858437E-2</v>
      </c>
      <c r="O349" s="83">
        <v>12284.397999999997</v>
      </c>
      <c r="P349" s="85">
        <v>107.3125</v>
      </c>
      <c r="Q349" s="73"/>
      <c r="R349" s="83">
        <v>42.382363159999997</v>
      </c>
      <c r="S349" s="84">
        <v>4.4670538181818173E-6</v>
      </c>
      <c r="T349" s="84">
        <f t="shared" si="5"/>
        <v>1.2611527947664703E-4</v>
      </c>
      <c r="U349" s="84">
        <f>R349/'סכום נכסי הקרן'!$C$42</f>
        <v>1.4071252959441255E-5</v>
      </c>
    </row>
    <row r="350" spans="2:21">
      <c r="B350" s="76" t="s">
        <v>1108</v>
      </c>
      <c r="C350" s="73" t="s">
        <v>1109</v>
      </c>
      <c r="D350" s="86" t="s">
        <v>27</v>
      </c>
      <c r="E350" s="86" t="s">
        <v>870</v>
      </c>
      <c r="F350" s="73"/>
      <c r="G350" s="86" t="s">
        <v>1100</v>
      </c>
      <c r="H350" s="73" t="s">
        <v>1107</v>
      </c>
      <c r="I350" s="73" t="s">
        <v>905</v>
      </c>
      <c r="J350" s="73"/>
      <c r="K350" s="83">
        <v>3.3600000000050847</v>
      </c>
      <c r="L350" s="86" t="s">
        <v>130</v>
      </c>
      <c r="M350" s="87">
        <v>4.7500000000000001E-2</v>
      </c>
      <c r="N350" s="87">
        <v>3.0900000000050852E-2</v>
      </c>
      <c r="O350" s="83">
        <v>56157.248</v>
      </c>
      <c r="P350" s="85">
        <v>108.92713999999999</v>
      </c>
      <c r="Q350" s="73"/>
      <c r="R350" s="83">
        <v>196.66310449999997</v>
      </c>
      <c r="S350" s="84">
        <v>1.8412212459016393E-5</v>
      </c>
      <c r="T350" s="84">
        <f t="shared" si="5"/>
        <v>5.8520149745143522E-4</v>
      </c>
      <c r="U350" s="84">
        <f>R350/'סכום נכסי הקרן'!$C$42</f>
        <v>6.5293581690137396E-5</v>
      </c>
    </row>
    <row r="351" spans="2:21">
      <c r="B351" s="76" t="s">
        <v>1110</v>
      </c>
      <c r="C351" s="73" t="s">
        <v>1111</v>
      </c>
      <c r="D351" s="86" t="s">
        <v>27</v>
      </c>
      <c r="E351" s="86" t="s">
        <v>870</v>
      </c>
      <c r="F351" s="73"/>
      <c r="G351" s="86" t="s">
        <v>875</v>
      </c>
      <c r="H351" s="73" t="s">
        <v>1112</v>
      </c>
      <c r="I351" s="73" t="s">
        <v>877</v>
      </c>
      <c r="J351" s="73"/>
      <c r="K351" s="83">
        <v>2.3100000000200698</v>
      </c>
      <c r="L351" s="86" t="s">
        <v>130</v>
      </c>
      <c r="M351" s="87">
        <v>7.7499999999999999E-2</v>
      </c>
      <c r="N351" s="87">
        <v>8.6300000000499186E-2</v>
      </c>
      <c r="O351" s="83">
        <v>24265.195877999999</v>
      </c>
      <c r="P351" s="85">
        <v>99.636111</v>
      </c>
      <c r="Q351" s="73"/>
      <c r="R351" s="83">
        <v>77.728725523999998</v>
      </c>
      <c r="S351" s="84">
        <v>6.7403321883333333E-5</v>
      </c>
      <c r="T351" s="84">
        <f t="shared" si="5"/>
        <v>2.3129384989260349E-4</v>
      </c>
      <c r="U351" s="84">
        <f>R351/'סכום נכסי הקרן'!$C$42</f>
        <v>2.5806502457971531E-5</v>
      </c>
    </row>
    <row r="352" spans="2:21">
      <c r="B352" s="76" t="s">
        <v>1113</v>
      </c>
      <c r="C352" s="73" t="s">
        <v>1114</v>
      </c>
      <c r="D352" s="86" t="s">
        <v>27</v>
      </c>
      <c r="E352" s="86" t="s">
        <v>870</v>
      </c>
      <c r="F352" s="73"/>
      <c r="G352" s="86" t="s">
        <v>937</v>
      </c>
      <c r="H352" s="73" t="s">
        <v>633</v>
      </c>
      <c r="I352" s="73"/>
      <c r="J352" s="73"/>
      <c r="K352" s="83">
        <v>3.6799999999960717</v>
      </c>
      <c r="L352" s="86" t="s">
        <v>130</v>
      </c>
      <c r="M352" s="87">
        <v>4.2500000000000003E-2</v>
      </c>
      <c r="N352" s="87">
        <v>4.0199999999941081E-2</v>
      </c>
      <c r="O352" s="83">
        <v>64931.817999999999</v>
      </c>
      <c r="P352" s="85">
        <v>102.43556</v>
      </c>
      <c r="Q352" s="73"/>
      <c r="R352" s="83">
        <v>213.84015826299998</v>
      </c>
      <c r="S352" s="84">
        <v>1.3669856421052632E-4</v>
      </c>
      <c r="T352" s="84">
        <f t="shared" si="5"/>
        <v>6.3631447875755207E-4</v>
      </c>
      <c r="U352" s="84">
        <f>R352/'סכום נכסי הקרן'!$C$42</f>
        <v>7.0996488526281246E-5</v>
      </c>
    </row>
    <row r="353" spans="2:21">
      <c r="B353" s="125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</row>
    <row r="354" spans="2:21">
      <c r="B354" s="125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</row>
    <row r="355" spans="2:21">
      <c r="B355" s="125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</row>
    <row r="356" spans="2:21">
      <c r="B356" s="127" t="s">
        <v>219</v>
      </c>
      <c r="C356" s="129"/>
      <c r="D356" s="129"/>
      <c r="E356" s="129"/>
      <c r="F356" s="129"/>
      <c r="G356" s="129"/>
      <c r="H356" s="129"/>
      <c r="I356" s="129"/>
      <c r="J356" s="129"/>
      <c r="K356" s="129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</row>
    <row r="357" spans="2:21">
      <c r="B357" s="127" t="s">
        <v>110</v>
      </c>
      <c r="C357" s="129"/>
      <c r="D357" s="129"/>
      <c r="E357" s="129"/>
      <c r="F357" s="129"/>
      <c r="G357" s="129"/>
      <c r="H357" s="129"/>
      <c r="I357" s="129"/>
      <c r="J357" s="129"/>
      <c r="K357" s="129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</row>
    <row r="358" spans="2:21">
      <c r="B358" s="127" t="s">
        <v>202</v>
      </c>
      <c r="C358" s="129"/>
      <c r="D358" s="129"/>
      <c r="E358" s="129"/>
      <c r="F358" s="129"/>
      <c r="G358" s="129"/>
      <c r="H358" s="129"/>
      <c r="I358" s="129"/>
      <c r="J358" s="129"/>
      <c r="K358" s="129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</row>
    <row r="359" spans="2:21">
      <c r="B359" s="127" t="s">
        <v>210</v>
      </c>
      <c r="C359" s="129"/>
      <c r="D359" s="129"/>
      <c r="E359" s="129"/>
      <c r="F359" s="129"/>
      <c r="G359" s="129"/>
      <c r="H359" s="129"/>
      <c r="I359" s="129"/>
      <c r="J359" s="129"/>
      <c r="K359" s="129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</row>
    <row r="360" spans="2:21">
      <c r="B360" s="148" t="s">
        <v>215</v>
      </c>
      <c r="C360" s="148"/>
      <c r="D360" s="148"/>
      <c r="E360" s="148"/>
      <c r="F360" s="148"/>
      <c r="G360" s="148"/>
      <c r="H360" s="148"/>
      <c r="I360" s="148"/>
      <c r="J360" s="148"/>
      <c r="K360" s="148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</row>
    <row r="361" spans="2:21"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</row>
    <row r="362" spans="2:21">
      <c r="B362" s="125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</row>
    <row r="363" spans="2:21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</row>
    <row r="364" spans="2:21">
      <c r="B364" s="125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</row>
    <row r="365" spans="2:21">
      <c r="B365" s="125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</row>
    <row r="366" spans="2:21"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</row>
    <row r="367" spans="2:21"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</row>
    <row r="368" spans="2:21">
      <c r="B368" s="125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</row>
    <row r="369" spans="2:21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</row>
    <row r="370" spans="2:21">
      <c r="B370" s="125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</row>
    <row r="371" spans="2:21">
      <c r="B371" s="125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</row>
    <row r="372" spans="2:21">
      <c r="B372" s="125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</row>
    <row r="373" spans="2:21">
      <c r="B373" s="125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</row>
    <row r="374" spans="2:21">
      <c r="B374" s="125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</row>
    <row r="375" spans="2:21">
      <c r="B375" s="125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</row>
    <row r="376" spans="2:21">
      <c r="B376" s="125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</row>
    <row r="377" spans="2:21">
      <c r="B377" s="125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</row>
    <row r="378" spans="2:21">
      <c r="B378" s="125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</row>
    <row r="379" spans="2:21">
      <c r="B379" s="125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</row>
    <row r="380" spans="2:21">
      <c r="B380" s="125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</row>
    <row r="381" spans="2:21">
      <c r="B381" s="125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</row>
    <row r="382" spans="2:21">
      <c r="B382" s="125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</row>
    <row r="383" spans="2:21">
      <c r="B383" s="125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</row>
    <row r="384" spans="2:21">
      <c r="B384" s="125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</row>
    <row r="385" spans="2:21">
      <c r="B385" s="125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</row>
    <row r="386" spans="2:21">
      <c r="B386" s="125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</row>
    <row r="387" spans="2:21">
      <c r="B387" s="125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</row>
    <row r="388" spans="2:21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</row>
    <row r="389" spans="2:21">
      <c r="B389" s="125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</row>
    <row r="390" spans="2:21">
      <c r="B390" s="125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</row>
    <row r="391" spans="2:21">
      <c r="B391" s="125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</row>
    <row r="392" spans="2:21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</row>
    <row r="393" spans="2:21">
      <c r="B393" s="125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</row>
    <row r="394" spans="2:21">
      <c r="B394" s="125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</row>
    <row r="395" spans="2:21">
      <c r="B395" s="125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</row>
    <row r="396" spans="2:21"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</row>
    <row r="397" spans="2:21">
      <c r="B397" s="125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</row>
    <row r="398" spans="2:21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</row>
    <row r="399" spans="2:21">
      <c r="B399" s="125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</row>
    <row r="400" spans="2:21"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</row>
    <row r="401" spans="2:21">
      <c r="B401" s="125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</row>
    <row r="402" spans="2:21">
      <c r="B402" s="125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</row>
    <row r="403" spans="2:21">
      <c r="B403" s="125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</row>
    <row r="404" spans="2:21"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</row>
    <row r="405" spans="2:21">
      <c r="B405" s="125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</row>
    <row r="406" spans="2:21">
      <c r="B406" s="125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</row>
    <row r="407" spans="2:21">
      <c r="B407" s="125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</row>
    <row r="408" spans="2:21">
      <c r="B408" s="125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</row>
    <row r="409" spans="2:21">
      <c r="B409" s="125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</row>
    <row r="410" spans="2:21">
      <c r="B410" s="125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</row>
    <row r="411" spans="2:21">
      <c r="B411" s="125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</row>
    <row r="412" spans="2:21">
      <c r="B412" s="125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</row>
    <row r="413" spans="2:21">
      <c r="B413" s="125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</row>
    <row r="414" spans="2:21">
      <c r="B414" s="125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</row>
    <row r="415" spans="2:21"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</row>
    <row r="416" spans="2:21"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</row>
    <row r="417" spans="2:21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</row>
    <row r="418" spans="2:21">
      <c r="B418" s="125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</row>
    <row r="419" spans="2:21">
      <c r="B419" s="125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</row>
    <row r="420" spans="2:21">
      <c r="B420" s="125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</row>
    <row r="421" spans="2:21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</row>
    <row r="422" spans="2:21">
      <c r="B422" s="125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</row>
    <row r="423" spans="2:21">
      <c r="B423" s="125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</row>
    <row r="424" spans="2:21">
      <c r="B424" s="125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</row>
    <row r="425" spans="2:21">
      <c r="B425" s="125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</row>
    <row r="426" spans="2:21">
      <c r="B426" s="125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</row>
    <row r="427" spans="2:21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</row>
    <row r="428" spans="2:21">
      <c r="B428" s="125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</row>
    <row r="429" spans="2:21">
      <c r="B429" s="125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</row>
    <row r="430" spans="2:21"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</row>
    <row r="431" spans="2:21">
      <c r="B431" s="125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</row>
    <row r="432" spans="2:21">
      <c r="B432" s="125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</row>
    <row r="433" spans="2:21">
      <c r="B433" s="125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</row>
    <row r="434" spans="2:21">
      <c r="B434" s="125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</row>
    <row r="435" spans="2:21">
      <c r="B435" s="125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</row>
    <row r="436" spans="2:21">
      <c r="B436" s="125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</row>
    <row r="437" spans="2:21">
      <c r="B437" s="125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</row>
    <row r="438" spans="2:21">
      <c r="B438" s="125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</row>
    <row r="439" spans="2:21">
      <c r="B439" s="125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</row>
    <row r="440" spans="2:21">
      <c r="B440" s="125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</row>
    <row r="441" spans="2:21">
      <c r="B441" s="125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</row>
    <row r="442" spans="2:21">
      <c r="B442" s="125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</row>
    <row r="443" spans="2:21">
      <c r="B443" s="125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</row>
    <row r="444" spans="2:21">
      <c r="B444" s="125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</row>
    <row r="445" spans="2:21"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</row>
    <row r="446" spans="2:21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</row>
    <row r="447" spans="2:21">
      <c r="B447" s="125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</row>
    <row r="448" spans="2:21">
      <c r="B448" s="125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</row>
    <row r="449" spans="2:21">
      <c r="B449" s="125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</row>
    <row r="450" spans="2:21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</row>
    <row r="451" spans="2:21">
      <c r="B451" s="125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</row>
    <row r="452" spans="2:21">
      <c r="B452" s="125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</row>
    <row r="453" spans="2:21">
      <c r="B453" s="125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</row>
    <row r="454" spans="2:21">
      <c r="B454" s="125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</row>
    <row r="455" spans="2:21">
      <c r="B455" s="125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</row>
    <row r="456" spans="2:21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</row>
    <row r="457" spans="2:21">
      <c r="B457" s="125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</row>
    <row r="458" spans="2:21">
      <c r="B458" s="125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</row>
    <row r="459" spans="2:21">
      <c r="B459" s="125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</row>
    <row r="460" spans="2:21">
      <c r="B460" s="125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</row>
    <row r="461" spans="2:21">
      <c r="B461" s="125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</row>
    <row r="462" spans="2:21">
      <c r="B462" s="125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</row>
    <row r="463" spans="2:21"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</row>
    <row r="464" spans="2:21"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</row>
    <row r="465" spans="2:21">
      <c r="B465" s="125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</row>
    <row r="466" spans="2:21">
      <c r="B466" s="125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</row>
    <row r="467" spans="2:21">
      <c r="B467" s="125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</row>
    <row r="468" spans="2:21">
      <c r="B468" s="125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</row>
    <row r="469" spans="2:21">
      <c r="B469" s="125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</row>
    <row r="470" spans="2:21">
      <c r="B470" s="125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</row>
    <row r="471" spans="2:21">
      <c r="B471" s="125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</row>
    <row r="472" spans="2:21">
      <c r="B472" s="125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</row>
    <row r="473" spans="2:21">
      <c r="B473" s="125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</row>
    <row r="474" spans="2:21">
      <c r="B474" s="125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</row>
    <row r="475" spans="2:21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</row>
    <row r="476" spans="2:21">
      <c r="B476" s="125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</row>
    <row r="477" spans="2:21">
      <c r="B477" s="125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</row>
    <row r="478" spans="2:21">
      <c r="B478" s="125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</row>
    <row r="479" spans="2:21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</row>
    <row r="480" spans="2:21">
      <c r="B480" s="125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</row>
    <row r="481" spans="2:21">
      <c r="B481" s="125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</row>
    <row r="482" spans="2:21">
      <c r="B482" s="125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</row>
    <row r="483" spans="2:21">
      <c r="B483" s="125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</row>
    <row r="484" spans="2:21">
      <c r="B484" s="125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</row>
    <row r="485" spans="2:21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</row>
    <row r="486" spans="2:21">
      <c r="B486" s="125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</row>
    <row r="487" spans="2:21">
      <c r="B487" s="125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</row>
    <row r="488" spans="2:21">
      <c r="B488" s="125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</row>
    <row r="489" spans="2:21">
      <c r="B489" s="125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</row>
    <row r="490" spans="2:21">
      <c r="B490" s="125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</row>
    <row r="491" spans="2:21">
      <c r="B491" s="125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</row>
    <row r="492" spans="2:21">
      <c r="B492" s="125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</row>
    <row r="493" spans="2:21">
      <c r="B493" s="125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</row>
    <row r="494" spans="2:21"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</row>
    <row r="495" spans="2:21">
      <c r="B495" s="125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</row>
    <row r="496" spans="2:21">
      <c r="B496" s="125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</row>
    <row r="497" spans="2:21">
      <c r="B497" s="125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</row>
    <row r="498" spans="2:21">
      <c r="B498" s="125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</row>
    <row r="499" spans="2:21">
      <c r="B499" s="125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</row>
    <row r="500" spans="2:21">
      <c r="B500" s="125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</row>
    <row r="501" spans="2:21">
      <c r="B501" s="125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</row>
    <row r="502" spans="2:21">
      <c r="B502" s="125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</row>
    <row r="503" spans="2:21">
      <c r="B503" s="125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</row>
    <row r="504" spans="2:21">
      <c r="B504" s="125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</row>
    <row r="505" spans="2:21">
      <c r="B505" s="125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</row>
    <row r="506" spans="2:21">
      <c r="B506" s="125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</row>
    <row r="507" spans="2:21">
      <c r="B507" s="125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</row>
    <row r="508" spans="2:21">
      <c r="B508" s="125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</row>
    <row r="509" spans="2:21">
      <c r="B509" s="125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</row>
    <row r="510" spans="2:21">
      <c r="B510" s="125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</row>
    <row r="511" spans="2:21">
      <c r="B511" s="125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</row>
    <row r="512" spans="2:21">
      <c r="B512" s="125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</row>
    <row r="513" spans="2:21">
      <c r="B513" s="125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</row>
    <row r="514" spans="2:21">
      <c r="B514" s="125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</row>
    <row r="515" spans="2:21">
      <c r="B515" s="125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</row>
    <row r="516" spans="2:21">
      <c r="B516" s="125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</row>
    <row r="517" spans="2:21">
      <c r="B517" s="125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</row>
    <row r="518" spans="2:21">
      <c r="B518" s="125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</row>
    <row r="519" spans="2:21">
      <c r="B519" s="125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</row>
    <row r="520" spans="2:21">
      <c r="B520" s="125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</row>
    <row r="521" spans="2:21">
      <c r="B521" s="125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</row>
    <row r="522" spans="2:21">
      <c r="B522" s="125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</row>
    <row r="523" spans="2:21">
      <c r="B523" s="125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</row>
    <row r="524" spans="2:21">
      <c r="B524" s="125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</row>
    <row r="525" spans="2:21">
      <c r="B525" s="125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</row>
    <row r="526" spans="2:21">
      <c r="B526" s="125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</row>
    <row r="527" spans="2:21">
      <c r="B527" s="125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</row>
    <row r="528" spans="2:21">
      <c r="B528" s="125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</row>
    <row r="529" spans="2:21">
      <c r="B529" s="125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</row>
    <row r="530" spans="2:21">
      <c r="B530" s="125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</row>
    <row r="531" spans="2:21">
      <c r="B531" s="125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</row>
    <row r="532" spans="2:21">
      <c r="B532" s="125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</row>
    <row r="533" spans="2:21">
      <c r="B533" s="125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</row>
    <row r="534" spans="2:21">
      <c r="B534" s="125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</row>
    <row r="535" spans="2:21">
      <c r="B535" s="125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</row>
    <row r="536" spans="2:21">
      <c r="B536" s="125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</row>
    <row r="537" spans="2:21">
      <c r="B537" s="125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</row>
    <row r="538" spans="2:21">
      <c r="B538" s="125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</row>
    <row r="539" spans="2:21">
      <c r="B539" s="125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</row>
    <row r="540" spans="2:21">
      <c r="B540" s="125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</row>
    <row r="541" spans="2:21">
      <c r="B541" s="125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</row>
    <row r="542" spans="2:21">
      <c r="B542" s="125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</row>
    <row r="543" spans="2:21">
      <c r="B543" s="125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</row>
    <row r="544" spans="2:21">
      <c r="B544" s="125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</row>
    <row r="545" spans="2:21">
      <c r="B545" s="125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</row>
    <row r="546" spans="2:21">
      <c r="B546" s="125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</row>
    <row r="547" spans="2:21">
      <c r="B547" s="125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</row>
    <row r="548" spans="2:21">
      <c r="B548" s="125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</row>
    <row r="549" spans="2:21">
      <c r="B549" s="125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</row>
    <row r="550" spans="2:21">
      <c r="B550" s="125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</row>
    <row r="551" spans="2:21">
      <c r="B551" s="125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</row>
    <row r="552" spans="2:21">
      <c r="B552" s="125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</row>
    <row r="553" spans="2:21">
      <c r="B553" s="125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</row>
    <row r="554" spans="2:21">
      <c r="B554" s="125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</row>
    <row r="555" spans="2:21">
      <c r="B555" s="125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</row>
    <row r="556" spans="2:21">
      <c r="B556" s="125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</row>
    <row r="557" spans="2:21">
      <c r="B557" s="125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</row>
    <row r="558" spans="2:21">
      <c r="B558" s="125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</row>
    <row r="559" spans="2:21">
      <c r="B559" s="125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</row>
    <row r="560" spans="2:21">
      <c r="B560" s="125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</row>
    <row r="561" spans="2:21">
      <c r="B561" s="125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</row>
    <row r="562" spans="2:21">
      <c r="B562" s="125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</row>
    <row r="563" spans="2:21">
      <c r="B563" s="125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</row>
    <row r="564" spans="2:21">
      <c r="B564" s="125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</row>
    <row r="565" spans="2:21">
      <c r="B565" s="125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</row>
    <row r="566" spans="2:21">
      <c r="B566" s="125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</row>
    <row r="567" spans="2:21">
      <c r="B567" s="125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</row>
    <row r="568" spans="2:21">
      <c r="B568" s="125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</row>
    <row r="569" spans="2:21">
      <c r="B569" s="125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</row>
    <row r="570" spans="2:21">
      <c r="B570" s="125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</row>
    <row r="571" spans="2:21">
      <c r="B571" s="125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</row>
    <row r="572" spans="2:21">
      <c r="B572" s="125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</row>
    <row r="573" spans="2:21">
      <c r="B573" s="125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</row>
    <row r="574" spans="2:21">
      <c r="B574" s="125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</row>
    <row r="575" spans="2:21">
      <c r="B575" s="125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</row>
    <row r="576" spans="2:21">
      <c r="B576" s="125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</row>
    <row r="577" spans="2:21">
      <c r="B577" s="125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</row>
    <row r="578" spans="2:21">
      <c r="B578" s="125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</row>
    <row r="579" spans="2:21">
      <c r="B579" s="125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</row>
    <row r="580" spans="2:21">
      <c r="B580" s="125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</row>
    <row r="581" spans="2:21">
      <c r="B581" s="125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</row>
    <row r="582" spans="2:21">
      <c r="B582" s="125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</row>
    <row r="583" spans="2:21">
      <c r="B583" s="125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</row>
    <row r="584" spans="2:21">
      <c r="B584" s="125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</row>
    <row r="585" spans="2:21">
      <c r="B585" s="125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</row>
    <row r="586" spans="2:21">
      <c r="B586" s="125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</row>
    <row r="587" spans="2:21">
      <c r="B587" s="125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</row>
    <row r="588" spans="2:21">
      <c r="B588" s="125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</row>
    <row r="589" spans="2:21">
      <c r="B589" s="125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</row>
    <row r="590" spans="2:21">
      <c r="B590" s="125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</row>
    <row r="591" spans="2:21">
      <c r="B591" s="125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</row>
    <row r="592" spans="2:21">
      <c r="B592" s="125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</row>
    <row r="593" spans="2:21">
      <c r="B593" s="125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</row>
    <row r="594" spans="2:21">
      <c r="B594" s="125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</row>
    <row r="595" spans="2:21">
      <c r="B595" s="125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</row>
    <row r="596" spans="2:21">
      <c r="B596" s="125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</row>
    <row r="597" spans="2:21">
      <c r="B597" s="125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</row>
    <row r="598" spans="2:21">
      <c r="B598" s="125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</row>
    <row r="599" spans="2:21">
      <c r="B599" s="125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</row>
    <row r="600" spans="2:21">
      <c r="B600" s="125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</row>
    <row r="601" spans="2:21">
      <c r="B601" s="125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</row>
    <row r="602" spans="2:21">
      <c r="B602" s="125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</row>
    <row r="603" spans="2:21">
      <c r="B603" s="125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</row>
    <row r="604" spans="2:21">
      <c r="B604" s="125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</row>
    <row r="605" spans="2:21">
      <c r="B605" s="125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</row>
    <row r="606" spans="2:21">
      <c r="B606" s="125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</row>
    <row r="607" spans="2:21">
      <c r="B607" s="125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</row>
    <row r="608" spans="2:21">
      <c r="B608" s="125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</row>
    <row r="609" spans="2:21">
      <c r="B609" s="125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</row>
    <row r="610" spans="2:21">
      <c r="B610" s="125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</row>
    <row r="611" spans="2:21">
      <c r="B611" s="125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</row>
    <row r="612" spans="2:21">
      <c r="B612" s="125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</row>
    <row r="613" spans="2:21">
      <c r="B613" s="125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</row>
    <row r="614" spans="2:21">
      <c r="B614" s="125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</row>
    <row r="615" spans="2:21">
      <c r="B615" s="125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</row>
    <row r="616" spans="2:21">
      <c r="B616" s="125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</row>
    <row r="617" spans="2:21">
      <c r="B617" s="125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</row>
    <row r="618" spans="2:21">
      <c r="B618" s="125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</row>
    <row r="619" spans="2:21">
      <c r="B619" s="125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</row>
    <row r="620" spans="2:21">
      <c r="B620" s="125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</row>
    <row r="621" spans="2:21">
      <c r="B621" s="125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</row>
    <row r="622" spans="2:21">
      <c r="B622" s="125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</row>
    <row r="623" spans="2:21">
      <c r="B623" s="125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</row>
    <row r="624" spans="2:21">
      <c r="B624" s="125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</row>
    <row r="625" spans="2:21">
      <c r="B625" s="125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</row>
    <row r="626" spans="2:21">
      <c r="B626" s="125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</row>
    <row r="627" spans="2:21">
      <c r="B627" s="125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</row>
    <row r="628" spans="2:21">
      <c r="B628" s="125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</row>
    <row r="629" spans="2:21">
      <c r="B629" s="125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</row>
    <row r="630" spans="2:21">
      <c r="B630" s="125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</row>
    <row r="631" spans="2:21">
      <c r="B631" s="125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</row>
    <row r="632" spans="2:21">
      <c r="B632" s="125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</row>
    <row r="633" spans="2:21">
      <c r="B633" s="125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</row>
    <row r="634" spans="2:21">
      <c r="B634" s="125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</row>
    <row r="635" spans="2:21">
      <c r="B635" s="125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</row>
    <row r="636" spans="2:21">
      <c r="B636" s="125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</row>
    <row r="637" spans="2:21">
      <c r="B637" s="125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</row>
    <row r="638" spans="2:21">
      <c r="B638" s="125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</row>
    <row r="639" spans="2:21">
      <c r="B639" s="125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</row>
    <row r="640" spans="2:21">
      <c r="B640" s="125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</row>
    <row r="641" spans="2:21">
      <c r="B641" s="125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</row>
    <row r="642" spans="2:21">
      <c r="B642" s="125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</row>
    <row r="643" spans="2:21">
      <c r="B643" s="125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</row>
    <row r="644" spans="2:21">
      <c r="B644" s="125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</row>
    <row r="645" spans="2:21">
      <c r="B645" s="125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</row>
    <row r="646" spans="2:21">
      <c r="B646" s="125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</row>
    <row r="647" spans="2:21">
      <c r="B647" s="125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</row>
    <row r="648" spans="2:21">
      <c r="B648" s="125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</row>
    <row r="649" spans="2:21">
      <c r="B649" s="125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</row>
    <row r="650" spans="2:21">
      <c r="B650" s="125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</row>
    <row r="651" spans="2:21">
      <c r="B651" s="125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</row>
    <row r="652" spans="2:21">
      <c r="B652" s="125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</row>
    <row r="653" spans="2:21">
      <c r="B653" s="125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</row>
    <row r="654" spans="2:21">
      <c r="B654" s="125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</row>
    <row r="655" spans="2:21">
      <c r="B655" s="125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</row>
    <row r="656" spans="2:21">
      <c r="B656" s="125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</row>
    <row r="657" spans="2:21">
      <c r="B657" s="125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</row>
    <row r="658" spans="2:21">
      <c r="B658" s="125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</row>
    <row r="659" spans="2:21">
      <c r="B659" s="125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</row>
    <row r="660" spans="2:21">
      <c r="B660" s="125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</row>
    <row r="661" spans="2:21">
      <c r="B661" s="125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</row>
    <row r="662" spans="2:21">
      <c r="B662" s="125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</row>
    <row r="663" spans="2:21">
      <c r="B663" s="125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</row>
    <row r="664" spans="2:21">
      <c r="B664" s="125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</row>
    <row r="665" spans="2:21">
      <c r="B665" s="125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</row>
    <row r="666" spans="2:21">
      <c r="B666" s="125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</row>
    <row r="667" spans="2:21">
      <c r="B667" s="125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</row>
    <row r="668" spans="2:21">
      <c r="B668" s="125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</row>
    <row r="669" spans="2:21">
      <c r="B669" s="125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</row>
    <row r="670" spans="2:21">
      <c r="B670" s="125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</row>
    <row r="671" spans="2:21">
      <c r="B671" s="125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</row>
    <row r="672" spans="2:21">
      <c r="B672" s="125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</row>
    <row r="673" spans="2:21">
      <c r="B673" s="125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</row>
    <row r="674" spans="2:21">
      <c r="B674" s="125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</row>
    <row r="675" spans="2:21">
      <c r="B675" s="125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</row>
    <row r="676" spans="2:21">
      <c r="B676" s="125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</row>
    <row r="677" spans="2:21">
      <c r="B677" s="125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</row>
    <row r="678" spans="2:21">
      <c r="B678" s="125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</row>
    <row r="679" spans="2:21">
      <c r="B679" s="125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</row>
    <row r="680" spans="2:21">
      <c r="B680" s="125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</row>
    <row r="681" spans="2:21">
      <c r="B681" s="125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</row>
    <row r="682" spans="2:21">
      <c r="B682" s="125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</row>
    <row r="683" spans="2:21">
      <c r="B683" s="125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</row>
    <row r="684" spans="2:21">
      <c r="B684" s="125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</row>
    <row r="685" spans="2:21">
      <c r="B685" s="125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</row>
    <row r="686" spans="2:21">
      <c r="B686" s="125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</row>
    <row r="687" spans="2:21">
      <c r="B687" s="125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</row>
    <row r="688" spans="2:21">
      <c r="B688" s="125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</row>
    <row r="689" spans="2:21">
      <c r="B689" s="125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</row>
    <row r="690" spans="2:21">
      <c r="B690" s="125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</row>
    <row r="691" spans="2:21">
      <c r="B691" s="125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</row>
    <row r="692" spans="2:21">
      <c r="B692" s="125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</row>
    <row r="693" spans="2:21">
      <c r="B693" s="125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</row>
    <row r="694" spans="2:21">
      <c r="B694" s="125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</row>
    <row r="695" spans="2:21">
      <c r="B695" s="125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</row>
    <row r="696" spans="2:21">
      <c r="B696" s="125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</row>
    <row r="697" spans="2:21">
      <c r="B697" s="125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</row>
    <row r="698" spans="2:21">
      <c r="B698" s="125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</row>
    <row r="699" spans="2:21">
      <c r="B699" s="125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</row>
    <row r="700" spans="2:21">
      <c r="B700" s="125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</row>
    <row r="701" spans="2:21">
      <c r="B701" s="125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</row>
    <row r="702" spans="2:21">
      <c r="B702" s="125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</row>
    <row r="703" spans="2:21">
      <c r="B703" s="125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</row>
    <row r="704" spans="2:21">
      <c r="B704" s="125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</row>
    <row r="705" spans="2:21">
      <c r="B705" s="125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</row>
    <row r="706" spans="2:21">
      <c r="B706" s="125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</row>
    <row r="707" spans="2:21">
      <c r="B707" s="125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</row>
    <row r="708" spans="2:21">
      <c r="B708" s="125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</row>
    <row r="709" spans="2:21">
      <c r="B709" s="125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</row>
    <row r="710" spans="2:21">
      <c r="B710" s="125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</row>
    <row r="711" spans="2:21">
      <c r="B711" s="125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</row>
    <row r="712" spans="2:21">
      <c r="B712" s="125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</row>
    <row r="713" spans="2:21">
      <c r="B713" s="125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</row>
    <row r="714" spans="2:21">
      <c r="B714" s="125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</row>
    <row r="715" spans="2:21">
      <c r="B715" s="125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</row>
    <row r="716" spans="2:21">
      <c r="B716" s="125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</row>
    <row r="717" spans="2:21">
      <c r="B717" s="125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</row>
    <row r="718" spans="2:21">
      <c r="B718" s="125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</row>
    <row r="719" spans="2:21">
      <c r="B719" s="125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</row>
    <row r="720" spans="2:21">
      <c r="B720" s="125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</row>
    <row r="721" spans="2:21">
      <c r="B721" s="125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</row>
    <row r="722" spans="2:21">
      <c r="B722" s="125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</row>
    <row r="723" spans="2:21">
      <c r="B723" s="125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</row>
    <row r="724" spans="2:21">
      <c r="B724" s="125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</row>
    <row r="725" spans="2:21">
      <c r="B725" s="125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</row>
    <row r="726" spans="2:21">
      <c r="B726" s="125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</row>
    <row r="727" spans="2:21">
      <c r="B727" s="125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</row>
    <row r="728" spans="2:21">
      <c r="B728" s="125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</row>
    <row r="729" spans="2:21">
      <c r="B729" s="125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</row>
    <row r="730" spans="2:21">
      <c r="B730" s="125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</row>
    <row r="731" spans="2:21">
      <c r="B731" s="125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</row>
    <row r="732" spans="2:21">
      <c r="B732" s="125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</row>
    <row r="733" spans="2:21">
      <c r="B733" s="125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0:K360"/>
  </mergeCells>
  <phoneticPr fontId="3" type="noConversion"/>
  <conditionalFormatting sqref="B12:B220 B222:B352">
    <cfRule type="cellIs" dxfId="10" priority="4" operator="equal">
      <formula>"NR3"</formula>
    </cfRule>
  </conditionalFormatting>
  <conditionalFormatting sqref="B12:B220 B222:B352">
    <cfRule type="containsText" dxfId="9" priority="3" operator="containsText" text="הפרשה ">
      <formula>NOT(ISERROR(SEARCH("הפרשה ",B12)))</formula>
    </cfRule>
  </conditionalFormatting>
  <conditionalFormatting sqref="B221">
    <cfRule type="cellIs" dxfId="8" priority="2" operator="equal">
      <formula>"NR3"</formula>
    </cfRule>
  </conditionalFormatting>
  <conditionalFormatting sqref="B221">
    <cfRule type="containsText" dxfId="7" priority="1" operator="containsText" text="הפרשה ">
      <formula>NOT(ISERROR(SEARCH("הפרשה ",B221)))</formula>
    </cfRule>
  </conditionalFormatting>
  <dataValidations count="6">
    <dataValidation allowBlank="1" showInputMessage="1" showErrorMessage="1" sqref="H2 B34 Q9 B36 B358 B360"/>
    <dataValidation type="list" allowBlank="1" showInputMessage="1" showErrorMessage="1" sqref="G555:G827">
      <formula1>#REF!</formula1>
    </dataValidation>
    <dataValidation type="list" allowBlank="1" showInputMessage="1" showErrorMessage="1" sqref="I12:I35 I37:I359 I361:I827">
      <formula1>#REF!</formula1>
    </dataValidation>
    <dataValidation type="list" allowBlank="1" showInputMessage="1" showErrorMessage="1" sqref="E12:E35 E37:E359 E361:E821">
      <formula1>#REF!</formula1>
    </dataValidation>
    <dataValidation type="list" allowBlank="1" showInputMessage="1" showErrorMessage="1" sqref="G12:G35 G37:G359 G361:G554">
      <formula1>#REF!</formula1>
    </dataValidation>
    <dataValidation type="list" allowBlank="1" showInputMessage="1" showErrorMessage="1" sqref="L12:L827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1" style="2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144</v>
      </c>
      <c r="C1" s="67" t="s" vm="1">
        <v>228</v>
      </c>
    </row>
    <row r="2" spans="2:15">
      <c r="B2" s="46" t="s">
        <v>143</v>
      </c>
      <c r="C2" s="67" t="s">
        <v>229</v>
      </c>
    </row>
    <row r="3" spans="2:15">
      <c r="B3" s="46" t="s">
        <v>145</v>
      </c>
      <c r="C3" s="67" t="s">
        <v>230</v>
      </c>
    </row>
    <row r="4" spans="2:15">
      <c r="B4" s="46" t="s">
        <v>146</v>
      </c>
      <c r="C4" s="67">
        <v>12145</v>
      </c>
    </row>
    <row r="6" spans="2:15" ht="26.25" customHeight="1">
      <c r="B6" s="139" t="s">
        <v>172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15" ht="26.25" customHeight="1">
      <c r="B7" s="139" t="s">
        <v>90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</row>
    <row r="8" spans="2:15" s="3" customFormat="1" ht="78.75">
      <c r="B8" s="21" t="s">
        <v>113</v>
      </c>
      <c r="C8" s="29" t="s">
        <v>44</v>
      </c>
      <c r="D8" s="29" t="s">
        <v>117</v>
      </c>
      <c r="E8" s="29" t="s">
        <v>188</v>
      </c>
      <c r="F8" s="29" t="s">
        <v>115</v>
      </c>
      <c r="G8" s="29" t="s">
        <v>65</v>
      </c>
      <c r="H8" s="29" t="s">
        <v>101</v>
      </c>
      <c r="I8" s="12" t="s">
        <v>204</v>
      </c>
      <c r="J8" s="12" t="s">
        <v>203</v>
      </c>
      <c r="K8" s="29" t="s">
        <v>218</v>
      </c>
      <c r="L8" s="12" t="s">
        <v>61</v>
      </c>
      <c r="M8" s="12" t="s">
        <v>58</v>
      </c>
      <c r="N8" s="12" t="s">
        <v>147</v>
      </c>
      <c r="O8" s="13" t="s">
        <v>149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77"/>
      <c r="J11" s="79"/>
      <c r="K11" s="77">
        <v>280.77432740399996</v>
      </c>
      <c r="L11" s="77">
        <f>L12+L144</f>
        <v>229955.84810627595</v>
      </c>
      <c r="M11" s="69"/>
      <c r="N11" s="78">
        <f>IFERROR(L11/$L$11,0)</f>
        <v>1</v>
      </c>
      <c r="O11" s="78">
        <f>L11/'סכום נכסי הקרן'!$C$42</f>
        <v>7.6347014818185982E-2</v>
      </c>
    </row>
    <row r="12" spans="2:1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253.88368061899996</v>
      </c>
      <c r="L12" s="80">
        <f>L13+L45+L97</f>
        <v>131124.64407770502</v>
      </c>
      <c r="M12" s="71"/>
      <c r="N12" s="81">
        <f t="shared" ref="N12:N74" si="0">IFERROR(L12/$L$11,0)</f>
        <v>0.57021660965588794</v>
      </c>
      <c r="O12" s="81">
        <f>L12/'סכום נכסי הקרן'!$C$42</f>
        <v>4.3534335946973847E-2</v>
      </c>
    </row>
    <row r="13" spans="2:15">
      <c r="B13" s="89" t="s">
        <v>1115</v>
      </c>
      <c r="C13" s="71"/>
      <c r="D13" s="71"/>
      <c r="E13" s="71"/>
      <c r="F13" s="71"/>
      <c r="G13" s="71"/>
      <c r="H13" s="71"/>
      <c r="I13" s="80"/>
      <c r="J13" s="82"/>
      <c r="K13" s="80">
        <v>29.523453886999999</v>
      </c>
      <c r="L13" s="80">
        <v>82498.780231826022</v>
      </c>
      <c r="M13" s="71"/>
      <c r="N13" s="81">
        <f t="shared" si="0"/>
        <v>0.35875921795952126</v>
      </c>
      <c r="O13" s="81">
        <f>L13/'סכום נכסי הקרן'!$C$42</f>
        <v>2.7390195329716385E-2</v>
      </c>
    </row>
    <row r="14" spans="2:15">
      <c r="B14" s="76" t="s">
        <v>1116</v>
      </c>
      <c r="C14" s="73" t="s">
        <v>1117</v>
      </c>
      <c r="D14" s="86" t="s">
        <v>118</v>
      </c>
      <c r="E14" s="86" t="s">
        <v>296</v>
      </c>
      <c r="F14" s="73" t="s">
        <v>1118</v>
      </c>
      <c r="G14" s="86" t="s">
        <v>154</v>
      </c>
      <c r="H14" s="86" t="s">
        <v>131</v>
      </c>
      <c r="I14" s="83">
        <v>12554.113344000001</v>
      </c>
      <c r="J14" s="85">
        <v>29350</v>
      </c>
      <c r="K14" s="73"/>
      <c r="L14" s="83">
        <v>3684.6322701670001</v>
      </c>
      <c r="M14" s="84">
        <v>2.2481855823373078E-4</v>
      </c>
      <c r="N14" s="84">
        <f t="shared" si="0"/>
        <v>1.6023216197850805E-2</v>
      </c>
      <c r="O14" s="84">
        <f>L14/'סכום נכסי הקרן'!$C$42</f>
        <v>1.223324724492313E-3</v>
      </c>
    </row>
    <row r="15" spans="2:15">
      <c r="B15" s="76" t="s">
        <v>1119</v>
      </c>
      <c r="C15" s="73" t="s">
        <v>1120</v>
      </c>
      <c r="D15" s="86" t="s">
        <v>118</v>
      </c>
      <c r="E15" s="86" t="s">
        <v>296</v>
      </c>
      <c r="F15" s="73" t="s">
        <v>664</v>
      </c>
      <c r="G15" s="86" t="s">
        <v>471</v>
      </c>
      <c r="H15" s="86" t="s">
        <v>131</v>
      </c>
      <c r="I15" s="83">
        <v>384913.55742799997</v>
      </c>
      <c r="J15" s="85">
        <v>1636</v>
      </c>
      <c r="K15" s="73"/>
      <c r="L15" s="83">
        <v>6297.1857995229993</v>
      </c>
      <c r="M15" s="84">
        <v>3.005842900767789E-4</v>
      </c>
      <c r="N15" s="84">
        <f t="shared" si="0"/>
        <v>2.7384325518926157E-2</v>
      </c>
      <c r="O15" s="84">
        <f>L15/'סכום נכסי הקרן'!$C$42</f>
        <v>2.0907115061794836E-3</v>
      </c>
    </row>
    <row r="16" spans="2:15">
      <c r="B16" s="76" t="s">
        <v>1121</v>
      </c>
      <c r="C16" s="73" t="s">
        <v>1122</v>
      </c>
      <c r="D16" s="86" t="s">
        <v>118</v>
      </c>
      <c r="E16" s="86" t="s">
        <v>296</v>
      </c>
      <c r="F16" s="73" t="s">
        <v>381</v>
      </c>
      <c r="G16" s="86" t="s">
        <v>350</v>
      </c>
      <c r="H16" s="86" t="s">
        <v>131</v>
      </c>
      <c r="I16" s="83">
        <v>27174.791064000001</v>
      </c>
      <c r="J16" s="85">
        <v>4870</v>
      </c>
      <c r="K16" s="73"/>
      <c r="L16" s="83">
        <v>1323.4123248379999</v>
      </c>
      <c r="M16" s="84">
        <v>2.1829161096439115E-4</v>
      </c>
      <c r="N16" s="84">
        <f t="shared" si="0"/>
        <v>5.7550714006037113E-3</v>
      </c>
      <c r="O16" s="84">
        <f>L16/'סכום נכסי הקרן'!$C$42</f>
        <v>4.393825215016099E-4</v>
      </c>
    </row>
    <row r="17" spans="2:15">
      <c r="B17" s="76" t="s">
        <v>1123</v>
      </c>
      <c r="C17" s="73" t="s">
        <v>1124</v>
      </c>
      <c r="D17" s="86" t="s">
        <v>118</v>
      </c>
      <c r="E17" s="86" t="s">
        <v>296</v>
      </c>
      <c r="F17" s="73" t="s">
        <v>1125</v>
      </c>
      <c r="G17" s="86" t="s">
        <v>703</v>
      </c>
      <c r="H17" s="86" t="s">
        <v>131</v>
      </c>
      <c r="I17" s="83">
        <v>8578.1545470000001</v>
      </c>
      <c r="J17" s="85">
        <v>42310</v>
      </c>
      <c r="K17" s="83">
        <v>12.13465753</v>
      </c>
      <c r="L17" s="83">
        <v>3641.5518465519999</v>
      </c>
      <c r="M17" s="84">
        <v>1.9408322773733759E-4</v>
      </c>
      <c r="N17" s="84">
        <f t="shared" si="0"/>
        <v>1.5835874045129861E-2</v>
      </c>
      <c r="O17" s="84">
        <f>L17/'סכום נכסי הקרן'!$C$42</f>
        <v>1.2090217103824562E-3</v>
      </c>
    </row>
    <row r="18" spans="2:15">
      <c r="B18" s="76" t="s">
        <v>1126</v>
      </c>
      <c r="C18" s="73" t="s">
        <v>1127</v>
      </c>
      <c r="D18" s="86" t="s">
        <v>118</v>
      </c>
      <c r="E18" s="86" t="s">
        <v>296</v>
      </c>
      <c r="F18" s="73" t="s">
        <v>748</v>
      </c>
      <c r="G18" s="86" t="s">
        <v>650</v>
      </c>
      <c r="H18" s="86" t="s">
        <v>131</v>
      </c>
      <c r="I18" s="83">
        <v>2105.9408969999999</v>
      </c>
      <c r="J18" s="85">
        <v>175600</v>
      </c>
      <c r="K18" s="73"/>
      <c r="L18" s="83">
        <v>3698.0322151320001</v>
      </c>
      <c r="M18" s="84">
        <v>5.5768859844367144E-4</v>
      </c>
      <c r="N18" s="84">
        <f t="shared" si="0"/>
        <v>1.6081488014268393E-2</v>
      </c>
      <c r="O18" s="84">
        <f>L18/'סכום נכסי הקרן'!$C$42</f>
        <v>1.2277736037238293E-3</v>
      </c>
    </row>
    <row r="19" spans="2:15">
      <c r="B19" s="76" t="s">
        <v>1128</v>
      </c>
      <c r="C19" s="73" t="s">
        <v>1129</v>
      </c>
      <c r="D19" s="86" t="s">
        <v>118</v>
      </c>
      <c r="E19" s="86" t="s">
        <v>296</v>
      </c>
      <c r="F19" s="73" t="s">
        <v>387</v>
      </c>
      <c r="G19" s="86" t="s">
        <v>350</v>
      </c>
      <c r="H19" s="86" t="s">
        <v>131</v>
      </c>
      <c r="I19" s="83">
        <v>70866.229905</v>
      </c>
      <c r="J19" s="85">
        <v>1799</v>
      </c>
      <c r="K19" s="73"/>
      <c r="L19" s="83">
        <v>1274.8834759879999</v>
      </c>
      <c r="M19" s="84">
        <v>1.7300674519779306E-4</v>
      </c>
      <c r="N19" s="84">
        <f t="shared" si="0"/>
        <v>5.5440358942243648E-3</v>
      </c>
      <c r="O19" s="84">
        <f>L19/'סכום נכסי הקרן'!$C$42</f>
        <v>4.2327059056890254E-4</v>
      </c>
    </row>
    <row r="20" spans="2:15">
      <c r="B20" s="76" t="s">
        <v>1130</v>
      </c>
      <c r="C20" s="73" t="s">
        <v>1131</v>
      </c>
      <c r="D20" s="86" t="s">
        <v>118</v>
      </c>
      <c r="E20" s="86" t="s">
        <v>296</v>
      </c>
      <c r="F20" s="73" t="s">
        <v>1132</v>
      </c>
      <c r="G20" s="86" t="s">
        <v>125</v>
      </c>
      <c r="H20" s="86" t="s">
        <v>131</v>
      </c>
      <c r="I20" s="83">
        <v>6407.8487889999997</v>
      </c>
      <c r="J20" s="85">
        <v>3400</v>
      </c>
      <c r="K20" s="73"/>
      <c r="L20" s="83">
        <v>217.86685882099999</v>
      </c>
      <c r="M20" s="84">
        <v>3.6184258187641105E-5</v>
      </c>
      <c r="N20" s="84">
        <f t="shared" si="0"/>
        <v>9.4742908525775372E-4</v>
      </c>
      <c r="O20" s="84">
        <f>L20/'סכום נכסי הקרן'!$C$42</f>
        <v>7.2333382411354116E-5</v>
      </c>
    </row>
    <row r="21" spans="2:15">
      <c r="B21" s="76" t="s">
        <v>1133</v>
      </c>
      <c r="C21" s="73" t="s">
        <v>1134</v>
      </c>
      <c r="D21" s="86" t="s">
        <v>118</v>
      </c>
      <c r="E21" s="86" t="s">
        <v>296</v>
      </c>
      <c r="F21" s="73" t="s">
        <v>809</v>
      </c>
      <c r="G21" s="86" t="s">
        <v>154</v>
      </c>
      <c r="H21" s="86" t="s">
        <v>131</v>
      </c>
      <c r="I21" s="83">
        <v>229708.12612300002</v>
      </c>
      <c r="J21" s="85">
        <v>1466</v>
      </c>
      <c r="K21" s="73"/>
      <c r="L21" s="83">
        <v>3367.5211289869999</v>
      </c>
      <c r="M21" s="84">
        <v>4.764641539689331E-4</v>
      </c>
      <c r="N21" s="84">
        <f t="shared" si="0"/>
        <v>1.4644207384674439E-2</v>
      </c>
      <c r="O21" s="84">
        <f>L21/'סכום נכסי הקרן'!$C$42</f>
        <v>1.118041518198328E-3</v>
      </c>
    </row>
    <row r="22" spans="2:15">
      <c r="B22" s="76" t="s">
        <v>1135</v>
      </c>
      <c r="C22" s="73" t="s">
        <v>1136</v>
      </c>
      <c r="D22" s="86" t="s">
        <v>118</v>
      </c>
      <c r="E22" s="86" t="s">
        <v>296</v>
      </c>
      <c r="F22" s="73" t="s">
        <v>475</v>
      </c>
      <c r="G22" s="86" t="s">
        <v>155</v>
      </c>
      <c r="H22" s="86" t="s">
        <v>131</v>
      </c>
      <c r="I22" s="83">
        <v>664950.33262</v>
      </c>
      <c r="J22" s="85">
        <v>319.89999999999998</v>
      </c>
      <c r="K22" s="73"/>
      <c r="L22" s="83">
        <v>2127.1761140780004</v>
      </c>
      <c r="M22" s="84">
        <v>2.4044612484394888E-4</v>
      </c>
      <c r="N22" s="84">
        <f t="shared" si="0"/>
        <v>9.2503675448815242E-3</v>
      </c>
      <c r="O22" s="84">
        <f>L22/'סכום נכסי הקרן'!$C$42</f>
        <v>7.0623794802273634E-4</v>
      </c>
    </row>
    <row r="23" spans="2:15">
      <c r="B23" s="76" t="s">
        <v>1137</v>
      </c>
      <c r="C23" s="73" t="s">
        <v>1138</v>
      </c>
      <c r="D23" s="86" t="s">
        <v>118</v>
      </c>
      <c r="E23" s="86" t="s">
        <v>296</v>
      </c>
      <c r="F23" s="73" t="s">
        <v>1139</v>
      </c>
      <c r="G23" s="86" t="s">
        <v>306</v>
      </c>
      <c r="H23" s="86" t="s">
        <v>131</v>
      </c>
      <c r="I23" s="83">
        <v>16338.939640999999</v>
      </c>
      <c r="J23" s="85">
        <v>8514</v>
      </c>
      <c r="K23" s="73"/>
      <c r="L23" s="83">
        <v>1391.0973210130001</v>
      </c>
      <c r="M23" s="84">
        <v>1.6285191993345162E-4</v>
      </c>
      <c r="N23" s="84">
        <f t="shared" si="0"/>
        <v>6.0494104954012442E-3</v>
      </c>
      <c r="O23" s="84">
        <f>L23/'סכום נכסי הקרן'!$C$42</f>
        <v>4.6185443273368855E-4</v>
      </c>
    </row>
    <row r="24" spans="2:15">
      <c r="B24" s="76" t="s">
        <v>1140</v>
      </c>
      <c r="C24" s="73" t="s">
        <v>1141</v>
      </c>
      <c r="D24" s="86" t="s">
        <v>118</v>
      </c>
      <c r="E24" s="86" t="s">
        <v>296</v>
      </c>
      <c r="F24" s="73" t="s">
        <v>346</v>
      </c>
      <c r="G24" s="86" t="s">
        <v>306</v>
      </c>
      <c r="H24" s="86" t="s">
        <v>131</v>
      </c>
      <c r="I24" s="83">
        <v>266933.67122299998</v>
      </c>
      <c r="J24" s="85">
        <v>1236</v>
      </c>
      <c r="K24" s="73"/>
      <c r="L24" s="83">
        <v>3299.3001763380003</v>
      </c>
      <c r="M24" s="84">
        <v>2.2932111200115441E-4</v>
      </c>
      <c r="N24" s="84">
        <f t="shared" si="0"/>
        <v>1.4347537596926876E-2</v>
      </c>
      <c r="O24" s="84">
        <f>L24/'סכום נכסי הקרן'!$C$42</f>
        <v>1.0953916655170566E-3</v>
      </c>
    </row>
    <row r="25" spans="2:15">
      <c r="B25" s="76" t="s">
        <v>1142</v>
      </c>
      <c r="C25" s="73" t="s">
        <v>1143</v>
      </c>
      <c r="D25" s="86" t="s">
        <v>118</v>
      </c>
      <c r="E25" s="86" t="s">
        <v>296</v>
      </c>
      <c r="F25" s="73" t="s">
        <v>506</v>
      </c>
      <c r="G25" s="86" t="s">
        <v>415</v>
      </c>
      <c r="H25" s="86" t="s">
        <v>131</v>
      </c>
      <c r="I25" s="83">
        <v>57264.085350000001</v>
      </c>
      <c r="J25" s="85">
        <v>2442</v>
      </c>
      <c r="K25" s="73"/>
      <c r="L25" s="83">
        <v>1398.3889642640002</v>
      </c>
      <c r="M25" s="84">
        <v>2.2486795271173485E-4</v>
      </c>
      <c r="N25" s="84">
        <f t="shared" si="0"/>
        <v>6.0811193791328296E-3</v>
      </c>
      <c r="O25" s="84">
        <f>L25/'סכום נכסי הקרן'!$C$42</f>
        <v>4.6427531134981208E-4</v>
      </c>
    </row>
    <row r="26" spans="2:15">
      <c r="B26" s="76" t="s">
        <v>1144</v>
      </c>
      <c r="C26" s="73" t="s">
        <v>1145</v>
      </c>
      <c r="D26" s="86" t="s">
        <v>118</v>
      </c>
      <c r="E26" s="86" t="s">
        <v>296</v>
      </c>
      <c r="F26" s="73" t="s">
        <v>1146</v>
      </c>
      <c r="G26" s="86" t="s">
        <v>415</v>
      </c>
      <c r="H26" s="86" t="s">
        <v>131</v>
      </c>
      <c r="I26" s="83">
        <v>43171.991679999999</v>
      </c>
      <c r="J26" s="85">
        <v>2960</v>
      </c>
      <c r="K26" s="73"/>
      <c r="L26" s="83">
        <v>1277.8909537320001</v>
      </c>
      <c r="M26" s="84">
        <v>2.0138183960965203E-4</v>
      </c>
      <c r="N26" s="84">
        <f t="shared" si="0"/>
        <v>5.5571143950268768E-3</v>
      </c>
      <c r="O26" s="84">
        <f>L26/'סכום נכסי הקרן'!$C$42</f>
        <v>4.2426909506347159E-4</v>
      </c>
    </row>
    <row r="27" spans="2:15">
      <c r="B27" s="76" t="s">
        <v>1147</v>
      </c>
      <c r="C27" s="73" t="s">
        <v>1148</v>
      </c>
      <c r="D27" s="86" t="s">
        <v>118</v>
      </c>
      <c r="E27" s="86" t="s">
        <v>296</v>
      </c>
      <c r="F27" s="73" t="s">
        <v>1149</v>
      </c>
      <c r="G27" s="86" t="s">
        <v>1150</v>
      </c>
      <c r="H27" s="86" t="s">
        <v>131</v>
      </c>
      <c r="I27" s="83">
        <v>14074.746848000003</v>
      </c>
      <c r="J27" s="85">
        <v>8337</v>
      </c>
      <c r="K27" s="73"/>
      <c r="L27" s="83">
        <v>1173.411644154</v>
      </c>
      <c r="M27" s="84">
        <v>1.3087310695619674E-4</v>
      </c>
      <c r="N27" s="84">
        <f t="shared" si="0"/>
        <v>5.1027693090531807E-3</v>
      </c>
      <c r="O27" s="84">
        <f>L27/'סכום נכסי הקרן'!$C$42</f>
        <v>3.8958120405206784E-4</v>
      </c>
    </row>
    <row r="28" spans="2:15">
      <c r="B28" s="76" t="s">
        <v>1151</v>
      </c>
      <c r="C28" s="73" t="s">
        <v>1152</v>
      </c>
      <c r="D28" s="86" t="s">
        <v>118</v>
      </c>
      <c r="E28" s="86" t="s">
        <v>296</v>
      </c>
      <c r="F28" s="73" t="s">
        <v>884</v>
      </c>
      <c r="G28" s="86" t="s">
        <v>885</v>
      </c>
      <c r="H28" s="86" t="s">
        <v>131</v>
      </c>
      <c r="I28" s="83">
        <v>24779.437341000001</v>
      </c>
      <c r="J28" s="85">
        <v>3055</v>
      </c>
      <c r="K28" s="73"/>
      <c r="L28" s="83">
        <v>757.01181075499994</v>
      </c>
      <c r="M28" s="84">
        <v>2.2609562452002175E-5</v>
      </c>
      <c r="N28" s="84">
        <f t="shared" si="0"/>
        <v>3.291987644537489E-3</v>
      </c>
      <c r="O28" s="84">
        <f>L28/'סכום נכסי הקרן'!$C$42</f>
        <v>2.5133342947878881E-4</v>
      </c>
    </row>
    <row r="29" spans="2:15">
      <c r="B29" s="76" t="s">
        <v>1153</v>
      </c>
      <c r="C29" s="73" t="s">
        <v>1154</v>
      </c>
      <c r="D29" s="86" t="s">
        <v>118</v>
      </c>
      <c r="E29" s="86" t="s">
        <v>296</v>
      </c>
      <c r="F29" s="73" t="s">
        <v>317</v>
      </c>
      <c r="G29" s="86" t="s">
        <v>306</v>
      </c>
      <c r="H29" s="86" t="s">
        <v>131</v>
      </c>
      <c r="I29" s="83">
        <v>349571.46630700002</v>
      </c>
      <c r="J29" s="85">
        <v>1890</v>
      </c>
      <c r="K29" s="73"/>
      <c r="L29" s="83">
        <v>6606.900713211</v>
      </c>
      <c r="M29" s="84">
        <v>2.406032261520306E-4</v>
      </c>
      <c r="N29" s="84">
        <f t="shared" si="0"/>
        <v>2.8731170646973794E-2</v>
      </c>
      <c r="O29" s="84">
        <f>L29/'סכום נכסי הקרן'!$C$42</f>
        <v>2.1935391111283383E-3</v>
      </c>
    </row>
    <row r="30" spans="2:15">
      <c r="B30" s="76" t="s">
        <v>1155</v>
      </c>
      <c r="C30" s="73" t="s">
        <v>1156</v>
      </c>
      <c r="D30" s="86" t="s">
        <v>118</v>
      </c>
      <c r="E30" s="86" t="s">
        <v>296</v>
      </c>
      <c r="F30" s="73" t="s">
        <v>442</v>
      </c>
      <c r="G30" s="86" t="s">
        <v>350</v>
      </c>
      <c r="H30" s="86" t="s">
        <v>131</v>
      </c>
      <c r="I30" s="83">
        <v>167366.70104799999</v>
      </c>
      <c r="J30" s="85">
        <v>828</v>
      </c>
      <c r="K30" s="73"/>
      <c r="L30" s="83">
        <v>1385.7962846770001</v>
      </c>
      <c r="M30" s="84">
        <v>2.0442341944402451E-4</v>
      </c>
      <c r="N30" s="84">
        <f t="shared" si="0"/>
        <v>6.0263580860815645E-3</v>
      </c>
      <c r="O30" s="84">
        <f>L30/'סכום נכסי הקרן'!$C$42</f>
        <v>4.600944500977641E-4</v>
      </c>
    </row>
    <row r="31" spans="2:15">
      <c r="B31" s="76" t="s">
        <v>1157</v>
      </c>
      <c r="C31" s="73" t="s">
        <v>1158</v>
      </c>
      <c r="D31" s="86" t="s">
        <v>118</v>
      </c>
      <c r="E31" s="86" t="s">
        <v>296</v>
      </c>
      <c r="F31" s="73" t="s">
        <v>543</v>
      </c>
      <c r="G31" s="86" t="s">
        <v>306</v>
      </c>
      <c r="H31" s="86" t="s">
        <v>131</v>
      </c>
      <c r="I31" s="83">
        <v>57290.317889999998</v>
      </c>
      <c r="J31" s="85">
        <v>7425</v>
      </c>
      <c r="K31" s="73"/>
      <c r="L31" s="83">
        <v>4253.8061033009999</v>
      </c>
      <c r="M31" s="84">
        <v>2.2461975129599269E-4</v>
      </c>
      <c r="N31" s="84">
        <f t="shared" si="0"/>
        <v>1.8498360177972378E-2</v>
      </c>
      <c r="O31" s="84">
        <f>L31/'סכום נכסי הקרן'!$C$42</f>
        <v>1.4122945786197985E-3</v>
      </c>
    </row>
    <row r="32" spans="2:15">
      <c r="B32" s="76" t="s">
        <v>1159</v>
      </c>
      <c r="C32" s="73" t="s">
        <v>1160</v>
      </c>
      <c r="D32" s="86" t="s">
        <v>118</v>
      </c>
      <c r="E32" s="86" t="s">
        <v>296</v>
      </c>
      <c r="F32" s="73" t="s">
        <v>1161</v>
      </c>
      <c r="G32" s="86" t="s">
        <v>1162</v>
      </c>
      <c r="H32" s="86" t="s">
        <v>131</v>
      </c>
      <c r="I32" s="83">
        <v>30252.444173</v>
      </c>
      <c r="J32" s="85">
        <v>7269</v>
      </c>
      <c r="K32" s="73"/>
      <c r="L32" s="83">
        <v>2199.050166943</v>
      </c>
      <c r="M32" s="84">
        <v>4.8686751099141345E-4</v>
      </c>
      <c r="N32" s="84">
        <f t="shared" si="0"/>
        <v>9.5629234266166232E-3</v>
      </c>
      <c r="O32" s="84">
        <f>L32/'סכום נכסי הקרן'!$C$42</f>
        <v>7.3010065655707706E-4</v>
      </c>
    </row>
    <row r="33" spans="2:15">
      <c r="B33" s="76" t="s">
        <v>1163</v>
      </c>
      <c r="C33" s="73" t="s">
        <v>1164</v>
      </c>
      <c r="D33" s="86" t="s">
        <v>118</v>
      </c>
      <c r="E33" s="86" t="s">
        <v>296</v>
      </c>
      <c r="F33" s="73" t="s">
        <v>1165</v>
      </c>
      <c r="G33" s="86" t="s">
        <v>1166</v>
      </c>
      <c r="H33" s="86" t="s">
        <v>131</v>
      </c>
      <c r="I33" s="83">
        <v>51479.844955</v>
      </c>
      <c r="J33" s="85">
        <v>4828</v>
      </c>
      <c r="K33" s="73"/>
      <c r="L33" s="83">
        <v>2485.4469144580003</v>
      </c>
      <c r="M33" s="84">
        <v>4.7558650399502183E-4</v>
      </c>
      <c r="N33" s="84">
        <f t="shared" si="0"/>
        <v>1.0808365757714197E-2</v>
      </c>
      <c r="O33" s="84">
        <f>L33/'סכום נכסי הקרן'!$C$42</f>
        <v>8.2518646066457972E-4</v>
      </c>
    </row>
    <row r="34" spans="2:15">
      <c r="B34" s="76" t="s">
        <v>1167</v>
      </c>
      <c r="C34" s="73" t="s">
        <v>1168</v>
      </c>
      <c r="D34" s="86" t="s">
        <v>118</v>
      </c>
      <c r="E34" s="86" t="s">
        <v>296</v>
      </c>
      <c r="F34" s="73" t="s">
        <v>447</v>
      </c>
      <c r="G34" s="86" t="s">
        <v>350</v>
      </c>
      <c r="H34" s="86" t="s">
        <v>131</v>
      </c>
      <c r="I34" s="83">
        <v>14715.621175</v>
      </c>
      <c r="J34" s="85">
        <v>17450</v>
      </c>
      <c r="K34" s="73"/>
      <c r="L34" s="83">
        <v>2567.8758951110003</v>
      </c>
      <c r="M34" s="84">
        <v>3.1020406613461239E-4</v>
      </c>
      <c r="N34" s="84">
        <f t="shared" si="0"/>
        <v>1.1166821440976077E-2</v>
      </c>
      <c r="O34" s="84">
        <f>L34/'סכום נכסי הקרן'!$C$42</f>
        <v>8.5255348202623743E-4</v>
      </c>
    </row>
    <row r="35" spans="2:15">
      <c r="B35" s="76" t="s">
        <v>1169</v>
      </c>
      <c r="C35" s="73" t="s">
        <v>1170</v>
      </c>
      <c r="D35" s="86" t="s">
        <v>118</v>
      </c>
      <c r="E35" s="86" t="s">
        <v>296</v>
      </c>
      <c r="F35" s="73" t="s">
        <v>1171</v>
      </c>
      <c r="G35" s="86" t="s">
        <v>1150</v>
      </c>
      <c r="H35" s="86" t="s">
        <v>131</v>
      </c>
      <c r="I35" s="83">
        <v>3007.8282089999998</v>
      </c>
      <c r="J35" s="85">
        <v>22670</v>
      </c>
      <c r="K35" s="73"/>
      <c r="L35" s="83">
        <v>681.87465487100008</v>
      </c>
      <c r="M35" s="84">
        <v>1.0650792098757177E-4</v>
      </c>
      <c r="N35" s="84">
        <f t="shared" si="0"/>
        <v>2.965241634367421E-3</v>
      </c>
      <c r="O35" s="84">
        <f>L35/'סכום נכסי הקרן'!$C$42</f>
        <v>2.2638734699855149E-4</v>
      </c>
    </row>
    <row r="36" spans="2:15">
      <c r="B36" s="76" t="s">
        <v>1172</v>
      </c>
      <c r="C36" s="73" t="s">
        <v>1173</v>
      </c>
      <c r="D36" s="86" t="s">
        <v>118</v>
      </c>
      <c r="E36" s="86" t="s">
        <v>296</v>
      </c>
      <c r="F36" s="73" t="s">
        <v>893</v>
      </c>
      <c r="G36" s="86" t="s">
        <v>156</v>
      </c>
      <c r="H36" s="86" t="s">
        <v>131</v>
      </c>
      <c r="I36" s="83">
        <v>2426.0075350000002</v>
      </c>
      <c r="J36" s="85">
        <v>90000</v>
      </c>
      <c r="K36" s="73"/>
      <c r="L36" s="83">
        <v>2183.406781356</v>
      </c>
      <c r="M36" s="84">
        <v>3.8672384279625785E-5</v>
      </c>
      <c r="N36" s="84">
        <f t="shared" si="0"/>
        <v>9.494895647737216E-3</v>
      </c>
      <c r="O36" s="84">
        <f>L36/'סכום נכסי הקרן'!$C$42</f>
        <v>7.2490693871492284E-4</v>
      </c>
    </row>
    <row r="37" spans="2:15">
      <c r="B37" s="76" t="s">
        <v>1174</v>
      </c>
      <c r="C37" s="73" t="s">
        <v>1175</v>
      </c>
      <c r="D37" s="86" t="s">
        <v>118</v>
      </c>
      <c r="E37" s="86" t="s">
        <v>296</v>
      </c>
      <c r="F37" s="73" t="s">
        <v>560</v>
      </c>
      <c r="G37" s="86" t="s">
        <v>306</v>
      </c>
      <c r="H37" s="86" t="s">
        <v>131</v>
      </c>
      <c r="I37" s="83">
        <v>324602.16741499997</v>
      </c>
      <c r="J37" s="85">
        <v>2199</v>
      </c>
      <c r="K37" s="73"/>
      <c r="L37" s="83">
        <v>7138.0016614679998</v>
      </c>
      <c r="M37" s="84">
        <v>2.4298422663079414E-4</v>
      </c>
      <c r="N37" s="84">
        <f t="shared" si="0"/>
        <v>3.1040748562172312E-2</v>
      </c>
      <c r="O37" s="84">
        <f>L37/'סכום נכסי הקרן'!$C$42</f>
        <v>2.3698684904437544E-3</v>
      </c>
    </row>
    <row r="38" spans="2:15">
      <c r="B38" s="76" t="s">
        <v>1176</v>
      </c>
      <c r="C38" s="73" t="s">
        <v>1177</v>
      </c>
      <c r="D38" s="86" t="s">
        <v>118</v>
      </c>
      <c r="E38" s="86" t="s">
        <v>296</v>
      </c>
      <c r="F38" s="73" t="s">
        <v>1178</v>
      </c>
      <c r="G38" s="86" t="s">
        <v>885</v>
      </c>
      <c r="H38" s="86" t="s">
        <v>131</v>
      </c>
      <c r="I38" s="83">
        <v>8611.4606189999995</v>
      </c>
      <c r="J38" s="85">
        <v>14360</v>
      </c>
      <c r="K38" s="73"/>
      <c r="L38" s="83">
        <v>1236.6057449310001</v>
      </c>
      <c r="M38" s="84">
        <v>6.3168882830073371E-5</v>
      </c>
      <c r="N38" s="84">
        <f t="shared" si="0"/>
        <v>5.3775790227326278E-3</v>
      </c>
      <c r="O38" s="84">
        <f>L38/'סכום נכסי הקרן'!$C$42</f>
        <v>4.1056210533453401E-4</v>
      </c>
    </row>
    <row r="39" spans="2:15">
      <c r="B39" s="76" t="s">
        <v>1179</v>
      </c>
      <c r="C39" s="73" t="s">
        <v>1180</v>
      </c>
      <c r="D39" s="86" t="s">
        <v>118</v>
      </c>
      <c r="E39" s="86" t="s">
        <v>296</v>
      </c>
      <c r="F39" s="73" t="s">
        <v>362</v>
      </c>
      <c r="G39" s="86" t="s">
        <v>350</v>
      </c>
      <c r="H39" s="86" t="s">
        <v>131</v>
      </c>
      <c r="I39" s="83">
        <v>31100.266608000002</v>
      </c>
      <c r="J39" s="85">
        <v>20410</v>
      </c>
      <c r="K39" s="73"/>
      <c r="L39" s="83">
        <v>6347.564414681</v>
      </c>
      <c r="M39" s="84">
        <v>2.5644890582188451E-4</v>
      </c>
      <c r="N39" s="84">
        <f t="shared" si="0"/>
        <v>2.7603405031679917E-2</v>
      </c>
      <c r="O39" s="84">
        <f>L39/'סכום נכסי הקרן'!$C$42</f>
        <v>2.1074375729860559E-3</v>
      </c>
    </row>
    <row r="40" spans="2:15">
      <c r="B40" s="76" t="s">
        <v>1181</v>
      </c>
      <c r="C40" s="73" t="s">
        <v>1182</v>
      </c>
      <c r="D40" s="86" t="s">
        <v>118</v>
      </c>
      <c r="E40" s="86" t="s">
        <v>296</v>
      </c>
      <c r="F40" s="73" t="s">
        <v>467</v>
      </c>
      <c r="G40" s="86" t="s">
        <v>126</v>
      </c>
      <c r="H40" s="86" t="s">
        <v>131</v>
      </c>
      <c r="I40" s="83">
        <v>130135.659103</v>
      </c>
      <c r="J40" s="85">
        <v>2480</v>
      </c>
      <c r="K40" s="73"/>
      <c r="L40" s="83">
        <v>3227.364345766</v>
      </c>
      <c r="M40" s="84">
        <v>5.4625146793923303E-4</v>
      </c>
      <c r="N40" s="84">
        <f t="shared" si="0"/>
        <v>1.4034713064894299E-2</v>
      </c>
      <c r="O40" s="84">
        <f>L40/'סכום נכסי הקרן'!$C$42</f>
        <v>1.0715084463344734E-3</v>
      </c>
    </row>
    <row r="41" spans="2:15">
      <c r="B41" s="76" t="s">
        <v>1183</v>
      </c>
      <c r="C41" s="73" t="s">
        <v>1184</v>
      </c>
      <c r="D41" s="86" t="s">
        <v>118</v>
      </c>
      <c r="E41" s="86" t="s">
        <v>296</v>
      </c>
      <c r="F41" s="73" t="s">
        <v>660</v>
      </c>
      <c r="G41" s="86" t="s">
        <v>661</v>
      </c>
      <c r="H41" s="86" t="s">
        <v>131</v>
      </c>
      <c r="I41" s="83">
        <v>28843.481709</v>
      </c>
      <c r="J41" s="85">
        <v>9638</v>
      </c>
      <c r="K41" s="83">
        <v>17.388783249999999</v>
      </c>
      <c r="L41" s="83">
        <v>2797.323550397</v>
      </c>
      <c r="M41" s="84">
        <v>2.4841100276058622E-4</v>
      </c>
      <c r="N41" s="84">
        <f t="shared" si="0"/>
        <v>1.2164611482740784E-2</v>
      </c>
      <c r="O41" s="84">
        <f>L41/'סכום נכסי הקרן'!$C$42</f>
        <v>9.2873177313028594E-4</v>
      </c>
    </row>
    <row r="42" spans="2:15">
      <c r="B42" s="76" t="s">
        <v>1185</v>
      </c>
      <c r="C42" s="73" t="s">
        <v>1186</v>
      </c>
      <c r="D42" s="86" t="s">
        <v>118</v>
      </c>
      <c r="E42" s="86" t="s">
        <v>296</v>
      </c>
      <c r="F42" s="73" t="s">
        <v>1187</v>
      </c>
      <c r="G42" s="86" t="s">
        <v>672</v>
      </c>
      <c r="H42" s="86" t="s">
        <v>131</v>
      </c>
      <c r="I42" s="83">
        <v>83214.666998000001</v>
      </c>
      <c r="J42" s="85">
        <v>1873</v>
      </c>
      <c r="K42" s="73"/>
      <c r="L42" s="83">
        <v>1558.6107128679998</v>
      </c>
      <c r="M42" s="84">
        <v>1.9523664918166085E-4</v>
      </c>
      <c r="N42" s="84">
        <f t="shared" si="0"/>
        <v>6.7778694288639068E-3</v>
      </c>
      <c r="O42" s="84">
        <f>L42/'סכום נכסי הקרן'!$C$42</f>
        <v>5.1747009772120235E-4</v>
      </c>
    </row>
    <row r="43" spans="2:15">
      <c r="B43" s="76" t="s">
        <v>1188</v>
      </c>
      <c r="C43" s="73" t="s">
        <v>1189</v>
      </c>
      <c r="D43" s="86" t="s">
        <v>118</v>
      </c>
      <c r="E43" s="86" t="s">
        <v>296</v>
      </c>
      <c r="F43" s="73" t="s">
        <v>782</v>
      </c>
      <c r="G43" s="86" t="s">
        <v>783</v>
      </c>
      <c r="H43" s="86" t="s">
        <v>131</v>
      </c>
      <c r="I43" s="83">
        <v>118892.55310900001</v>
      </c>
      <c r="J43" s="85">
        <v>2439</v>
      </c>
      <c r="K43" s="73"/>
      <c r="L43" s="83">
        <v>2899.789370338</v>
      </c>
      <c r="M43" s="84">
        <v>3.3363655689415932E-4</v>
      </c>
      <c r="N43" s="84">
        <f t="shared" si="0"/>
        <v>1.2610200585104663E-2</v>
      </c>
      <c r="O43" s="84">
        <f>L43/'סכום נכסי הקרן'!$C$42</f>
        <v>9.627511709312832E-4</v>
      </c>
    </row>
    <row r="44" spans="2:15">
      <c r="B44" s="72"/>
      <c r="C44" s="73"/>
      <c r="D44" s="73"/>
      <c r="E44" s="73"/>
      <c r="F44" s="73"/>
      <c r="G44" s="73"/>
      <c r="H44" s="73"/>
      <c r="I44" s="83"/>
      <c r="J44" s="85"/>
      <c r="K44" s="73"/>
      <c r="L44" s="73"/>
      <c r="M44" s="73"/>
      <c r="N44" s="84"/>
      <c r="O44" s="73"/>
    </row>
    <row r="45" spans="2:15">
      <c r="B45" s="89" t="s">
        <v>1190</v>
      </c>
      <c r="C45" s="71"/>
      <c r="D45" s="71"/>
      <c r="E45" s="71"/>
      <c r="F45" s="71"/>
      <c r="G45" s="71"/>
      <c r="H45" s="71"/>
      <c r="I45" s="80"/>
      <c r="J45" s="82"/>
      <c r="K45" s="80">
        <v>224.360226732</v>
      </c>
      <c r="L45" s="80">
        <f>SUM(L46:L95)</f>
        <v>40078.548175693999</v>
      </c>
      <c r="M45" s="71"/>
      <c r="N45" s="81">
        <f t="shared" si="0"/>
        <v>0.17428801444167394</v>
      </c>
      <c r="O45" s="81">
        <f>L45/'סכום נכסי הקרן'!$C$42</f>
        <v>1.3306369621210691E-2</v>
      </c>
    </row>
    <row r="46" spans="2:15">
      <c r="B46" s="76" t="s">
        <v>1191</v>
      </c>
      <c r="C46" s="73" t="s">
        <v>1192</v>
      </c>
      <c r="D46" s="86" t="s">
        <v>118</v>
      </c>
      <c r="E46" s="86" t="s">
        <v>296</v>
      </c>
      <c r="F46" s="73" t="s">
        <v>1193</v>
      </c>
      <c r="G46" s="86" t="s">
        <v>1194</v>
      </c>
      <c r="H46" s="86" t="s">
        <v>131</v>
      </c>
      <c r="I46" s="83">
        <v>129406.85022800001</v>
      </c>
      <c r="J46" s="85">
        <v>321.5</v>
      </c>
      <c r="K46" s="73"/>
      <c r="L46" s="83">
        <v>416.04302351000001</v>
      </c>
      <c r="M46" s="84">
        <v>4.3592892085609605E-4</v>
      </c>
      <c r="N46" s="84">
        <f t="shared" si="0"/>
        <v>1.8092300193110217E-3</v>
      </c>
      <c r="O46" s="84">
        <f>L46/'סכום נכסי הקרן'!$C$42</f>
        <v>1.3812931109384547E-4</v>
      </c>
    </row>
    <row r="47" spans="2:15">
      <c r="B47" s="76" t="s">
        <v>1195</v>
      </c>
      <c r="C47" s="73" t="s">
        <v>1196</v>
      </c>
      <c r="D47" s="86" t="s">
        <v>118</v>
      </c>
      <c r="E47" s="86" t="s">
        <v>296</v>
      </c>
      <c r="F47" s="73" t="s">
        <v>625</v>
      </c>
      <c r="G47" s="86" t="s">
        <v>419</v>
      </c>
      <c r="H47" s="86" t="s">
        <v>131</v>
      </c>
      <c r="I47" s="83">
        <v>93859.348954999994</v>
      </c>
      <c r="J47" s="85">
        <v>3344</v>
      </c>
      <c r="K47" s="73"/>
      <c r="L47" s="83">
        <v>3138.6566290380001</v>
      </c>
      <c r="M47" s="84">
        <v>5.2620474028992187E-4</v>
      </c>
      <c r="N47" s="84">
        <f t="shared" si="0"/>
        <v>1.3648953287708711E-2</v>
      </c>
      <c r="O47" s="84">
        <f>L47/'סכום נכסי הקרן'!$C$42</f>
        <v>1.0420568389094252E-3</v>
      </c>
    </row>
    <row r="48" spans="2:15">
      <c r="B48" s="76" t="s">
        <v>1197</v>
      </c>
      <c r="C48" s="73" t="s">
        <v>1198</v>
      </c>
      <c r="D48" s="86" t="s">
        <v>118</v>
      </c>
      <c r="E48" s="86" t="s">
        <v>296</v>
      </c>
      <c r="F48" s="73" t="s">
        <v>788</v>
      </c>
      <c r="G48" s="86" t="s">
        <v>672</v>
      </c>
      <c r="H48" s="86" t="s">
        <v>131</v>
      </c>
      <c r="I48" s="83">
        <v>55605.428377999997</v>
      </c>
      <c r="J48" s="85">
        <v>1105</v>
      </c>
      <c r="K48" s="73"/>
      <c r="L48" s="83">
        <v>614.43998357000009</v>
      </c>
      <c r="M48" s="84">
        <v>2.6385755953581676E-4</v>
      </c>
      <c r="N48" s="84">
        <f t="shared" si="0"/>
        <v>2.6719911175558872E-3</v>
      </c>
      <c r="O48" s="84">
        <f>L48/'סכום נכסי הקרן'!$C$42</f>
        <v>2.0399854544610061E-4</v>
      </c>
    </row>
    <row r="49" spans="2:15">
      <c r="B49" s="76" t="s">
        <v>1199</v>
      </c>
      <c r="C49" s="73" t="s">
        <v>1200</v>
      </c>
      <c r="D49" s="86" t="s">
        <v>118</v>
      </c>
      <c r="E49" s="86" t="s">
        <v>296</v>
      </c>
      <c r="F49" s="73" t="s">
        <v>1201</v>
      </c>
      <c r="G49" s="86" t="s">
        <v>415</v>
      </c>
      <c r="H49" s="86" t="s">
        <v>131</v>
      </c>
      <c r="I49" s="83">
        <v>3378.054384</v>
      </c>
      <c r="J49" s="85">
        <v>9735</v>
      </c>
      <c r="K49" s="73"/>
      <c r="L49" s="83">
        <v>328.85359424699999</v>
      </c>
      <c r="M49" s="84">
        <v>2.3019246410523864E-4</v>
      </c>
      <c r="N49" s="84">
        <f t="shared" si="0"/>
        <v>1.430072759423877E-3</v>
      </c>
      <c r="O49" s="84">
        <f>L49/'סכום נכסי הקרן'!$C$42</f>
        <v>1.0918178615481885E-4</v>
      </c>
    </row>
    <row r="50" spans="2:15">
      <c r="B50" s="76" t="s">
        <v>1202</v>
      </c>
      <c r="C50" s="73" t="s">
        <v>1203</v>
      </c>
      <c r="D50" s="86" t="s">
        <v>118</v>
      </c>
      <c r="E50" s="86" t="s">
        <v>296</v>
      </c>
      <c r="F50" s="73" t="s">
        <v>1204</v>
      </c>
      <c r="G50" s="86" t="s">
        <v>126</v>
      </c>
      <c r="H50" s="86" t="s">
        <v>131</v>
      </c>
      <c r="I50" s="83">
        <v>2042.2113220000001</v>
      </c>
      <c r="J50" s="85">
        <v>12300</v>
      </c>
      <c r="K50" s="73"/>
      <c r="L50" s="83">
        <v>251.19199493099998</v>
      </c>
      <c r="M50" s="84">
        <v>1.8103712029354411E-4</v>
      </c>
      <c r="N50" s="84">
        <f t="shared" si="0"/>
        <v>1.0923488008659366E-3</v>
      </c>
      <c r="O50" s="84">
        <f>L50/'סכום נכסי הקרן'!$C$42</f>
        <v>8.3397570086339343E-5</v>
      </c>
    </row>
    <row r="51" spans="2:15">
      <c r="B51" s="76" t="s">
        <v>1205</v>
      </c>
      <c r="C51" s="73" t="s">
        <v>1206</v>
      </c>
      <c r="D51" s="86" t="s">
        <v>118</v>
      </c>
      <c r="E51" s="86" t="s">
        <v>296</v>
      </c>
      <c r="F51" s="73" t="s">
        <v>1207</v>
      </c>
      <c r="G51" s="86" t="s">
        <v>783</v>
      </c>
      <c r="H51" s="86" t="s">
        <v>131</v>
      </c>
      <c r="I51" s="83">
        <v>75755.982323000004</v>
      </c>
      <c r="J51" s="85">
        <v>1565</v>
      </c>
      <c r="K51" s="73"/>
      <c r="L51" s="83">
        <v>1185.5811233490001</v>
      </c>
      <c r="M51" s="84">
        <v>6.9619151578194382E-4</v>
      </c>
      <c r="N51" s="84">
        <f t="shared" si="0"/>
        <v>5.1556902471168037E-3</v>
      </c>
      <c r="O51" s="84">
        <f>L51/'סכום נכסי הקרן'!$C$42</f>
        <v>3.9362155969460357E-4</v>
      </c>
    </row>
    <row r="52" spans="2:15">
      <c r="B52" s="76" t="s">
        <v>1208</v>
      </c>
      <c r="C52" s="73" t="s">
        <v>1209</v>
      </c>
      <c r="D52" s="86" t="s">
        <v>118</v>
      </c>
      <c r="E52" s="86" t="s">
        <v>296</v>
      </c>
      <c r="F52" s="73" t="s">
        <v>1210</v>
      </c>
      <c r="G52" s="86" t="s">
        <v>1211</v>
      </c>
      <c r="H52" s="86" t="s">
        <v>131</v>
      </c>
      <c r="I52" s="83">
        <v>109647.15426</v>
      </c>
      <c r="J52" s="85">
        <v>213.6</v>
      </c>
      <c r="K52" s="73"/>
      <c r="L52" s="83">
        <v>234.20632150899999</v>
      </c>
      <c r="M52" s="84">
        <v>2.5894573152236277E-4</v>
      </c>
      <c r="N52" s="84">
        <f t="shared" si="0"/>
        <v>1.01848386739336E-3</v>
      </c>
      <c r="O52" s="84">
        <f>L52/'סכום נכסי הקרן'!$C$42</f>
        <v>7.775820291596422E-5</v>
      </c>
    </row>
    <row r="53" spans="2:15">
      <c r="B53" s="76" t="s">
        <v>1212</v>
      </c>
      <c r="C53" s="73" t="s">
        <v>1213</v>
      </c>
      <c r="D53" s="86" t="s">
        <v>118</v>
      </c>
      <c r="E53" s="86" t="s">
        <v>296</v>
      </c>
      <c r="F53" s="73" t="s">
        <v>1214</v>
      </c>
      <c r="G53" s="86" t="s">
        <v>156</v>
      </c>
      <c r="H53" s="86" t="s">
        <v>131</v>
      </c>
      <c r="I53" s="83">
        <v>757.87658399999998</v>
      </c>
      <c r="J53" s="85">
        <v>3391</v>
      </c>
      <c r="K53" s="73"/>
      <c r="L53" s="83">
        <v>25.699594952999998</v>
      </c>
      <c r="M53" s="84">
        <v>2.1587248232968325E-5</v>
      </c>
      <c r="N53" s="84">
        <f t="shared" si="0"/>
        <v>1.1175882311600409E-4</v>
      </c>
      <c r="O53" s="84">
        <f>L53/'סכום נכסי הקרן'!$C$42</f>
        <v>8.532452524500589E-6</v>
      </c>
    </row>
    <row r="54" spans="2:15">
      <c r="B54" s="76" t="s">
        <v>1215</v>
      </c>
      <c r="C54" s="73" t="s">
        <v>1216</v>
      </c>
      <c r="D54" s="86" t="s">
        <v>118</v>
      </c>
      <c r="E54" s="86" t="s">
        <v>296</v>
      </c>
      <c r="F54" s="73" t="s">
        <v>1217</v>
      </c>
      <c r="G54" s="86" t="s">
        <v>126</v>
      </c>
      <c r="H54" s="86" t="s">
        <v>131</v>
      </c>
      <c r="I54" s="83">
        <v>2739.0873599999995</v>
      </c>
      <c r="J54" s="85">
        <v>11140</v>
      </c>
      <c r="K54" s="73"/>
      <c r="L54" s="83">
        <v>305.13433190400002</v>
      </c>
      <c r="M54" s="84">
        <v>1.2455455138009225E-4</v>
      </c>
      <c r="N54" s="84">
        <f t="shared" si="0"/>
        <v>1.326925731251591E-3</v>
      </c>
      <c r="O54" s="84">
        <f>L54/'סכום נכסי הקרן'!$C$42</f>
        <v>1.0130681846649749E-4</v>
      </c>
    </row>
    <row r="55" spans="2:15">
      <c r="B55" s="76" t="s">
        <v>1218</v>
      </c>
      <c r="C55" s="73" t="s">
        <v>1219</v>
      </c>
      <c r="D55" s="86" t="s">
        <v>118</v>
      </c>
      <c r="E55" s="86" t="s">
        <v>296</v>
      </c>
      <c r="F55" s="73" t="s">
        <v>1220</v>
      </c>
      <c r="G55" s="86" t="s">
        <v>154</v>
      </c>
      <c r="H55" s="86" t="s">
        <v>131</v>
      </c>
      <c r="I55" s="83">
        <v>1364.1938999999998</v>
      </c>
      <c r="J55" s="85">
        <v>26800</v>
      </c>
      <c r="K55" s="73"/>
      <c r="L55" s="83">
        <v>365.6039652</v>
      </c>
      <c r="M55" s="84">
        <v>1.413307318637786E-4</v>
      </c>
      <c r="N55" s="84">
        <f t="shared" si="0"/>
        <v>1.5898876597869047E-3</v>
      </c>
      <c r="O55" s="84">
        <f>L55/'סכום נכסי הקרן'!$C$42</f>
        <v>1.2138317672100185E-4</v>
      </c>
    </row>
    <row r="56" spans="2:15">
      <c r="B56" s="76" t="s">
        <v>1221</v>
      </c>
      <c r="C56" s="73" t="s">
        <v>1222</v>
      </c>
      <c r="D56" s="86" t="s">
        <v>118</v>
      </c>
      <c r="E56" s="86" t="s">
        <v>296</v>
      </c>
      <c r="F56" s="73" t="s">
        <v>823</v>
      </c>
      <c r="G56" s="86" t="s">
        <v>154</v>
      </c>
      <c r="H56" s="86" t="s">
        <v>131</v>
      </c>
      <c r="I56" s="83">
        <v>505531.13104900002</v>
      </c>
      <c r="J56" s="85">
        <v>670</v>
      </c>
      <c r="K56" s="73"/>
      <c r="L56" s="83">
        <v>3387.0585780290003</v>
      </c>
      <c r="M56" s="84">
        <v>6.1427927499100145E-4</v>
      </c>
      <c r="N56" s="84">
        <f t="shared" si="0"/>
        <v>1.4729169124951516E-2</v>
      </c>
      <c r="O56" s="84">
        <f>L56/'סכום נכסי הקרן'!$C$42</f>
        <v>1.1245280934422408E-3</v>
      </c>
    </row>
    <row r="57" spans="2:15">
      <c r="B57" s="76" t="s">
        <v>1223</v>
      </c>
      <c r="C57" s="73" t="s">
        <v>1224</v>
      </c>
      <c r="D57" s="86" t="s">
        <v>118</v>
      </c>
      <c r="E57" s="86" t="s">
        <v>296</v>
      </c>
      <c r="F57" s="73" t="s">
        <v>671</v>
      </c>
      <c r="G57" s="86" t="s">
        <v>672</v>
      </c>
      <c r="H57" s="86" t="s">
        <v>131</v>
      </c>
      <c r="I57" s="83">
        <v>4826.822956</v>
      </c>
      <c r="J57" s="85">
        <v>13070</v>
      </c>
      <c r="K57" s="73"/>
      <c r="L57" s="83">
        <v>630.86576030499998</v>
      </c>
      <c r="M57" s="84">
        <v>3.817621080052289E-4</v>
      </c>
      <c r="N57" s="84">
        <f t="shared" si="0"/>
        <v>2.7434212502107807E-3</v>
      </c>
      <c r="O57" s="84">
        <f>L57/'סכום נכסי הקרן'!$C$42</f>
        <v>2.0945202284236878E-4</v>
      </c>
    </row>
    <row r="58" spans="2:15">
      <c r="B58" s="76" t="s">
        <v>1225</v>
      </c>
      <c r="C58" s="73" t="s">
        <v>1226</v>
      </c>
      <c r="D58" s="86" t="s">
        <v>118</v>
      </c>
      <c r="E58" s="86" t="s">
        <v>296</v>
      </c>
      <c r="F58" s="73" t="s">
        <v>1227</v>
      </c>
      <c r="G58" s="86" t="s">
        <v>650</v>
      </c>
      <c r="H58" s="86" t="s">
        <v>131</v>
      </c>
      <c r="I58" s="83">
        <v>3387.0595079999998</v>
      </c>
      <c r="J58" s="85">
        <v>8387</v>
      </c>
      <c r="K58" s="73"/>
      <c r="L58" s="83">
        <v>284.07268089500002</v>
      </c>
      <c r="M58" s="84">
        <v>9.3227713483653107E-5</v>
      </c>
      <c r="N58" s="84">
        <f t="shared" si="0"/>
        <v>1.2353357535126201E-3</v>
      </c>
      <c r="O58" s="84">
        <f>L58/'סכום נכסי הקרן'!$C$42</f>
        <v>9.4314197078862946E-5</v>
      </c>
    </row>
    <row r="59" spans="2:15">
      <c r="B59" s="76" t="s">
        <v>1228</v>
      </c>
      <c r="C59" s="73" t="s">
        <v>1229</v>
      </c>
      <c r="D59" s="86" t="s">
        <v>118</v>
      </c>
      <c r="E59" s="86" t="s">
        <v>296</v>
      </c>
      <c r="F59" s="73" t="s">
        <v>1230</v>
      </c>
      <c r="G59" s="86" t="s">
        <v>1166</v>
      </c>
      <c r="H59" s="86" t="s">
        <v>131</v>
      </c>
      <c r="I59" s="83">
        <v>11772.501177</v>
      </c>
      <c r="J59" s="85">
        <v>4911</v>
      </c>
      <c r="K59" s="73"/>
      <c r="L59" s="83">
        <v>578.14753281399999</v>
      </c>
      <c r="M59" s="84">
        <v>4.7602727978731562E-4</v>
      </c>
      <c r="N59" s="84">
        <f t="shared" si="0"/>
        <v>2.5141675568381475E-3</v>
      </c>
      <c r="O59" s="84">
        <f>L59/'סכום נכסי הקרן'!$C$42</f>
        <v>1.919491877173245E-4</v>
      </c>
    </row>
    <row r="60" spans="2:15">
      <c r="B60" s="76" t="s">
        <v>1231</v>
      </c>
      <c r="C60" s="73" t="s">
        <v>1232</v>
      </c>
      <c r="D60" s="86" t="s">
        <v>118</v>
      </c>
      <c r="E60" s="86" t="s">
        <v>296</v>
      </c>
      <c r="F60" s="73" t="s">
        <v>826</v>
      </c>
      <c r="G60" s="86" t="s">
        <v>419</v>
      </c>
      <c r="H60" s="86" t="s">
        <v>131</v>
      </c>
      <c r="I60" s="83">
        <v>294120.25550199999</v>
      </c>
      <c r="J60" s="85">
        <v>72.8</v>
      </c>
      <c r="K60" s="73"/>
      <c r="L60" s="83">
        <v>214.11954598399998</v>
      </c>
      <c r="M60" s="84">
        <v>9.1748775193752088E-5</v>
      </c>
      <c r="N60" s="84">
        <f t="shared" si="0"/>
        <v>9.3113329253119458E-4</v>
      </c>
      <c r="O60" s="84">
        <f>L60/'סכום נכסי הקרן'!$C$42</f>
        <v>7.108924728258541E-5</v>
      </c>
    </row>
    <row r="61" spans="2:15">
      <c r="B61" s="76" t="s">
        <v>1233</v>
      </c>
      <c r="C61" s="73" t="s">
        <v>1234</v>
      </c>
      <c r="D61" s="86" t="s">
        <v>118</v>
      </c>
      <c r="E61" s="86" t="s">
        <v>296</v>
      </c>
      <c r="F61" s="73" t="s">
        <v>405</v>
      </c>
      <c r="G61" s="86" t="s">
        <v>350</v>
      </c>
      <c r="H61" s="86" t="s">
        <v>131</v>
      </c>
      <c r="I61" s="83">
        <v>86310.675629999998</v>
      </c>
      <c r="J61" s="85">
        <v>2618</v>
      </c>
      <c r="K61" s="73"/>
      <c r="L61" s="83">
        <v>2259.613487993</v>
      </c>
      <c r="M61" s="84">
        <v>4.0377922244454103E-4</v>
      </c>
      <c r="N61" s="84">
        <f t="shared" si="0"/>
        <v>9.8262927714223708E-3</v>
      </c>
      <c r="O61" s="84">
        <f>L61/'סכום נכסי הקרן'!$C$42</f>
        <v>7.5020811982761748E-4</v>
      </c>
    </row>
    <row r="62" spans="2:15">
      <c r="B62" s="76" t="s">
        <v>1235</v>
      </c>
      <c r="C62" s="73" t="s">
        <v>1236</v>
      </c>
      <c r="D62" s="86" t="s">
        <v>118</v>
      </c>
      <c r="E62" s="86" t="s">
        <v>296</v>
      </c>
      <c r="F62" s="73" t="s">
        <v>1237</v>
      </c>
      <c r="G62" s="86" t="s">
        <v>154</v>
      </c>
      <c r="H62" s="86" t="s">
        <v>131</v>
      </c>
      <c r="I62" s="83">
        <v>24608.988000000001</v>
      </c>
      <c r="J62" s="85">
        <v>1521</v>
      </c>
      <c r="K62" s="73"/>
      <c r="L62" s="83">
        <v>374.30270747999998</v>
      </c>
      <c r="M62" s="84">
        <v>1.7098718064520612E-4</v>
      </c>
      <c r="N62" s="84">
        <f t="shared" si="0"/>
        <v>1.6277155400153728E-3</v>
      </c>
      <c r="O62" s="84">
        <f>L62/'סכום נכסי הקרן'!$C$42</f>
        <v>1.2427122245334526E-4</v>
      </c>
    </row>
    <row r="63" spans="2:15">
      <c r="B63" s="76" t="s">
        <v>1238</v>
      </c>
      <c r="C63" s="73" t="s">
        <v>1239</v>
      </c>
      <c r="D63" s="86" t="s">
        <v>118</v>
      </c>
      <c r="E63" s="86" t="s">
        <v>296</v>
      </c>
      <c r="F63" s="73" t="s">
        <v>863</v>
      </c>
      <c r="G63" s="86" t="s">
        <v>125</v>
      </c>
      <c r="H63" s="86" t="s">
        <v>131</v>
      </c>
      <c r="I63" s="83">
        <v>289379.68491000001</v>
      </c>
      <c r="J63" s="85">
        <v>388</v>
      </c>
      <c r="K63" s="83">
        <v>29.257732508</v>
      </c>
      <c r="L63" s="83">
        <v>1152.050910056</v>
      </c>
      <c r="M63" s="84">
        <v>2.4652927513070289E-4</v>
      </c>
      <c r="N63" s="84">
        <f t="shared" si="0"/>
        <v>5.0098787203862296E-3</v>
      </c>
      <c r="O63" s="84">
        <f>L63/'סכום נכסי הקרן'!$C$42</f>
        <v>3.8248928490264208E-4</v>
      </c>
    </row>
    <row r="64" spans="2:15">
      <c r="B64" s="76" t="s">
        <v>1240</v>
      </c>
      <c r="C64" s="73" t="s">
        <v>1241</v>
      </c>
      <c r="D64" s="86" t="s">
        <v>118</v>
      </c>
      <c r="E64" s="86" t="s">
        <v>296</v>
      </c>
      <c r="F64" s="73" t="s">
        <v>754</v>
      </c>
      <c r="G64" s="86" t="s">
        <v>672</v>
      </c>
      <c r="H64" s="86" t="s">
        <v>131</v>
      </c>
      <c r="I64" s="83">
        <v>5258.7106949999998</v>
      </c>
      <c r="J64" s="85">
        <v>14960</v>
      </c>
      <c r="K64" s="73"/>
      <c r="L64" s="83">
        <v>786.70311998099999</v>
      </c>
      <c r="M64" s="84">
        <v>2.8109615973939526E-4</v>
      </c>
      <c r="N64" s="84">
        <f t="shared" si="0"/>
        <v>3.4211050793429647E-3</v>
      </c>
      <c r="O64" s="84">
        <f>L64/'סכום נכסי הקרן'!$C$42</f>
        <v>2.6119116018716868E-4</v>
      </c>
    </row>
    <row r="65" spans="2:15">
      <c r="B65" s="76" t="s">
        <v>1242</v>
      </c>
      <c r="C65" s="73" t="s">
        <v>1243</v>
      </c>
      <c r="D65" s="86" t="s">
        <v>118</v>
      </c>
      <c r="E65" s="86" t="s">
        <v>296</v>
      </c>
      <c r="F65" s="73" t="s">
        <v>1244</v>
      </c>
      <c r="G65" s="86" t="s">
        <v>127</v>
      </c>
      <c r="H65" s="86" t="s">
        <v>131</v>
      </c>
      <c r="I65" s="83">
        <v>4243.6220389999999</v>
      </c>
      <c r="J65" s="85">
        <v>52940</v>
      </c>
      <c r="K65" s="73"/>
      <c r="L65" s="83">
        <v>2246.573507309</v>
      </c>
      <c r="M65" s="84">
        <v>7.9700110808797161E-4</v>
      </c>
      <c r="N65" s="84">
        <f t="shared" si="0"/>
        <v>9.7695863175905305E-3</v>
      </c>
      <c r="O65" s="84">
        <f>L65/'סכום נכסי הקרן'!$C$42</f>
        <v>7.4587875135663127E-4</v>
      </c>
    </row>
    <row r="66" spans="2:15">
      <c r="B66" s="76" t="s">
        <v>1245</v>
      </c>
      <c r="C66" s="73" t="s">
        <v>1246</v>
      </c>
      <c r="D66" s="86" t="s">
        <v>118</v>
      </c>
      <c r="E66" s="86" t="s">
        <v>296</v>
      </c>
      <c r="F66" s="73" t="s">
        <v>1247</v>
      </c>
      <c r="G66" s="86" t="s">
        <v>783</v>
      </c>
      <c r="H66" s="86" t="s">
        <v>131</v>
      </c>
      <c r="I66" s="83">
        <v>7972.6754879999999</v>
      </c>
      <c r="J66" s="85">
        <v>6061</v>
      </c>
      <c r="K66" s="73"/>
      <c r="L66" s="83">
        <v>483.223861339</v>
      </c>
      <c r="M66" s="84">
        <v>5.6668867182827116E-4</v>
      </c>
      <c r="N66" s="84">
        <f t="shared" si="0"/>
        <v>2.1013767004337031E-3</v>
      </c>
      <c r="O66" s="84">
        <f>L66/'סכום נכסי הקרן'!$C$42</f>
        <v>1.6043383808660269E-4</v>
      </c>
    </row>
    <row r="67" spans="2:15">
      <c r="B67" s="76" t="s">
        <v>1248</v>
      </c>
      <c r="C67" s="73" t="s">
        <v>1249</v>
      </c>
      <c r="D67" s="86" t="s">
        <v>118</v>
      </c>
      <c r="E67" s="86" t="s">
        <v>296</v>
      </c>
      <c r="F67" s="73" t="s">
        <v>1250</v>
      </c>
      <c r="G67" s="86" t="s">
        <v>1162</v>
      </c>
      <c r="H67" s="86" t="s">
        <v>131</v>
      </c>
      <c r="I67" s="83">
        <v>4708.1808849999998</v>
      </c>
      <c r="J67" s="85">
        <v>42490</v>
      </c>
      <c r="K67" s="73"/>
      <c r="L67" s="83">
        <v>2000.5060578670002</v>
      </c>
      <c r="M67" s="84">
        <v>6.5832939045347189E-4</v>
      </c>
      <c r="N67" s="84">
        <f t="shared" si="0"/>
        <v>8.6995224272028524E-3</v>
      </c>
      <c r="O67" s="84">
        <f>L67/'סכום נכסי הקרן'!$C$42</f>
        <v>6.6418256766079741E-4</v>
      </c>
    </row>
    <row r="68" spans="2:15">
      <c r="B68" s="76" t="s">
        <v>1251</v>
      </c>
      <c r="C68" s="73" t="s">
        <v>1252</v>
      </c>
      <c r="D68" s="86" t="s">
        <v>118</v>
      </c>
      <c r="E68" s="86" t="s">
        <v>296</v>
      </c>
      <c r="F68" s="73" t="s">
        <v>1253</v>
      </c>
      <c r="G68" s="86" t="s">
        <v>1162</v>
      </c>
      <c r="H68" s="86" t="s">
        <v>131</v>
      </c>
      <c r="I68" s="83">
        <v>11956.180523999999</v>
      </c>
      <c r="J68" s="85">
        <v>15240</v>
      </c>
      <c r="K68" s="73"/>
      <c r="L68" s="83">
        <v>1822.1219118210001</v>
      </c>
      <c r="M68" s="84">
        <v>5.3085077426630941E-4</v>
      </c>
      <c r="N68" s="84">
        <f t="shared" si="0"/>
        <v>7.9237902702908938E-3</v>
      </c>
      <c r="O68" s="84">
        <f>L68/'סכום נכסי הקרן'!$C$42</f>
        <v>6.0495773318209678E-4</v>
      </c>
    </row>
    <row r="69" spans="2:15">
      <c r="B69" s="76" t="s">
        <v>1254</v>
      </c>
      <c r="C69" s="73" t="s">
        <v>1255</v>
      </c>
      <c r="D69" s="86" t="s">
        <v>118</v>
      </c>
      <c r="E69" s="86" t="s">
        <v>296</v>
      </c>
      <c r="F69" s="73" t="s">
        <v>1256</v>
      </c>
      <c r="G69" s="86" t="s">
        <v>128</v>
      </c>
      <c r="H69" s="86" t="s">
        <v>131</v>
      </c>
      <c r="I69" s="83">
        <v>42465.014829</v>
      </c>
      <c r="J69" s="85">
        <v>1085</v>
      </c>
      <c r="K69" s="73"/>
      <c r="L69" s="83">
        <v>460.74541091899999</v>
      </c>
      <c r="M69" s="84">
        <v>2.1232507414500001E-4</v>
      </c>
      <c r="N69" s="84">
        <f t="shared" si="0"/>
        <v>2.0036255425261583E-3</v>
      </c>
      <c r="O69" s="84">
        <f>L69/'סכום נכסי הקרן'!$C$42</f>
        <v>1.5297082898534052E-4</v>
      </c>
    </row>
    <row r="70" spans="2:15">
      <c r="B70" s="76" t="s">
        <v>1257</v>
      </c>
      <c r="C70" s="73" t="s">
        <v>1258</v>
      </c>
      <c r="D70" s="86" t="s">
        <v>118</v>
      </c>
      <c r="E70" s="86" t="s">
        <v>296</v>
      </c>
      <c r="F70" s="73" t="s">
        <v>690</v>
      </c>
      <c r="G70" s="86" t="s">
        <v>125</v>
      </c>
      <c r="H70" s="86" t="s">
        <v>131</v>
      </c>
      <c r="I70" s="83">
        <v>2217804.665302</v>
      </c>
      <c r="J70" s="85">
        <v>62.9</v>
      </c>
      <c r="K70" s="83">
        <v>195.10249422399997</v>
      </c>
      <c r="L70" s="83">
        <v>1590.101628703</v>
      </c>
      <c r="M70" s="84">
        <v>8.5614416316264635E-4</v>
      </c>
      <c r="N70" s="84">
        <f t="shared" si="0"/>
        <v>6.9148127425231716E-3</v>
      </c>
      <c r="O70" s="84">
        <f>L70/'סכום נכסי הקרן'!$C$42</f>
        <v>5.2792531091839785E-4</v>
      </c>
    </row>
    <row r="71" spans="2:15">
      <c r="B71" s="76" t="s">
        <v>1259</v>
      </c>
      <c r="C71" s="73" t="s">
        <v>1260</v>
      </c>
      <c r="D71" s="86" t="s">
        <v>118</v>
      </c>
      <c r="E71" s="86" t="s">
        <v>296</v>
      </c>
      <c r="F71" s="73" t="s">
        <v>426</v>
      </c>
      <c r="G71" s="86" t="s">
        <v>350</v>
      </c>
      <c r="H71" s="86" t="s">
        <v>131</v>
      </c>
      <c r="I71" s="83">
        <v>1152.15002</v>
      </c>
      <c r="J71" s="85">
        <v>67280</v>
      </c>
      <c r="K71" s="73"/>
      <c r="L71" s="83">
        <v>775.16653340200003</v>
      </c>
      <c r="M71" s="84">
        <v>2.2095933343408176E-4</v>
      </c>
      <c r="N71" s="84">
        <f t="shared" si="0"/>
        <v>3.3709363766376167E-3</v>
      </c>
      <c r="O71" s="84">
        <f>L71/'סכום נכסי הקרן'!$C$42</f>
        <v>2.573609294983143E-4</v>
      </c>
    </row>
    <row r="72" spans="2:15">
      <c r="B72" s="76" t="s">
        <v>1261</v>
      </c>
      <c r="C72" s="73" t="s">
        <v>1262</v>
      </c>
      <c r="D72" s="86" t="s">
        <v>118</v>
      </c>
      <c r="E72" s="86" t="s">
        <v>296</v>
      </c>
      <c r="F72" s="73" t="s">
        <v>1263</v>
      </c>
      <c r="G72" s="86" t="s">
        <v>415</v>
      </c>
      <c r="H72" s="86" t="s">
        <v>131</v>
      </c>
      <c r="I72" s="83">
        <v>14471.095944999999</v>
      </c>
      <c r="J72" s="85">
        <v>5018</v>
      </c>
      <c r="K72" s="73"/>
      <c r="L72" s="83">
        <v>726.15959456099995</v>
      </c>
      <c r="M72" s="84">
        <v>2.139274801885559E-4</v>
      </c>
      <c r="N72" s="84">
        <f t="shared" si="0"/>
        <v>3.1578218190189251E-3</v>
      </c>
      <c r="O72" s="84">
        <f>L72/'סכום נכסי הקרן'!$C$42</f>
        <v>2.4109026920982887E-4</v>
      </c>
    </row>
    <row r="73" spans="2:15">
      <c r="B73" s="76" t="s">
        <v>1264</v>
      </c>
      <c r="C73" s="73" t="s">
        <v>1265</v>
      </c>
      <c r="D73" s="86" t="s">
        <v>118</v>
      </c>
      <c r="E73" s="86" t="s">
        <v>296</v>
      </c>
      <c r="F73" s="73" t="s">
        <v>1266</v>
      </c>
      <c r="G73" s="86" t="s">
        <v>126</v>
      </c>
      <c r="H73" s="86" t="s">
        <v>131</v>
      </c>
      <c r="I73" s="83">
        <v>1886.1719349999998</v>
      </c>
      <c r="J73" s="85">
        <v>15310</v>
      </c>
      <c r="K73" s="73"/>
      <c r="L73" s="83">
        <v>288.772923187</v>
      </c>
      <c r="M73" s="84">
        <v>1.4862503525188975E-4</v>
      </c>
      <c r="N73" s="84">
        <f t="shared" si="0"/>
        <v>1.2557755132782762E-3</v>
      </c>
      <c r="O73" s="84">
        <f>L73/'סכום נכסי הקרן'!$C$42</f>
        <v>9.5874711720571649E-5</v>
      </c>
    </row>
    <row r="74" spans="2:15">
      <c r="B74" s="76" t="s">
        <v>1267</v>
      </c>
      <c r="C74" s="73" t="s">
        <v>1268</v>
      </c>
      <c r="D74" s="86" t="s">
        <v>118</v>
      </c>
      <c r="E74" s="86" t="s">
        <v>296</v>
      </c>
      <c r="F74" s="73" t="s">
        <v>532</v>
      </c>
      <c r="G74" s="86" t="s">
        <v>350</v>
      </c>
      <c r="H74" s="86" t="s">
        <v>131</v>
      </c>
      <c r="I74" s="83">
        <v>7224.5836520000003</v>
      </c>
      <c r="J74" s="85">
        <v>9780</v>
      </c>
      <c r="K74" s="73"/>
      <c r="L74" s="83">
        <v>706.56428117500013</v>
      </c>
      <c r="M74" s="84">
        <v>1.9875366572400188E-4</v>
      </c>
      <c r="N74" s="84">
        <f t="shared" si="0"/>
        <v>3.072608446332949E-3</v>
      </c>
      <c r="O74" s="84">
        <f>L74/'סכום נכסי הקרן'!$C$42</f>
        <v>2.3458448258266505E-4</v>
      </c>
    </row>
    <row r="75" spans="2:15">
      <c r="B75" s="76" t="s">
        <v>1269</v>
      </c>
      <c r="C75" s="73" t="s">
        <v>1270</v>
      </c>
      <c r="D75" s="86" t="s">
        <v>118</v>
      </c>
      <c r="E75" s="86" t="s">
        <v>296</v>
      </c>
      <c r="F75" s="73" t="s">
        <v>1271</v>
      </c>
      <c r="G75" s="86" t="s">
        <v>415</v>
      </c>
      <c r="H75" s="86" t="s">
        <v>131</v>
      </c>
      <c r="I75" s="83">
        <v>12007.270922999998</v>
      </c>
      <c r="J75" s="85">
        <v>6015</v>
      </c>
      <c r="K75" s="73"/>
      <c r="L75" s="83">
        <v>722.23734600400007</v>
      </c>
      <c r="M75" s="84">
        <v>1.8977247466969198E-4</v>
      </c>
      <c r="N75" s="84">
        <f t="shared" ref="N75:N137" si="1">IFERROR(L75/$L$11,0)</f>
        <v>3.1407652901708862E-3</v>
      </c>
      <c r="O75" s="84">
        <f>L75/'סכום נכסי הקרן'!$C$42</f>
        <v>2.3978805414912084E-4</v>
      </c>
    </row>
    <row r="76" spans="2:15">
      <c r="B76" s="76" t="s">
        <v>1272</v>
      </c>
      <c r="C76" s="73" t="s">
        <v>1273</v>
      </c>
      <c r="D76" s="86" t="s">
        <v>118</v>
      </c>
      <c r="E76" s="86" t="s">
        <v>296</v>
      </c>
      <c r="F76" s="73" t="s">
        <v>1274</v>
      </c>
      <c r="G76" s="86" t="s">
        <v>650</v>
      </c>
      <c r="H76" s="86" t="s">
        <v>131</v>
      </c>
      <c r="I76" s="83">
        <v>7132.8616739999989</v>
      </c>
      <c r="J76" s="85">
        <v>6142</v>
      </c>
      <c r="K76" s="73"/>
      <c r="L76" s="83">
        <v>438.10036401700006</v>
      </c>
      <c r="M76" s="84">
        <v>2.8531446695999996E-4</v>
      </c>
      <c r="N76" s="84">
        <f t="shared" si="1"/>
        <v>1.9051499130151646E-3</v>
      </c>
      <c r="O76" s="84">
        <f>L76/'סכום נכסי הקרן'!$C$42</f>
        <v>1.454525086398345E-4</v>
      </c>
    </row>
    <row r="77" spans="2:15">
      <c r="B77" s="76" t="s">
        <v>1275</v>
      </c>
      <c r="C77" s="73" t="s">
        <v>1276</v>
      </c>
      <c r="D77" s="86" t="s">
        <v>118</v>
      </c>
      <c r="E77" s="86" t="s">
        <v>296</v>
      </c>
      <c r="F77" s="73" t="s">
        <v>1277</v>
      </c>
      <c r="G77" s="86" t="s">
        <v>126</v>
      </c>
      <c r="H77" s="86" t="s">
        <v>131</v>
      </c>
      <c r="I77" s="83">
        <v>11769.515999999998</v>
      </c>
      <c r="J77" s="85">
        <v>1425</v>
      </c>
      <c r="K77" s="73"/>
      <c r="L77" s="83">
        <v>167.71560300000002</v>
      </c>
      <c r="M77" s="84">
        <v>8.2683216541707059E-5</v>
      </c>
      <c r="N77" s="84">
        <f t="shared" si="1"/>
        <v>7.2933828115773289E-4</v>
      </c>
      <c r="O77" s="84">
        <f>L77/'סכום נכסי הקרן'!$C$42</f>
        <v>5.5682800559019724E-5</v>
      </c>
    </row>
    <row r="78" spans="2:15">
      <c r="B78" s="76" t="s">
        <v>1278</v>
      </c>
      <c r="C78" s="73" t="s">
        <v>1279</v>
      </c>
      <c r="D78" s="86" t="s">
        <v>118</v>
      </c>
      <c r="E78" s="86" t="s">
        <v>296</v>
      </c>
      <c r="F78" s="73" t="s">
        <v>1280</v>
      </c>
      <c r="G78" s="86" t="s">
        <v>127</v>
      </c>
      <c r="H78" s="86" t="s">
        <v>131</v>
      </c>
      <c r="I78" s="83">
        <v>320343.42475800001</v>
      </c>
      <c r="J78" s="85">
        <v>307</v>
      </c>
      <c r="K78" s="73"/>
      <c r="L78" s="83">
        <v>983.454314006</v>
      </c>
      <c r="M78" s="84">
        <v>6.9101214605557526E-4</v>
      </c>
      <c r="N78" s="84">
        <f t="shared" si="1"/>
        <v>4.2767092992194253E-3</v>
      </c>
      <c r="O78" s="84">
        <f>L78/'סכום נכסי הקרן'!$C$42</f>
        <v>3.2651398824057922E-4</v>
      </c>
    </row>
    <row r="79" spans="2:15">
      <c r="B79" s="76" t="s">
        <v>1281</v>
      </c>
      <c r="C79" s="73" t="s">
        <v>1282</v>
      </c>
      <c r="D79" s="86" t="s">
        <v>118</v>
      </c>
      <c r="E79" s="86" t="s">
        <v>296</v>
      </c>
      <c r="F79" s="73" t="s">
        <v>1283</v>
      </c>
      <c r="G79" s="86" t="s">
        <v>125</v>
      </c>
      <c r="H79" s="86" t="s">
        <v>131</v>
      </c>
      <c r="I79" s="83">
        <v>34941.869157000001</v>
      </c>
      <c r="J79" s="85">
        <v>1540</v>
      </c>
      <c r="K79" s="73"/>
      <c r="L79" s="83">
        <v>538.10478500699992</v>
      </c>
      <c r="M79" s="84">
        <v>3.7106300441267377E-4</v>
      </c>
      <c r="N79" s="84">
        <f t="shared" si="1"/>
        <v>2.3400352260591799E-3</v>
      </c>
      <c r="O79" s="84">
        <f>L79/'סכום נכסי הקרן'!$C$42</f>
        <v>1.7865470407901738E-4</v>
      </c>
    </row>
    <row r="80" spans="2:15">
      <c r="B80" s="76" t="s">
        <v>1284</v>
      </c>
      <c r="C80" s="73" t="s">
        <v>1285</v>
      </c>
      <c r="D80" s="86" t="s">
        <v>118</v>
      </c>
      <c r="E80" s="86" t="s">
        <v>296</v>
      </c>
      <c r="F80" s="73" t="s">
        <v>1286</v>
      </c>
      <c r="G80" s="86" t="s">
        <v>419</v>
      </c>
      <c r="H80" s="86" t="s">
        <v>131</v>
      </c>
      <c r="I80" s="83">
        <v>4396.7327420000001</v>
      </c>
      <c r="J80" s="85">
        <v>7776</v>
      </c>
      <c r="K80" s="73"/>
      <c r="L80" s="83">
        <v>341.88993804400008</v>
      </c>
      <c r="M80" s="84">
        <v>2.74795796375E-4</v>
      </c>
      <c r="N80" s="84">
        <f t="shared" si="1"/>
        <v>1.4867633976675073E-3</v>
      </c>
      <c r="O80" s="84">
        <f>L80/'סכום נכסי הקרן'!$C$42</f>
        <v>1.1350994715285772E-4</v>
      </c>
    </row>
    <row r="81" spans="2:15">
      <c r="B81" s="76" t="s">
        <v>1287</v>
      </c>
      <c r="C81" s="73" t="s">
        <v>1288</v>
      </c>
      <c r="D81" s="86" t="s">
        <v>118</v>
      </c>
      <c r="E81" s="86" t="s">
        <v>296</v>
      </c>
      <c r="F81" s="73" t="s">
        <v>618</v>
      </c>
      <c r="G81" s="86" t="s">
        <v>155</v>
      </c>
      <c r="H81" s="86" t="s">
        <v>131</v>
      </c>
      <c r="I81" s="83">
        <v>71623.582209999993</v>
      </c>
      <c r="J81" s="85">
        <v>1584</v>
      </c>
      <c r="K81" s="73"/>
      <c r="L81" s="83">
        <v>1134.5175422080001</v>
      </c>
      <c r="M81" s="84">
        <v>4.4001669897195502E-4</v>
      </c>
      <c r="N81" s="84">
        <f t="shared" si="1"/>
        <v>4.9336320495909879E-3</v>
      </c>
      <c r="O81" s="84">
        <f>L81/'סכום נכסי הקרן'!$C$42</f>
        <v>3.7666807919760039E-4</v>
      </c>
    </row>
    <row r="82" spans="2:15">
      <c r="B82" s="76" t="s">
        <v>1289</v>
      </c>
      <c r="C82" s="73" t="s">
        <v>1290</v>
      </c>
      <c r="D82" s="86" t="s">
        <v>118</v>
      </c>
      <c r="E82" s="86" t="s">
        <v>296</v>
      </c>
      <c r="F82" s="73" t="s">
        <v>1291</v>
      </c>
      <c r="G82" s="86" t="s">
        <v>650</v>
      </c>
      <c r="H82" s="86" t="s">
        <v>131</v>
      </c>
      <c r="I82" s="83">
        <v>1971.3939299999997</v>
      </c>
      <c r="J82" s="85">
        <v>34500</v>
      </c>
      <c r="K82" s="73"/>
      <c r="L82" s="83">
        <v>680.13090584999998</v>
      </c>
      <c r="M82" s="84">
        <v>2.7355695348698766E-4</v>
      </c>
      <c r="N82" s="84">
        <f t="shared" si="1"/>
        <v>2.9576586612212272E-3</v>
      </c>
      <c r="O82" s="84">
        <f>L82/'סכום נכסי הקרן'!$C$42</f>
        <v>2.2580840963539313E-4</v>
      </c>
    </row>
    <row r="83" spans="2:15">
      <c r="B83" s="76" t="s">
        <v>1292</v>
      </c>
      <c r="C83" s="73" t="s">
        <v>1293</v>
      </c>
      <c r="D83" s="86" t="s">
        <v>118</v>
      </c>
      <c r="E83" s="86" t="s">
        <v>296</v>
      </c>
      <c r="F83" s="73" t="s">
        <v>1294</v>
      </c>
      <c r="G83" s="86" t="s">
        <v>152</v>
      </c>
      <c r="H83" s="86" t="s">
        <v>131</v>
      </c>
      <c r="I83" s="83">
        <v>1240.6835289999999</v>
      </c>
      <c r="J83" s="85">
        <v>32240</v>
      </c>
      <c r="K83" s="73"/>
      <c r="L83" s="83">
        <v>399.99636979500002</v>
      </c>
      <c r="M83" s="84">
        <v>9.148699038020734E-5</v>
      </c>
      <c r="N83" s="84">
        <f t="shared" si="1"/>
        <v>1.7394485641006115E-3</v>
      </c>
      <c r="O83" s="84">
        <f>L83/'סכום נכסי הקרן'!$C$42</f>
        <v>1.328017052988617E-4</v>
      </c>
    </row>
    <row r="84" spans="2:15">
      <c r="B84" s="76" t="s">
        <v>1295</v>
      </c>
      <c r="C84" s="73" t="s">
        <v>1296</v>
      </c>
      <c r="D84" s="86" t="s">
        <v>118</v>
      </c>
      <c r="E84" s="86" t="s">
        <v>296</v>
      </c>
      <c r="F84" s="73" t="s">
        <v>571</v>
      </c>
      <c r="G84" s="86" t="s">
        <v>419</v>
      </c>
      <c r="H84" s="86" t="s">
        <v>131</v>
      </c>
      <c r="I84" s="83">
        <v>4544.8253519999998</v>
      </c>
      <c r="J84" s="85">
        <v>34450</v>
      </c>
      <c r="K84" s="73"/>
      <c r="L84" s="83">
        <v>1565.6923338669999</v>
      </c>
      <c r="M84" s="84">
        <v>4.761200987602173E-4</v>
      </c>
      <c r="N84" s="84">
        <f t="shared" si="1"/>
        <v>6.8086649970450089E-3</v>
      </c>
      <c r="O84" s="84">
        <f>L84/'סכום נכסי הקרן'!$C$42</f>
        <v>5.1982124742145947E-4</v>
      </c>
    </row>
    <row r="85" spans="2:15">
      <c r="B85" s="76" t="s">
        <v>1297</v>
      </c>
      <c r="C85" s="73" t="s">
        <v>1298</v>
      </c>
      <c r="D85" s="86" t="s">
        <v>118</v>
      </c>
      <c r="E85" s="86" t="s">
        <v>296</v>
      </c>
      <c r="F85" s="73" t="s">
        <v>1299</v>
      </c>
      <c r="G85" s="86" t="s">
        <v>471</v>
      </c>
      <c r="H85" s="86" t="s">
        <v>131</v>
      </c>
      <c r="I85" s="83">
        <v>2862.4318880000001</v>
      </c>
      <c r="J85" s="85">
        <v>15580</v>
      </c>
      <c r="K85" s="73"/>
      <c r="L85" s="83">
        <v>445.966888101</v>
      </c>
      <c r="M85" s="84">
        <v>2.9979528474945681E-4</v>
      </c>
      <c r="N85" s="84">
        <f t="shared" si="1"/>
        <v>1.9393587585339112E-3</v>
      </c>
      <c r="O85" s="84">
        <f>L85/'סכום נכסי הקרן'!$C$42</f>
        <v>1.4806425187556728E-4</v>
      </c>
    </row>
    <row r="86" spans="2:15">
      <c r="B86" s="76" t="s">
        <v>1300</v>
      </c>
      <c r="C86" s="73" t="s">
        <v>1301</v>
      </c>
      <c r="D86" s="86" t="s">
        <v>118</v>
      </c>
      <c r="E86" s="86" t="s">
        <v>296</v>
      </c>
      <c r="F86" s="73" t="s">
        <v>770</v>
      </c>
      <c r="G86" s="86" t="s">
        <v>155</v>
      </c>
      <c r="H86" s="86" t="s">
        <v>131</v>
      </c>
      <c r="I86" s="83">
        <v>39308.974390000003</v>
      </c>
      <c r="J86" s="85">
        <v>1772</v>
      </c>
      <c r="K86" s="73"/>
      <c r="L86" s="83">
        <v>696.55502618599996</v>
      </c>
      <c r="M86" s="84">
        <v>2.1395973402440159E-4</v>
      </c>
      <c r="N86" s="84">
        <f t="shared" si="1"/>
        <v>3.0290815907585938E-3</v>
      </c>
      <c r="O86" s="84">
        <f>L86/'סכום נכסי הקרן'!$C$42</f>
        <v>2.3126133709514072E-4</v>
      </c>
    </row>
    <row r="87" spans="2:15">
      <c r="B87" s="76" t="s">
        <v>1302</v>
      </c>
      <c r="C87" s="73" t="s">
        <v>1303</v>
      </c>
      <c r="D87" s="86" t="s">
        <v>118</v>
      </c>
      <c r="E87" s="86" t="s">
        <v>296</v>
      </c>
      <c r="F87" s="73" t="s">
        <v>837</v>
      </c>
      <c r="G87" s="86" t="s">
        <v>838</v>
      </c>
      <c r="H87" s="86" t="s">
        <v>131</v>
      </c>
      <c r="I87" s="83">
        <v>2307.911141</v>
      </c>
      <c r="J87" s="85">
        <v>34570</v>
      </c>
      <c r="K87" s="73"/>
      <c r="L87" s="83">
        <v>797.84488156099997</v>
      </c>
      <c r="M87" s="84">
        <v>1.4926786023462991E-4</v>
      </c>
      <c r="N87" s="84">
        <f t="shared" si="1"/>
        <v>3.4695568220220671E-3</v>
      </c>
      <c r="O87" s="84">
        <f>L87/'סכום נכסי הקרן'!$C$42</f>
        <v>2.6489030610345703E-4</v>
      </c>
    </row>
    <row r="88" spans="2:15">
      <c r="B88" s="76" t="s">
        <v>1304</v>
      </c>
      <c r="C88" s="73" t="s">
        <v>1305</v>
      </c>
      <c r="D88" s="86" t="s">
        <v>118</v>
      </c>
      <c r="E88" s="86" t="s">
        <v>296</v>
      </c>
      <c r="F88" s="73" t="s">
        <v>1306</v>
      </c>
      <c r="G88" s="86" t="s">
        <v>1307</v>
      </c>
      <c r="H88" s="86" t="s">
        <v>131</v>
      </c>
      <c r="I88" s="83">
        <v>3550.5152419999999</v>
      </c>
      <c r="J88" s="85">
        <v>2067</v>
      </c>
      <c r="K88" s="73"/>
      <c r="L88" s="83">
        <v>73.389150041999997</v>
      </c>
      <c r="M88" s="84">
        <v>7.9751431813391294E-5</v>
      </c>
      <c r="N88" s="84">
        <f t="shared" si="1"/>
        <v>3.1914452555293401E-4</v>
      </c>
      <c r="O88" s="84">
        <f>L88/'סכום נכסי הקרן'!$C$42</f>
        <v>2.4365731821532788E-5</v>
      </c>
    </row>
    <row r="89" spans="2:15">
      <c r="B89" s="76" t="s">
        <v>1308</v>
      </c>
      <c r="C89" s="73" t="s">
        <v>1309</v>
      </c>
      <c r="D89" s="86" t="s">
        <v>118</v>
      </c>
      <c r="E89" s="86" t="s">
        <v>296</v>
      </c>
      <c r="F89" s="73" t="s">
        <v>1310</v>
      </c>
      <c r="G89" s="86" t="s">
        <v>1150</v>
      </c>
      <c r="H89" s="86" t="s">
        <v>131</v>
      </c>
      <c r="I89" s="83">
        <v>6589.896452</v>
      </c>
      <c r="J89" s="85">
        <v>7132</v>
      </c>
      <c r="K89" s="73"/>
      <c r="L89" s="83">
        <v>469.99141498900002</v>
      </c>
      <c r="M89" s="84">
        <v>1.5230831153506747E-4</v>
      </c>
      <c r="N89" s="84">
        <f t="shared" si="1"/>
        <v>2.0438332786900451E-3</v>
      </c>
      <c r="O89" s="84">
        <f>L89/'סכום נכסי הקרן'!$C$42</f>
        <v>1.5604056961405051E-4</v>
      </c>
    </row>
    <row r="90" spans="2:15">
      <c r="B90" s="76" t="s">
        <v>1311</v>
      </c>
      <c r="C90" s="73" t="s">
        <v>1312</v>
      </c>
      <c r="D90" s="86" t="s">
        <v>118</v>
      </c>
      <c r="E90" s="86" t="s">
        <v>296</v>
      </c>
      <c r="F90" s="73" t="s">
        <v>1313</v>
      </c>
      <c r="G90" s="86" t="s">
        <v>661</v>
      </c>
      <c r="H90" s="86" t="s">
        <v>131</v>
      </c>
      <c r="I90" s="83">
        <v>4633.005776</v>
      </c>
      <c r="J90" s="85">
        <v>9586</v>
      </c>
      <c r="K90" s="73"/>
      <c r="L90" s="83">
        <v>444.11993369099997</v>
      </c>
      <c r="M90" s="84">
        <v>3.6835565509105362E-4</v>
      </c>
      <c r="N90" s="84">
        <f t="shared" si="1"/>
        <v>1.9313269801503215E-3</v>
      </c>
      <c r="O90" s="84">
        <f>L90/'סכום נכסי הקרן'!$C$42</f>
        <v>1.4745104957229898E-4</v>
      </c>
    </row>
    <row r="91" spans="2:15">
      <c r="B91" s="76" t="s">
        <v>1314</v>
      </c>
      <c r="C91" s="73" t="s">
        <v>1315</v>
      </c>
      <c r="D91" s="86" t="s">
        <v>118</v>
      </c>
      <c r="E91" s="86" t="s">
        <v>296</v>
      </c>
      <c r="F91" s="73" t="s">
        <v>579</v>
      </c>
      <c r="G91" s="86" t="s">
        <v>350</v>
      </c>
      <c r="H91" s="86" t="s">
        <v>131</v>
      </c>
      <c r="I91" s="83">
        <v>1004.811729</v>
      </c>
      <c r="J91" s="85">
        <v>20690</v>
      </c>
      <c r="K91" s="73"/>
      <c r="L91" s="83">
        <v>207.89554671799999</v>
      </c>
      <c r="M91" s="84">
        <v>8.6734081227659635E-5</v>
      </c>
      <c r="N91" s="84">
        <f t="shared" si="1"/>
        <v>9.040672304272922E-4</v>
      </c>
      <c r="O91" s="84">
        <f>L91/'סכום נכסי הקרן'!$C$42</f>
        <v>6.9022834238068834E-5</v>
      </c>
    </row>
    <row r="92" spans="2:15">
      <c r="B92" s="76" t="s">
        <v>1316</v>
      </c>
      <c r="C92" s="73" t="s">
        <v>1317</v>
      </c>
      <c r="D92" s="86" t="s">
        <v>118</v>
      </c>
      <c r="E92" s="86" t="s">
        <v>296</v>
      </c>
      <c r="F92" s="73" t="s">
        <v>460</v>
      </c>
      <c r="G92" s="86" t="s">
        <v>350</v>
      </c>
      <c r="H92" s="86" t="s">
        <v>131</v>
      </c>
      <c r="I92" s="83">
        <v>68069.771504000004</v>
      </c>
      <c r="J92" s="85">
        <v>1609</v>
      </c>
      <c r="K92" s="73"/>
      <c r="L92" s="83">
        <v>1095.242623501</v>
      </c>
      <c r="M92" s="84">
        <v>3.8093724051606353E-4</v>
      </c>
      <c r="N92" s="84">
        <f t="shared" si="1"/>
        <v>4.7628387471790878E-3</v>
      </c>
      <c r="O92" s="84">
        <f>L92/'סכום נכסי הקרן'!$C$42</f>
        <v>3.6362852040751218E-4</v>
      </c>
    </row>
    <row r="93" spans="2:15">
      <c r="B93" s="76" t="s">
        <v>1318</v>
      </c>
      <c r="C93" s="73" t="s">
        <v>1319</v>
      </c>
      <c r="D93" s="86" t="s">
        <v>118</v>
      </c>
      <c r="E93" s="86" t="s">
        <v>296</v>
      </c>
      <c r="F93" s="73" t="s">
        <v>1320</v>
      </c>
      <c r="G93" s="86" t="s">
        <v>126</v>
      </c>
      <c r="H93" s="86" t="s">
        <v>131</v>
      </c>
      <c r="I93" s="83">
        <v>2561.827749</v>
      </c>
      <c r="J93" s="85">
        <v>22500</v>
      </c>
      <c r="K93" s="73"/>
      <c r="L93" s="83">
        <v>576.41124363299991</v>
      </c>
      <c r="M93" s="84">
        <v>1.8596873533410527E-4</v>
      </c>
      <c r="N93" s="84">
        <f t="shared" si="1"/>
        <v>2.5066170240063074E-3</v>
      </c>
      <c r="O93" s="84">
        <f>L93/'סכום נכסי הקרן'!$C$42</f>
        <v>1.9137272707532679E-4</v>
      </c>
    </row>
    <row r="94" spans="2:15">
      <c r="B94" s="76" t="s">
        <v>1321</v>
      </c>
      <c r="C94" s="73" t="s">
        <v>1322</v>
      </c>
      <c r="D94" s="86" t="s">
        <v>118</v>
      </c>
      <c r="E94" s="86" t="s">
        <v>296</v>
      </c>
      <c r="F94" s="73" t="s">
        <v>1323</v>
      </c>
      <c r="G94" s="86" t="s">
        <v>125</v>
      </c>
      <c r="H94" s="86" t="s">
        <v>131</v>
      </c>
      <c r="I94" s="83">
        <v>215287.050728</v>
      </c>
      <c r="J94" s="85">
        <v>122</v>
      </c>
      <c r="K94" s="73"/>
      <c r="L94" s="83">
        <v>262.65020188299997</v>
      </c>
      <c r="M94" s="84">
        <v>1.9156321558420008E-4</v>
      </c>
      <c r="N94" s="84">
        <f t="shared" si="1"/>
        <v>1.1421766571538291E-3</v>
      </c>
      <c r="O94" s="84">
        <f>L94/'סכום נכסי הקרן'!$C$42</f>
        <v>8.7201778168709518E-5</v>
      </c>
    </row>
    <row r="95" spans="2:15">
      <c r="B95" s="76" t="s">
        <v>1324</v>
      </c>
      <c r="C95" s="73" t="s">
        <v>1325</v>
      </c>
      <c r="D95" s="86" t="s">
        <v>118</v>
      </c>
      <c r="E95" s="86" t="s">
        <v>296</v>
      </c>
      <c r="F95" s="73" t="s">
        <v>1326</v>
      </c>
      <c r="G95" s="86" t="s">
        <v>126</v>
      </c>
      <c r="H95" s="86" t="s">
        <v>131</v>
      </c>
      <c r="I95" s="83">
        <v>1705.445667</v>
      </c>
      <c r="J95" s="85">
        <v>23710</v>
      </c>
      <c r="K95" s="73"/>
      <c r="L95" s="83">
        <v>404.36116755999996</v>
      </c>
      <c r="M95" s="84">
        <v>2.0005622011084792E-4</v>
      </c>
      <c r="N95" s="84">
        <f t="shared" si="1"/>
        <v>1.7584295893754403E-3</v>
      </c>
      <c r="O95" s="84">
        <f>L95/'סכום נכסי הקרן'!$C$42</f>
        <v>1.3425084991678342E-4</v>
      </c>
    </row>
    <row r="96" spans="2:15">
      <c r="B96" s="72"/>
      <c r="C96" s="73"/>
      <c r="D96" s="73"/>
      <c r="E96" s="73"/>
      <c r="F96" s="73"/>
      <c r="G96" s="73"/>
      <c r="H96" s="73"/>
      <c r="I96" s="83"/>
      <c r="J96" s="85"/>
      <c r="K96" s="73"/>
      <c r="L96" s="73"/>
      <c r="M96" s="73"/>
      <c r="N96" s="84"/>
      <c r="O96" s="73"/>
    </row>
    <row r="97" spans="2:15">
      <c r="B97" s="89" t="s">
        <v>28</v>
      </c>
      <c r="C97" s="71"/>
      <c r="D97" s="71"/>
      <c r="E97" s="71"/>
      <c r="F97" s="71"/>
      <c r="G97" s="71"/>
      <c r="H97" s="71"/>
      <c r="I97" s="80"/>
      <c r="J97" s="82"/>
      <c r="K97" s="71"/>
      <c r="L97" s="80">
        <f>SUM(L98:L142)</f>
        <v>8547.3156701850021</v>
      </c>
      <c r="M97" s="71"/>
      <c r="N97" s="81">
        <f t="shared" si="1"/>
        <v>3.7169377254692784E-2</v>
      </c>
      <c r="O97" s="81">
        <f>L97/'סכום נכסי הקרן'!$C$42</f>
        <v>2.8377709960467749E-3</v>
      </c>
    </row>
    <row r="98" spans="2:15">
      <c r="B98" s="76" t="s">
        <v>1327</v>
      </c>
      <c r="C98" s="73" t="s">
        <v>1328</v>
      </c>
      <c r="D98" s="86" t="s">
        <v>118</v>
      </c>
      <c r="E98" s="86" t="s">
        <v>296</v>
      </c>
      <c r="F98" s="73" t="s">
        <v>1329</v>
      </c>
      <c r="G98" s="86" t="s">
        <v>1330</v>
      </c>
      <c r="H98" s="86" t="s">
        <v>131</v>
      </c>
      <c r="I98" s="83">
        <v>1786.559031</v>
      </c>
      <c r="J98" s="85">
        <v>2634</v>
      </c>
      <c r="K98" s="73"/>
      <c r="L98" s="83">
        <v>47.057964876999989</v>
      </c>
      <c r="M98" s="84">
        <v>3.8683731933302054E-4</v>
      </c>
      <c r="N98" s="84">
        <f t="shared" si="1"/>
        <v>2.0463913079197608E-4</v>
      </c>
      <c r="O98" s="84">
        <f>L98/'סכום נכסי הקרן'!$C$42</f>
        <v>1.5623586750955696E-5</v>
      </c>
    </row>
    <row r="99" spans="2:15">
      <c r="B99" s="76" t="s">
        <v>1331</v>
      </c>
      <c r="C99" s="73" t="s">
        <v>1332</v>
      </c>
      <c r="D99" s="86" t="s">
        <v>118</v>
      </c>
      <c r="E99" s="86" t="s">
        <v>296</v>
      </c>
      <c r="F99" s="73" t="s">
        <v>1333</v>
      </c>
      <c r="G99" s="86" t="s">
        <v>127</v>
      </c>
      <c r="H99" s="86" t="s">
        <v>131</v>
      </c>
      <c r="I99" s="83">
        <v>23352.239082</v>
      </c>
      <c r="J99" s="85">
        <v>455.2</v>
      </c>
      <c r="K99" s="73"/>
      <c r="L99" s="83">
        <v>106.29939230999999</v>
      </c>
      <c r="M99" s="84">
        <v>4.2585532238752417E-4</v>
      </c>
      <c r="N99" s="84">
        <f t="shared" si="1"/>
        <v>4.6226000854247839E-4</v>
      </c>
      <c r="O99" s="84">
        <f>L99/'סכום נכסי הקרן'!$C$42</f>
        <v>3.5292171722047376E-5</v>
      </c>
    </row>
    <row r="100" spans="2:15">
      <c r="B100" s="76" t="s">
        <v>1334</v>
      </c>
      <c r="C100" s="73" t="s">
        <v>1335</v>
      </c>
      <c r="D100" s="86" t="s">
        <v>118</v>
      </c>
      <c r="E100" s="86" t="s">
        <v>296</v>
      </c>
      <c r="F100" s="73" t="s">
        <v>1336</v>
      </c>
      <c r="G100" s="86" t="s">
        <v>127</v>
      </c>
      <c r="H100" s="86" t="s">
        <v>131</v>
      </c>
      <c r="I100" s="83">
        <v>10268.699418</v>
      </c>
      <c r="J100" s="85">
        <v>3652</v>
      </c>
      <c r="K100" s="73"/>
      <c r="L100" s="83">
        <v>375.01290275899999</v>
      </c>
      <c r="M100" s="84">
        <v>6.1040907331376762E-4</v>
      </c>
      <c r="N100" s="84">
        <f t="shared" si="1"/>
        <v>1.6308039384398901E-3</v>
      </c>
      <c r="O100" s="84">
        <f>L100/'סכום נכסי הקרן'!$C$42</f>
        <v>1.2450701245362634E-4</v>
      </c>
    </row>
    <row r="101" spans="2:15">
      <c r="B101" s="76" t="s">
        <v>1337</v>
      </c>
      <c r="C101" s="73" t="s">
        <v>1338</v>
      </c>
      <c r="D101" s="86" t="s">
        <v>118</v>
      </c>
      <c r="E101" s="86" t="s">
        <v>296</v>
      </c>
      <c r="F101" s="73" t="s">
        <v>1339</v>
      </c>
      <c r="G101" s="86" t="s">
        <v>1340</v>
      </c>
      <c r="H101" s="86" t="s">
        <v>131</v>
      </c>
      <c r="I101" s="83">
        <v>11700.220300000001</v>
      </c>
      <c r="J101" s="85">
        <v>550.20000000000005</v>
      </c>
      <c r="K101" s="73"/>
      <c r="L101" s="83">
        <v>64.374612067000001</v>
      </c>
      <c r="M101" s="84">
        <v>6.0237954489383285E-4</v>
      </c>
      <c r="N101" s="84">
        <f t="shared" si="1"/>
        <v>2.7994335694062782E-4</v>
      </c>
      <c r="O101" s="84">
        <f>L101/'סכום נכסי הקרן'!$C$42</f>
        <v>2.1372839620598838E-5</v>
      </c>
    </row>
    <row r="102" spans="2:15">
      <c r="B102" s="76" t="s">
        <v>1341</v>
      </c>
      <c r="C102" s="73" t="s">
        <v>1342</v>
      </c>
      <c r="D102" s="86" t="s">
        <v>118</v>
      </c>
      <c r="E102" s="86" t="s">
        <v>296</v>
      </c>
      <c r="F102" s="73" t="s">
        <v>1343</v>
      </c>
      <c r="G102" s="86" t="s">
        <v>153</v>
      </c>
      <c r="H102" s="86" t="s">
        <v>131</v>
      </c>
      <c r="I102" s="83">
        <v>7022.4405029999998</v>
      </c>
      <c r="J102" s="85">
        <v>1066</v>
      </c>
      <c r="K102" s="73"/>
      <c r="L102" s="83">
        <v>74.859215766999995</v>
      </c>
      <c r="M102" s="84">
        <v>1.6306430632692315E-4</v>
      </c>
      <c r="N102" s="84">
        <f t="shared" si="1"/>
        <v>3.2553734285723927E-4</v>
      </c>
      <c r="O102" s="84">
        <f>L102/'סכום נכסי הקרן'!$C$42</f>
        <v>2.4853804338994535E-5</v>
      </c>
    </row>
    <row r="103" spans="2:15">
      <c r="B103" s="76" t="s">
        <v>1344</v>
      </c>
      <c r="C103" s="73" t="s">
        <v>1345</v>
      </c>
      <c r="D103" s="86" t="s">
        <v>118</v>
      </c>
      <c r="E103" s="86" t="s">
        <v>296</v>
      </c>
      <c r="F103" s="73" t="s">
        <v>1346</v>
      </c>
      <c r="G103" s="86" t="s">
        <v>650</v>
      </c>
      <c r="H103" s="86" t="s">
        <v>131</v>
      </c>
      <c r="I103" s="83">
        <v>7361.6129170000004</v>
      </c>
      <c r="J103" s="85">
        <v>1932</v>
      </c>
      <c r="K103" s="73"/>
      <c r="L103" s="83">
        <v>142.22636155699999</v>
      </c>
      <c r="M103" s="84">
        <v>2.62973221009786E-4</v>
      </c>
      <c r="N103" s="84">
        <f t="shared" si="1"/>
        <v>6.1849421412091645E-4</v>
      </c>
      <c r="O103" s="84">
        <f>L103/'סכום נכסי הקרן'!$C$42</f>
        <v>4.7220186930451904E-5</v>
      </c>
    </row>
    <row r="104" spans="2:15">
      <c r="B104" s="76" t="s">
        <v>1347</v>
      </c>
      <c r="C104" s="73" t="s">
        <v>1348</v>
      </c>
      <c r="D104" s="86" t="s">
        <v>118</v>
      </c>
      <c r="E104" s="86" t="s">
        <v>296</v>
      </c>
      <c r="F104" s="73" t="s">
        <v>1349</v>
      </c>
      <c r="G104" s="86" t="s">
        <v>127</v>
      </c>
      <c r="H104" s="86" t="s">
        <v>131</v>
      </c>
      <c r="I104" s="83">
        <v>3929.926989</v>
      </c>
      <c r="J104" s="85">
        <v>1561</v>
      </c>
      <c r="K104" s="73"/>
      <c r="L104" s="83">
        <v>61.346160296000001</v>
      </c>
      <c r="M104" s="84">
        <v>5.9495625007096459E-4</v>
      </c>
      <c r="N104" s="84">
        <f t="shared" si="1"/>
        <v>2.6677364720747776E-4</v>
      </c>
      <c r="O104" s="84">
        <f>L104/'סכום נכסי הקרן'!$C$42</f>
        <v>2.0367371596450821E-5</v>
      </c>
    </row>
    <row r="105" spans="2:15">
      <c r="B105" s="76" t="s">
        <v>1350</v>
      </c>
      <c r="C105" s="73" t="s">
        <v>1351</v>
      </c>
      <c r="D105" s="86" t="s">
        <v>118</v>
      </c>
      <c r="E105" s="86" t="s">
        <v>296</v>
      </c>
      <c r="F105" s="73" t="s">
        <v>1352</v>
      </c>
      <c r="G105" s="86" t="s">
        <v>1340</v>
      </c>
      <c r="H105" s="86" t="s">
        <v>131</v>
      </c>
      <c r="I105" s="83">
        <v>1713.310164</v>
      </c>
      <c r="J105" s="85">
        <v>12480</v>
      </c>
      <c r="K105" s="73"/>
      <c r="L105" s="83">
        <v>213.82110850600003</v>
      </c>
      <c r="M105" s="84">
        <v>3.387730536532818E-4</v>
      </c>
      <c r="N105" s="84">
        <f t="shared" si="1"/>
        <v>9.2983548914651166E-4</v>
      </c>
      <c r="O105" s="84">
        <f>L105/'סכום נכסי הקרן'!$C$42</f>
        <v>7.0990163868343926E-5</v>
      </c>
    </row>
    <row r="106" spans="2:15">
      <c r="B106" s="76" t="s">
        <v>1353</v>
      </c>
      <c r="C106" s="73" t="s">
        <v>1354</v>
      </c>
      <c r="D106" s="86" t="s">
        <v>118</v>
      </c>
      <c r="E106" s="86" t="s">
        <v>296</v>
      </c>
      <c r="F106" s="73" t="s">
        <v>1355</v>
      </c>
      <c r="G106" s="86" t="s">
        <v>783</v>
      </c>
      <c r="H106" s="86" t="s">
        <v>131</v>
      </c>
      <c r="I106" s="83">
        <v>653.15998999999999</v>
      </c>
      <c r="J106" s="85">
        <v>9.9999999999999995E-7</v>
      </c>
      <c r="K106" s="73"/>
      <c r="L106" s="83">
        <v>6.4199999999999985E-7</v>
      </c>
      <c r="M106" s="84">
        <v>4.1314895463495877E-4</v>
      </c>
      <c r="N106" s="84">
        <f t="shared" si="1"/>
        <v>2.7918402827628648E-12</v>
      </c>
      <c r="O106" s="84">
        <f>L106/'סכום נכסי הקרן'!$C$42</f>
        <v>2.1314867143810497E-13</v>
      </c>
    </row>
    <row r="107" spans="2:15">
      <c r="B107" s="76" t="s">
        <v>1356</v>
      </c>
      <c r="C107" s="73" t="s">
        <v>1357</v>
      </c>
      <c r="D107" s="86" t="s">
        <v>118</v>
      </c>
      <c r="E107" s="86" t="s">
        <v>296</v>
      </c>
      <c r="F107" s="73" t="s">
        <v>1358</v>
      </c>
      <c r="G107" s="86" t="s">
        <v>1166</v>
      </c>
      <c r="H107" s="86" t="s">
        <v>131</v>
      </c>
      <c r="I107" s="83">
        <v>5002.5792780000002</v>
      </c>
      <c r="J107" s="85">
        <v>4147</v>
      </c>
      <c r="K107" s="73"/>
      <c r="L107" s="83">
        <v>207.456962659</v>
      </c>
      <c r="M107" s="84">
        <v>1.7484185243238996E-4</v>
      </c>
      <c r="N107" s="84">
        <f t="shared" si="1"/>
        <v>9.0215997708882828E-4</v>
      </c>
      <c r="O107" s="84">
        <f>L107/'סכום נכסי הקרן'!$C$42</f>
        <v>6.8877221139175099E-5</v>
      </c>
    </row>
    <row r="108" spans="2:15">
      <c r="B108" s="76" t="s">
        <v>1359</v>
      </c>
      <c r="C108" s="73" t="s">
        <v>1360</v>
      </c>
      <c r="D108" s="86" t="s">
        <v>118</v>
      </c>
      <c r="E108" s="86" t="s">
        <v>296</v>
      </c>
      <c r="F108" s="73" t="s">
        <v>1361</v>
      </c>
      <c r="G108" s="86" t="s">
        <v>1166</v>
      </c>
      <c r="H108" s="86" t="s">
        <v>131</v>
      </c>
      <c r="I108" s="83">
        <v>11990.745451999997</v>
      </c>
      <c r="J108" s="85">
        <v>1348</v>
      </c>
      <c r="K108" s="73"/>
      <c r="L108" s="83">
        <v>161.635248698</v>
      </c>
      <c r="M108" s="84">
        <v>1.2271051862592001E-4</v>
      </c>
      <c r="N108" s="84">
        <f t="shared" si="1"/>
        <v>7.0289688228889467E-4</v>
      </c>
      <c r="O108" s="84">
        <f>L108/'סכום נכסי הקרן'!$C$42</f>
        <v>5.3664078687766968E-5</v>
      </c>
    </row>
    <row r="109" spans="2:15">
      <c r="B109" s="76" t="s">
        <v>1362</v>
      </c>
      <c r="C109" s="73" t="s">
        <v>1363</v>
      </c>
      <c r="D109" s="86" t="s">
        <v>118</v>
      </c>
      <c r="E109" s="86" t="s">
        <v>296</v>
      </c>
      <c r="F109" s="73" t="s">
        <v>1364</v>
      </c>
      <c r="G109" s="86" t="s">
        <v>152</v>
      </c>
      <c r="H109" s="86" t="s">
        <v>131</v>
      </c>
      <c r="I109" s="83">
        <v>4526.7430960000002</v>
      </c>
      <c r="J109" s="85">
        <v>594.1</v>
      </c>
      <c r="K109" s="73"/>
      <c r="L109" s="83">
        <v>26.893380758999999</v>
      </c>
      <c r="M109" s="84">
        <v>7.5038708312778161E-4</v>
      </c>
      <c r="N109" s="84">
        <f t="shared" si="1"/>
        <v>1.1695019274557004E-4</v>
      </c>
      <c r="O109" s="84">
        <f>L109/'סכום נכסי הקרן'!$C$42</f>
        <v>8.928798098535742E-6</v>
      </c>
    </row>
    <row r="110" spans="2:15">
      <c r="B110" s="76" t="s">
        <v>1365</v>
      </c>
      <c r="C110" s="73" t="s">
        <v>1366</v>
      </c>
      <c r="D110" s="86" t="s">
        <v>118</v>
      </c>
      <c r="E110" s="86" t="s">
        <v>296</v>
      </c>
      <c r="F110" s="73" t="s">
        <v>1367</v>
      </c>
      <c r="G110" s="86" t="s">
        <v>154</v>
      </c>
      <c r="H110" s="86" t="s">
        <v>131</v>
      </c>
      <c r="I110" s="83">
        <v>10343.533853000001</v>
      </c>
      <c r="J110" s="85">
        <v>1901</v>
      </c>
      <c r="K110" s="73"/>
      <c r="L110" s="83">
        <v>196.63057852699998</v>
      </c>
      <c r="M110" s="84">
        <v>4.6511610723262063E-4</v>
      </c>
      <c r="N110" s="84">
        <f t="shared" si="1"/>
        <v>8.5507970397919852E-4</v>
      </c>
      <c r="O110" s="84">
        <f>L110/'סכום נכסי הקרן'!$C$42</f>
        <v>6.5282782830429945E-5</v>
      </c>
    </row>
    <row r="111" spans="2:15">
      <c r="B111" s="76" t="s">
        <v>1368</v>
      </c>
      <c r="C111" s="73" t="s">
        <v>1369</v>
      </c>
      <c r="D111" s="86" t="s">
        <v>118</v>
      </c>
      <c r="E111" s="86" t="s">
        <v>296</v>
      </c>
      <c r="F111" s="73" t="s">
        <v>1370</v>
      </c>
      <c r="G111" s="86" t="s">
        <v>471</v>
      </c>
      <c r="H111" s="86" t="s">
        <v>131</v>
      </c>
      <c r="I111" s="83">
        <v>14480.167888</v>
      </c>
      <c r="J111" s="85">
        <v>814.7</v>
      </c>
      <c r="K111" s="73"/>
      <c r="L111" s="83">
        <v>117.969927857</v>
      </c>
      <c r="M111" s="84">
        <v>4.2300293335111017E-4</v>
      </c>
      <c r="N111" s="84">
        <f t="shared" si="1"/>
        <v>5.1301120988442631E-4</v>
      </c>
      <c r="O111" s="84">
        <f>L111/'סכום נכסי הקרן'!$C$42</f>
        <v>3.9166874442941814E-5</v>
      </c>
    </row>
    <row r="112" spans="2:15">
      <c r="B112" s="76" t="s">
        <v>1371</v>
      </c>
      <c r="C112" s="73" t="s">
        <v>1372</v>
      </c>
      <c r="D112" s="86" t="s">
        <v>118</v>
      </c>
      <c r="E112" s="86" t="s">
        <v>296</v>
      </c>
      <c r="F112" s="73" t="s">
        <v>1373</v>
      </c>
      <c r="G112" s="86" t="s">
        <v>127</v>
      </c>
      <c r="H112" s="86" t="s">
        <v>131</v>
      </c>
      <c r="I112" s="83">
        <v>41728.284</v>
      </c>
      <c r="J112" s="85">
        <v>753.3</v>
      </c>
      <c r="K112" s="73"/>
      <c r="L112" s="83">
        <v>314.33916337199997</v>
      </c>
      <c r="M112" s="84">
        <v>5.233464572484051E-4</v>
      </c>
      <c r="N112" s="84">
        <f t="shared" si="1"/>
        <v>1.3669544217319734E-3</v>
      </c>
      <c r="O112" s="84">
        <f>L112/'סכום נכסי הקרן'!$C$42</f>
        <v>1.0436288949175582E-4</v>
      </c>
    </row>
    <row r="113" spans="2:15">
      <c r="B113" s="76" t="s">
        <v>1374</v>
      </c>
      <c r="C113" s="73" t="s">
        <v>1375</v>
      </c>
      <c r="D113" s="86" t="s">
        <v>118</v>
      </c>
      <c r="E113" s="86" t="s">
        <v>296</v>
      </c>
      <c r="F113" s="73" t="s">
        <v>1376</v>
      </c>
      <c r="G113" s="86" t="s">
        <v>471</v>
      </c>
      <c r="H113" s="86" t="s">
        <v>131</v>
      </c>
      <c r="I113" s="83">
        <v>9040.3203830000002</v>
      </c>
      <c r="J113" s="85">
        <v>1586</v>
      </c>
      <c r="K113" s="73"/>
      <c r="L113" s="83">
        <v>143.37948127799999</v>
      </c>
      <c r="M113" s="84">
        <v>5.9555066839958744E-4</v>
      </c>
      <c r="N113" s="84">
        <f t="shared" si="1"/>
        <v>6.2350874073763935E-4</v>
      </c>
      <c r="O113" s="84">
        <f>L113/'סכום נכסי הקרן'!$C$42</f>
        <v>4.7603031068365028E-5</v>
      </c>
    </row>
    <row r="114" spans="2:15">
      <c r="B114" s="76" t="s">
        <v>1377</v>
      </c>
      <c r="C114" s="73" t="s">
        <v>1378</v>
      </c>
      <c r="D114" s="86" t="s">
        <v>118</v>
      </c>
      <c r="E114" s="86" t="s">
        <v>296</v>
      </c>
      <c r="F114" s="73" t="s">
        <v>1379</v>
      </c>
      <c r="G114" s="86" t="s">
        <v>154</v>
      </c>
      <c r="H114" s="86" t="s">
        <v>131</v>
      </c>
      <c r="I114" s="83">
        <v>12446.26317</v>
      </c>
      <c r="J114" s="85">
        <v>1607</v>
      </c>
      <c r="K114" s="73"/>
      <c r="L114" s="83">
        <v>200.011449142</v>
      </c>
      <c r="M114" s="84">
        <v>1.3578951104830405E-4</v>
      </c>
      <c r="N114" s="84">
        <f t="shared" si="1"/>
        <v>8.6978196375142017E-4</v>
      </c>
      <c r="O114" s="84">
        <f>L114/'סכום נכסי הקרן'!$C$42</f>
        <v>6.6405256475120573E-5</v>
      </c>
    </row>
    <row r="115" spans="2:15">
      <c r="B115" s="76" t="s">
        <v>1380</v>
      </c>
      <c r="C115" s="73" t="s">
        <v>1381</v>
      </c>
      <c r="D115" s="86" t="s">
        <v>118</v>
      </c>
      <c r="E115" s="86" t="s">
        <v>296</v>
      </c>
      <c r="F115" s="73" t="s">
        <v>1382</v>
      </c>
      <c r="G115" s="86" t="s">
        <v>419</v>
      </c>
      <c r="H115" s="86" t="s">
        <v>131</v>
      </c>
      <c r="I115" s="83">
        <v>731361.40488900011</v>
      </c>
      <c r="J115" s="85">
        <v>96.2</v>
      </c>
      <c r="K115" s="73"/>
      <c r="L115" s="83">
        <v>703.569671524</v>
      </c>
      <c r="M115" s="84">
        <v>6.6377816643180168E-4</v>
      </c>
      <c r="N115" s="84">
        <f t="shared" si="1"/>
        <v>3.0595859045030225E-3</v>
      </c>
      <c r="O115" s="84">
        <f>L115/'סכום נכסי הקרן'!$C$42</f>
        <v>2.3359025038860521E-4</v>
      </c>
    </row>
    <row r="116" spans="2:15">
      <c r="B116" s="76" t="s">
        <v>1383</v>
      </c>
      <c r="C116" s="73" t="s">
        <v>1384</v>
      </c>
      <c r="D116" s="86" t="s">
        <v>118</v>
      </c>
      <c r="E116" s="86" t="s">
        <v>296</v>
      </c>
      <c r="F116" s="73" t="s">
        <v>1385</v>
      </c>
      <c r="G116" s="86" t="s">
        <v>125</v>
      </c>
      <c r="H116" s="86" t="s">
        <v>131</v>
      </c>
      <c r="I116" s="83">
        <v>8508.8250900000003</v>
      </c>
      <c r="J116" s="85">
        <v>615.70000000000005</v>
      </c>
      <c r="K116" s="73"/>
      <c r="L116" s="83">
        <v>52.388836079000001</v>
      </c>
      <c r="M116" s="84">
        <v>4.2541998350082496E-4</v>
      </c>
      <c r="N116" s="84">
        <f t="shared" si="1"/>
        <v>2.278212818261881E-4</v>
      </c>
      <c r="O116" s="84">
        <f>L116/'סכום נכסי הקרן'!$C$42</f>
        <v>1.7393474779482108E-5</v>
      </c>
    </row>
    <row r="117" spans="2:15">
      <c r="B117" s="76" t="s">
        <v>1386</v>
      </c>
      <c r="C117" s="73" t="s">
        <v>1387</v>
      </c>
      <c r="D117" s="86" t="s">
        <v>118</v>
      </c>
      <c r="E117" s="86" t="s">
        <v>296</v>
      </c>
      <c r="F117" s="73" t="s">
        <v>1388</v>
      </c>
      <c r="G117" s="86" t="s">
        <v>1166</v>
      </c>
      <c r="H117" s="86" t="s">
        <v>131</v>
      </c>
      <c r="I117" s="83">
        <v>12501.900881999998</v>
      </c>
      <c r="J117" s="85">
        <v>748.4</v>
      </c>
      <c r="K117" s="73"/>
      <c r="L117" s="83">
        <v>93.564226200999983</v>
      </c>
      <c r="M117" s="84">
        <v>1.8145798074332666E-4</v>
      </c>
      <c r="N117" s="84">
        <f t="shared" si="1"/>
        <v>4.0687908992755219E-4</v>
      </c>
      <c r="O117" s="84">
        <f>L117/'סכום נכסי הקרן'!$C$42</f>
        <v>3.1064003907908854E-5</v>
      </c>
    </row>
    <row r="118" spans="2:15">
      <c r="B118" s="76" t="s">
        <v>1389</v>
      </c>
      <c r="C118" s="73" t="s">
        <v>1390</v>
      </c>
      <c r="D118" s="86" t="s">
        <v>118</v>
      </c>
      <c r="E118" s="86" t="s">
        <v>296</v>
      </c>
      <c r="F118" s="73" t="s">
        <v>1391</v>
      </c>
      <c r="G118" s="86" t="s">
        <v>661</v>
      </c>
      <c r="H118" s="86" t="s">
        <v>131</v>
      </c>
      <c r="I118" s="83">
        <v>6271.252856000001</v>
      </c>
      <c r="J118" s="85">
        <v>1825</v>
      </c>
      <c r="K118" s="73"/>
      <c r="L118" s="83">
        <v>114.45036462399997</v>
      </c>
      <c r="M118" s="84">
        <v>4.2612701198618217E-4</v>
      </c>
      <c r="N118" s="84">
        <f t="shared" si="1"/>
        <v>4.9770582295043792E-4</v>
      </c>
      <c r="O118" s="84">
        <f>L118/'סכום נכסי הקרן'!$C$42</f>
        <v>3.799835383989453E-5</v>
      </c>
    </row>
    <row r="119" spans="2:15">
      <c r="B119" s="76" t="s">
        <v>1392</v>
      </c>
      <c r="C119" s="73" t="s">
        <v>1393</v>
      </c>
      <c r="D119" s="86" t="s">
        <v>118</v>
      </c>
      <c r="E119" s="86" t="s">
        <v>296</v>
      </c>
      <c r="F119" s="73" t="s">
        <v>1394</v>
      </c>
      <c r="G119" s="86" t="s">
        <v>127</v>
      </c>
      <c r="H119" s="86" t="s">
        <v>131</v>
      </c>
      <c r="I119" s="83">
        <v>6276.4528419999997</v>
      </c>
      <c r="J119" s="85">
        <v>813.7</v>
      </c>
      <c r="K119" s="73"/>
      <c r="L119" s="83">
        <v>51.071496782999994</v>
      </c>
      <c r="M119" s="84">
        <v>5.4460991718986284E-4</v>
      </c>
      <c r="N119" s="84">
        <f t="shared" si="1"/>
        <v>2.2209261996849452E-4</v>
      </c>
      <c r="O119" s="84">
        <f>L119/'סכום נכסי הקרן'!$C$42</f>
        <v>1.6956108547744396E-5</v>
      </c>
    </row>
    <row r="120" spans="2:15">
      <c r="B120" s="76" t="s">
        <v>1395</v>
      </c>
      <c r="C120" s="73" t="s">
        <v>1396</v>
      </c>
      <c r="D120" s="86" t="s">
        <v>118</v>
      </c>
      <c r="E120" s="86" t="s">
        <v>296</v>
      </c>
      <c r="F120" s="73" t="s">
        <v>1397</v>
      </c>
      <c r="G120" s="86" t="s">
        <v>672</v>
      </c>
      <c r="H120" s="86" t="s">
        <v>131</v>
      </c>
      <c r="I120" s="83">
        <v>2632.7872310000002</v>
      </c>
      <c r="J120" s="85">
        <v>22160</v>
      </c>
      <c r="K120" s="73"/>
      <c r="L120" s="83">
        <v>583.42565047800008</v>
      </c>
      <c r="M120" s="84">
        <v>7.2127362916799996E-4</v>
      </c>
      <c r="N120" s="84">
        <f t="shared" si="1"/>
        <v>2.5371203006255582E-3</v>
      </c>
      <c r="O120" s="84">
        <f>L120/'סכום נכסי הקרן'!$C$42</f>
        <v>1.9370156118737997E-4</v>
      </c>
    </row>
    <row r="121" spans="2:15">
      <c r="B121" s="76" t="s">
        <v>1398</v>
      </c>
      <c r="C121" s="73" t="s">
        <v>1399</v>
      </c>
      <c r="D121" s="86" t="s">
        <v>118</v>
      </c>
      <c r="E121" s="86" t="s">
        <v>296</v>
      </c>
      <c r="F121" s="73" t="s">
        <v>1400</v>
      </c>
      <c r="G121" s="86" t="s">
        <v>661</v>
      </c>
      <c r="H121" s="86" t="s">
        <v>131</v>
      </c>
      <c r="I121" s="83">
        <v>264.47263400000003</v>
      </c>
      <c r="J121" s="85">
        <v>13700</v>
      </c>
      <c r="K121" s="73"/>
      <c r="L121" s="83">
        <v>36.232750795000001</v>
      </c>
      <c r="M121" s="84">
        <v>7.9544852298948766E-5</v>
      </c>
      <c r="N121" s="84">
        <f t="shared" si="1"/>
        <v>1.5756394583300504E-4</v>
      </c>
      <c r="O121" s="84">
        <f>L121/'סכום נכסי הקרן'!$C$42</f>
        <v>1.2029536907324289E-5</v>
      </c>
    </row>
    <row r="122" spans="2:15">
      <c r="B122" s="76" t="s">
        <v>1401</v>
      </c>
      <c r="C122" s="73" t="s">
        <v>1402</v>
      </c>
      <c r="D122" s="86" t="s">
        <v>118</v>
      </c>
      <c r="E122" s="86" t="s">
        <v>296</v>
      </c>
      <c r="F122" s="73" t="s">
        <v>1403</v>
      </c>
      <c r="G122" s="86" t="s">
        <v>126</v>
      </c>
      <c r="H122" s="86" t="s">
        <v>131</v>
      </c>
      <c r="I122" s="83">
        <v>17008.357612</v>
      </c>
      <c r="J122" s="85">
        <v>971.2</v>
      </c>
      <c r="K122" s="73"/>
      <c r="L122" s="83">
        <v>165.185169151</v>
      </c>
      <c r="M122" s="84">
        <v>4.2928600904586147E-4</v>
      </c>
      <c r="N122" s="84">
        <f t="shared" si="1"/>
        <v>7.1833428247781864E-4</v>
      </c>
      <c r="O122" s="84">
        <f>L122/'סכום נכסי הקרן'!$C$42</f>
        <v>5.4842678108745013E-5</v>
      </c>
    </row>
    <row r="123" spans="2:15">
      <c r="B123" s="76" t="s">
        <v>1404</v>
      </c>
      <c r="C123" s="73" t="s">
        <v>1405</v>
      </c>
      <c r="D123" s="86" t="s">
        <v>118</v>
      </c>
      <c r="E123" s="86" t="s">
        <v>296</v>
      </c>
      <c r="F123" s="73" t="s">
        <v>1406</v>
      </c>
      <c r="G123" s="86" t="s">
        <v>783</v>
      </c>
      <c r="H123" s="86" t="s">
        <v>131</v>
      </c>
      <c r="I123" s="83">
        <v>3253.3617109999996</v>
      </c>
      <c r="J123" s="85">
        <v>7175</v>
      </c>
      <c r="K123" s="73"/>
      <c r="L123" s="83">
        <v>233.42870279300001</v>
      </c>
      <c r="M123" s="84">
        <v>3.6767040312221774E-4</v>
      </c>
      <c r="N123" s="84">
        <f t="shared" si="1"/>
        <v>1.0151022673061964E-3</v>
      </c>
      <c r="O123" s="84">
        <f>L123/'סכום נכסי הקרן'!$C$42</f>
        <v>7.7500027844000353E-5</v>
      </c>
    </row>
    <row r="124" spans="2:15">
      <c r="B124" s="76" t="s">
        <v>1407</v>
      </c>
      <c r="C124" s="73" t="s">
        <v>1408</v>
      </c>
      <c r="D124" s="86" t="s">
        <v>118</v>
      </c>
      <c r="E124" s="86" t="s">
        <v>296</v>
      </c>
      <c r="F124" s="73" t="s">
        <v>641</v>
      </c>
      <c r="G124" s="86" t="s">
        <v>350</v>
      </c>
      <c r="H124" s="86" t="s">
        <v>131</v>
      </c>
      <c r="I124" s="83">
        <v>89162.643347999998</v>
      </c>
      <c r="J124" s="85">
        <v>191</v>
      </c>
      <c r="K124" s="73"/>
      <c r="L124" s="83">
        <v>170.30064879499997</v>
      </c>
      <c r="M124" s="84">
        <v>1.4243116153566456E-4</v>
      </c>
      <c r="N124" s="84">
        <f t="shared" si="1"/>
        <v>7.4057976867061088E-4</v>
      </c>
      <c r="O124" s="84">
        <f>L124/'סכום נכסי הקרן'!$C$42</f>
        <v>5.6541054572743873E-5</v>
      </c>
    </row>
    <row r="125" spans="2:15">
      <c r="B125" s="76" t="s">
        <v>1411</v>
      </c>
      <c r="C125" s="73" t="s">
        <v>1412</v>
      </c>
      <c r="D125" s="86" t="s">
        <v>118</v>
      </c>
      <c r="E125" s="86" t="s">
        <v>296</v>
      </c>
      <c r="F125" s="73" t="s">
        <v>1413</v>
      </c>
      <c r="G125" s="86" t="s">
        <v>126</v>
      </c>
      <c r="H125" s="86" t="s">
        <v>131</v>
      </c>
      <c r="I125" s="83">
        <v>27822.932531999995</v>
      </c>
      <c r="J125" s="85">
        <v>37.9</v>
      </c>
      <c r="K125" s="73"/>
      <c r="L125" s="83">
        <v>10.544891439999999</v>
      </c>
      <c r="M125" s="84">
        <v>1.5912932997558935E-4</v>
      </c>
      <c r="N125" s="84">
        <f t="shared" si="1"/>
        <v>4.5856156852886788E-5</v>
      </c>
      <c r="O125" s="84">
        <f>L125/'סכום נכסי הקרן'!$C$42</f>
        <v>3.500980686752408E-6</v>
      </c>
    </row>
    <row r="126" spans="2:15">
      <c r="B126" s="76" t="s">
        <v>1414</v>
      </c>
      <c r="C126" s="73" t="s">
        <v>1415</v>
      </c>
      <c r="D126" s="86" t="s">
        <v>118</v>
      </c>
      <c r="E126" s="86" t="s">
        <v>296</v>
      </c>
      <c r="F126" s="73" t="s">
        <v>646</v>
      </c>
      <c r="G126" s="86" t="s">
        <v>154</v>
      </c>
      <c r="H126" s="86" t="s">
        <v>131</v>
      </c>
      <c r="I126" s="83">
        <v>34574.023205999998</v>
      </c>
      <c r="J126" s="85">
        <v>355</v>
      </c>
      <c r="K126" s="73"/>
      <c r="L126" s="83">
        <v>122.737782381</v>
      </c>
      <c r="M126" s="84">
        <v>2.7010955629687498E-4</v>
      </c>
      <c r="N126" s="84">
        <f t="shared" si="1"/>
        <v>5.3374499231815902E-4</v>
      </c>
      <c r="O126" s="84">
        <f>L126/'סכום נכסי הקרן'!$C$42</f>
        <v>4.0749836837647049E-5</v>
      </c>
    </row>
    <row r="127" spans="2:15">
      <c r="B127" s="76" t="s">
        <v>1416</v>
      </c>
      <c r="C127" s="73" t="s">
        <v>1417</v>
      </c>
      <c r="D127" s="86" t="s">
        <v>118</v>
      </c>
      <c r="E127" s="86" t="s">
        <v>296</v>
      </c>
      <c r="F127" s="73" t="s">
        <v>1418</v>
      </c>
      <c r="G127" s="86" t="s">
        <v>154</v>
      </c>
      <c r="H127" s="86" t="s">
        <v>131</v>
      </c>
      <c r="I127" s="83">
        <v>5317.6813199999997</v>
      </c>
      <c r="J127" s="85">
        <v>9199</v>
      </c>
      <c r="K127" s="73"/>
      <c r="L127" s="83">
        <v>489.173504627</v>
      </c>
      <c r="M127" s="84">
        <v>2.0529249834478312E-4</v>
      </c>
      <c r="N127" s="84">
        <f t="shared" si="1"/>
        <v>2.1272496814298218E-3</v>
      </c>
      <c r="O127" s="84">
        <f>L127/'סכום נכסי הקרן'!$C$42</f>
        <v>1.6240916295010401E-4</v>
      </c>
    </row>
    <row r="128" spans="2:15">
      <c r="B128" s="76" t="s">
        <v>1419</v>
      </c>
      <c r="C128" s="73" t="s">
        <v>1420</v>
      </c>
      <c r="D128" s="86" t="s">
        <v>118</v>
      </c>
      <c r="E128" s="86" t="s">
        <v>296</v>
      </c>
      <c r="F128" s="73" t="s">
        <v>1421</v>
      </c>
      <c r="G128" s="86" t="s">
        <v>154</v>
      </c>
      <c r="H128" s="86" t="s">
        <v>131</v>
      </c>
      <c r="I128" s="83">
        <v>6094.8224609999997</v>
      </c>
      <c r="J128" s="85">
        <v>3298</v>
      </c>
      <c r="K128" s="73"/>
      <c r="L128" s="83">
        <v>201.00724478000001</v>
      </c>
      <c r="M128" s="84">
        <v>3.548626307411401E-4</v>
      </c>
      <c r="N128" s="84">
        <f t="shared" si="1"/>
        <v>8.7411234128345757E-4</v>
      </c>
      <c r="O128" s="84">
        <f>L128/'סכום נכסי הקרן'!$C$42</f>
        <v>6.6735867872727369E-5</v>
      </c>
    </row>
    <row r="129" spans="2:15">
      <c r="B129" s="76" t="s">
        <v>1422</v>
      </c>
      <c r="C129" s="73" t="s">
        <v>1423</v>
      </c>
      <c r="D129" s="86" t="s">
        <v>118</v>
      </c>
      <c r="E129" s="86" t="s">
        <v>296</v>
      </c>
      <c r="F129" s="73" t="s">
        <v>1424</v>
      </c>
      <c r="G129" s="86" t="s">
        <v>126</v>
      </c>
      <c r="H129" s="86" t="s">
        <v>131</v>
      </c>
      <c r="I129" s="83">
        <v>4727.3812449999996</v>
      </c>
      <c r="J129" s="85">
        <v>6502</v>
      </c>
      <c r="K129" s="73"/>
      <c r="L129" s="83">
        <v>307.37432855099996</v>
      </c>
      <c r="M129" s="84">
        <v>4.3394866811359632E-4</v>
      </c>
      <c r="N129" s="84">
        <f t="shared" si="1"/>
        <v>1.336666717034065E-3</v>
      </c>
      <c r="O129" s="84">
        <f>L129/'סכום נכסי הקרן'!$C$42</f>
        <v>1.0205051365237576E-4</v>
      </c>
    </row>
    <row r="130" spans="2:15">
      <c r="B130" s="76" t="s">
        <v>1425</v>
      </c>
      <c r="C130" s="73" t="s">
        <v>1426</v>
      </c>
      <c r="D130" s="86" t="s">
        <v>118</v>
      </c>
      <c r="E130" s="86" t="s">
        <v>296</v>
      </c>
      <c r="F130" s="73" t="s">
        <v>1427</v>
      </c>
      <c r="G130" s="86" t="s">
        <v>1194</v>
      </c>
      <c r="H130" s="86" t="s">
        <v>131</v>
      </c>
      <c r="I130" s="83">
        <v>2811.1631270000003</v>
      </c>
      <c r="J130" s="85">
        <v>7000</v>
      </c>
      <c r="K130" s="73"/>
      <c r="L130" s="83">
        <v>196.78141889100002</v>
      </c>
      <c r="M130" s="84">
        <v>2.6694819729736099E-4</v>
      </c>
      <c r="N130" s="84">
        <f t="shared" si="1"/>
        <v>8.5573565756873421E-4</v>
      </c>
      <c r="O130" s="84">
        <f>L130/'סכום נכסי הקרן'!$C$42</f>
        <v>6.5332862928850274E-5</v>
      </c>
    </row>
    <row r="131" spans="2:15">
      <c r="B131" s="76" t="s">
        <v>1428</v>
      </c>
      <c r="C131" s="73" t="s">
        <v>1429</v>
      </c>
      <c r="D131" s="86" t="s">
        <v>118</v>
      </c>
      <c r="E131" s="86" t="s">
        <v>296</v>
      </c>
      <c r="F131" s="73" t="s">
        <v>1430</v>
      </c>
      <c r="G131" s="86" t="s">
        <v>471</v>
      </c>
      <c r="H131" s="86" t="s">
        <v>131</v>
      </c>
      <c r="I131" s="83">
        <v>42798.239999999998</v>
      </c>
      <c r="J131" s="85">
        <v>1027</v>
      </c>
      <c r="K131" s="73"/>
      <c r="L131" s="83">
        <v>439.53792479999998</v>
      </c>
      <c r="M131" s="84">
        <v>4.2798239999999996E-4</v>
      </c>
      <c r="N131" s="84">
        <f t="shared" si="1"/>
        <v>1.9114013773498988E-3</v>
      </c>
      <c r="O131" s="84">
        <f>L131/'סכום נכסי הקרן'!$C$42</f>
        <v>1.4592978928003382E-4</v>
      </c>
    </row>
    <row r="132" spans="2:15">
      <c r="B132" s="76" t="s">
        <v>1431</v>
      </c>
      <c r="C132" s="73" t="s">
        <v>1432</v>
      </c>
      <c r="D132" s="86" t="s">
        <v>118</v>
      </c>
      <c r="E132" s="86" t="s">
        <v>296</v>
      </c>
      <c r="F132" s="73" t="s">
        <v>1433</v>
      </c>
      <c r="G132" s="86" t="s">
        <v>672</v>
      </c>
      <c r="H132" s="86" t="s">
        <v>131</v>
      </c>
      <c r="I132" s="83">
        <v>81.814346</v>
      </c>
      <c r="J132" s="85">
        <v>81.900000000000006</v>
      </c>
      <c r="K132" s="73"/>
      <c r="L132" s="83">
        <v>6.7005941000000013E-2</v>
      </c>
      <c r="M132" s="84">
        <v>1.1933938706777508E-5</v>
      </c>
      <c r="N132" s="84">
        <f t="shared" si="1"/>
        <v>2.9138611412497183E-7</v>
      </c>
      <c r="O132" s="84">
        <f>L132/'סכום נכסי הקרן'!$C$42</f>
        <v>2.2246459972912856E-8</v>
      </c>
    </row>
    <row r="133" spans="2:15">
      <c r="B133" s="76" t="s">
        <v>1434</v>
      </c>
      <c r="C133" s="73" t="s">
        <v>1435</v>
      </c>
      <c r="D133" s="86" t="s">
        <v>118</v>
      </c>
      <c r="E133" s="86" t="s">
        <v>296</v>
      </c>
      <c r="F133" s="73" t="s">
        <v>1436</v>
      </c>
      <c r="G133" s="86" t="s">
        <v>471</v>
      </c>
      <c r="H133" s="86" t="s">
        <v>131</v>
      </c>
      <c r="I133" s="83">
        <v>3949.7800219999999</v>
      </c>
      <c r="J133" s="85">
        <v>710.3</v>
      </c>
      <c r="K133" s="73"/>
      <c r="L133" s="83">
        <v>28.055287494000002</v>
      </c>
      <c r="M133" s="84">
        <v>2.631629984476516E-4</v>
      </c>
      <c r="N133" s="84">
        <f t="shared" si="1"/>
        <v>1.2200293110629665E-4</v>
      </c>
      <c r="O133" s="84">
        <f>L133/'סכום נכסי הקרן'!$C$42</f>
        <v>9.3145595890345534E-6</v>
      </c>
    </row>
    <row r="134" spans="2:15">
      <c r="B134" s="76" t="s">
        <v>1437</v>
      </c>
      <c r="C134" s="73" t="s">
        <v>1438</v>
      </c>
      <c r="D134" s="86" t="s">
        <v>118</v>
      </c>
      <c r="E134" s="86" t="s">
        <v>296</v>
      </c>
      <c r="F134" s="73" t="s">
        <v>1439</v>
      </c>
      <c r="G134" s="86" t="s">
        <v>471</v>
      </c>
      <c r="H134" s="86" t="s">
        <v>131</v>
      </c>
      <c r="I134" s="83">
        <v>8665.6645900000003</v>
      </c>
      <c r="J134" s="85">
        <v>2944</v>
      </c>
      <c r="K134" s="73"/>
      <c r="L134" s="83">
        <v>255.11716553700001</v>
      </c>
      <c r="M134" s="84">
        <v>3.3685133307680436E-4</v>
      </c>
      <c r="N134" s="84">
        <f t="shared" si="1"/>
        <v>1.1094180367141415E-3</v>
      </c>
      <c r="O134" s="84">
        <f>L134/'סכום נכסי הקרן'!$C$42</f>
        <v>8.4700755288577353E-5</v>
      </c>
    </row>
    <row r="135" spans="2:15">
      <c r="B135" s="76" t="s">
        <v>1440</v>
      </c>
      <c r="C135" s="73" t="s">
        <v>1441</v>
      </c>
      <c r="D135" s="86" t="s">
        <v>118</v>
      </c>
      <c r="E135" s="86" t="s">
        <v>296</v>
      </c>
      <c r="F135" s="73" t="s">
        <v>1442</v>
      </c>
      <c r="G135" s="86" t="s">
        <v>128</v>
      </c>
      <c r="H135" s="86" t="s">
        <v>131</v>
      </c>
      <c r="I135" s="83">
        <v>120974.01341299999</v>
      </c>
      <c r="J135" s="85">
        <v>320.60000000000002</v>
      </c>
      <c r="K135" s="73"/>
      <c r="L135" s="83">
        <v>387.84268700199999</v>
      </c>
      <c r="M135" s="84">
        <v>5.166122520654132E-4</v>
      </c>
      <c r="N135" s="84">
        <f t="shared" si="1"/>
        <v>1.686596319232357E-3</v>
      </c>
      <c r="O135" s="84">
        <f>L135/'סכום נכסי הקרן'!$C$42</f>
        <v>1.2876659417673068E-4</v>
      </c>
    </row>
    <row r="136" spans="2:15">
      <c r="B136" s="76" t="s">
        <v>1443</v>
      </c>
      <c r="C136" s="73" t="s">
        <v>1444</v>
      </c>
      <c r="D136" s="86" t="s">
        <v>118</v>
      </c>
      <c r="E136" s="86" t="s">
        <v>296</v>
      </c>
      <c r="F136" s="73" t="s">
        <v>1445</v>
      </c>
      <c r="G136" s="86" t="s">
        <v>783</v>
      </c>
      <c r="H136" s="86" t="s">
        <v>131</v>
      </c>
      <c r="I136" s="83">
        <v>751.09306299999992</v>
      </c>
      <c r="J136" s="85">
        <v>26140</v>
      </c>
      <c r="K136" s="73"/>
      <c r="L136" s="83">
        <v>196.33572657900001</v>
      </c>
      <c r="M136" s="84">
        <v>3.2692537275103424E-4</v>
      </c>
      <c r="N136" s="84">
        <f t="shared" si="1"/>
        <v>8.5379749284854832E-4</v>
      </c>
      <c r="O136" s="84">
        <f>L136/'סכום נכסי הקרן'!$C$42</f>
        <v>6.518488983823816E-5</v>
      </c>
    </row>
    <row r="137" spans="2:15">
      <c r="B137" s="76" t="s">
        <v>1446</v>
      </c>
      <c r="C137" s="73" t="s">
        <v>1447</v>
      </c>
      <c r="D137" s="86" t="s">
        <v>118</v>
      </c>
      <c r="E137" s="86" t="s">
        <v>296</v>
      </c>
      <c r="F137" s="73" t="s">
        <v>1448</v>
      </c>
      <c r="G137" s="86" t="s">
        <v>152</v>
      </c>
      <c r="H137" s="86" t="s">
        <v>131</v>
      </c>
      <c r="I137" s="83">
        <v>1.0592999999999998E-2</v>
      </c>
      <c r="J137" s="85">
        <v>4958</v>
      </c>
      <c r="K137" s="73"/>
      <c r="L137" s="83">
        <v>5.25188E-4</v>
      </c>
      <c r="M137" s="84">
        <v>1.2843689641751628E-9</v>
      </c>
      <c r="N137" s="84">
        <f t="shared" si="1"/>
        <v>2.2838645084480744E-9</v>
      </c>
      <c r="O137" s="84">
        <f>L137/'סכום נכסי הקרן'!$C$42</f>
        <v>1.7436623746921418E-10</v>
      </c>
    </row>
    <row r="138" spans="2:15">
      <c r="B138" s="76" t="s">
        <v>1449</v>
      </c>
      <c r="C138" s="73" t="s">
        <v>1450</v>
      </c>
      <c r="D138" s="86" t="s">
        <v>118</v>
      </c>
      <c r="E138" s="86" t="s">
        <v>296</v>
      </c>
      <c r="F138" s="73" t="s">
        <v>1451</v>
      </c>
      <c r="G138" s="86" t="s">
        <v>471</v>
      </c>
      <c r="H138" s="86" t="s">
        <v>131</v>
      </c>
      <c r="I138" s="83">
        <v>44294.798157000005</v>
      </c>
      <c r="J138" s="85">
        <v>870</v>
      </c>
      <c r="K138" s="73"/>
      <c r="L138" s="83">
        <v>385.36474396400001</v>
      </c>
      <c r="M138" s="84">
        <v>5.2185046150487948E-4</v>
      </c>
      <c r="N138" s="84">
        <f t="shared" ref="N138:N196" si="2">IFERROR(L138/$L$11,0)</f>
        <v>1.6758205852886185E-3</v>
      </c>
      <c r="O138" s="84">
        <f>L138/'סכום נכסי הקרן'!$C$42</f>
        <v>1.2794389905765126E-4</v>
      </c>
    </row>
    <row r="139" spans="2:15">
      <c r="B139" s="76" t="s">
        <v>1452</v>
      </c>
      <c r="C139" s="73" t="s">
        <v>1453</v>
      </c>
      <c r="D139" s="86" t="s">
        <v>118</v>
      </c>
      <c r="E139" s="86" t="s">
        <v>296</v>
      </c>
      <c r="F139" s="73" t="s">
        <v>1454</v>
      </c>
      <c r="G139" s="86" t="s">
        <v>350</v>
      </c>
      <c r="H139" s="86" t="s">
        <v>131</v>
      </c>
      <c r="I139" s="83">
        <v>45473.13</v>
      </c>
      <c r="J139" s="85">
        <v>1339</v>
      </c>
      <c r="K139" s="73"/>
      <c r="L139" s="83">
        <v>608.88521070000002</v>
      </c>
      <c r="M139" s="84">
        <v>7.3225652173913045E-4</v>
      </c>
      <c r="N139" s="84">
        <f t="shared" si="2"/>
        <v>2.6478352940978427E-3</v>
      </c>
      <c r="O139" s="84">
        <f>L139/'סכום נכסי הקרן'!$C$42</f>
        <v>2.0215432043460381E-4</v>
      </c>
    </row>
    <row r="140" spans="2:15">
      <c r="B140" s="76" t="s">
        <v>1455</v>
      </c>
      <c r="C140" s="73" t="s">
        <v>1456</v>
      </c>
      <c r="D140" s="86" t="s">
        <v>118</v>
      </c>
      <c r="E140" s="86" t="s">
        <v>296</v>
      </c>
      <c r="F140" s="73" t="s">
        <v>1457</v>
      </c>
      <c r="G140" s="86" t="s">
        <v>471</v>
      </c>
      <c r="H140" s="86" t="s">
        <v>131</v>
      </c>
      <c r="I140" s="83">
        <v>10488.73587</v>
      </c>
      <c r="J140" s="85">
        <v>1525</v>
      </c>
      <c r="K140" s="73"/>
      <c r="L140" s="83">
        <v>159.953222014</v>
      </c>
      <c r="M140" s="84">
        <v>6.3135636205819291E-4</v>
      </c>
      <c r="N140" s="84">
        <f t="shared" si="2"/>
        <v>6.9558231865482424E-4</v>
      </c>
      <c r="O140" s="84">
        <f>L140/'סכום נכסי הקרן'!$C$42</f>
        <v>5.3105633589608026E-5</v>
      </c>
    </row>
    <row r="141" spans="2:15">
      <c r="B141" s="76" t="s">
        <v>1458</v>
      </c>
      <c r="C141" s="73" t="s">
        <v>1459</v>
      </c>
      <c r="D141" s="86" t="s">
        <v>118</v>
      </c>
      <c r="E141" s="86" t="s">
        <v>296</v>
      </c>
      <c r="F141" s="73" t="s">
        <v>1460</v>
      </c>
      <c r="G141" s="86" t="s">
        <v>783</v>
      </c>
      <c r="H141" s="86" t="s">
        <v>131</v>
      </c>
      <c r="I141" s="83">
        <v>54211.690692999997</v>
      </c>
      <c r="J141" s="85">
        <v>8</v>
      </c>
      <c r="K141" s="73"/>
      <c r="L141" s="83">
        <v>4.3369352550000002</v>
      </c>
      <c r="M141" s="84">
        <v>1.3166025582171786E-4</v>
      </c>
      <c r="N141" s="84">
        <f t="shared" si="2"/>
        <v>1.8859860667668912E-5</v>
      </c>
      <c r="O141" s="84">
        <f>L141/'סכום נכסי הקרן'!$C$42</f>
        <v>1.4398940618634412E-6</v>
      </c>
    </row>
    <row r="142" spans="2:15">
      <c r="B142" s="76" t="s">
        <v>1461</v>
      </c>
      <c r="C142" s="73" t="s">
        <v>1462</v>
      </c>
      <c r="D142" s="86" t="s">
        <v>118</v>
      </c>
      <c r="E142" s="86" t="s">
        <v>296</v>
      </c>
      <c r="F142" s="73" t="s">
        <v>858</v>
      </c>
      <c r="G142" s="86" t="s">
        <v>125</v>
      </c>
      <c r="H142" s="86" t="s">
        <v>131</v>
      </c>
      <c r="I142" s="83">
        <v>35525.433430999998</v>
      </c>
      <c r="J142" s="85">
        <v>273.8</v>
      </c>
      <c r="K142" s="73"/>
      <c r="L142" s="83">
        <v>97.268636744999995</v>
      </c>
      <c r="M142" s="84">
        <v>4.0143739423765092E-4</v>
      </c>
      <c r="N142" s="84">
        <f t="shared" si="2"/>
        <v>4.2298831513102686E-4</v>
      </c>
      <c r="O142" s="84">
        <f>L142/'סכום נכסי הקרן'!$C$42</f>
        <v>3.2293895163228025E-5</v>
      </c>
    </row>
    <row r="143" spans="2:15">
      <c r="B143" s="72"/>
      <c r="C143" s="73"/>
      <c r="D143" s="73"/>
      <c r="E143" s="73"/>
      <c r="F143" s="73"/>
      <c r="G143" s="73"/>
      <c r="H143" s="73"/>
      <c r="I143" s="83"/>
      <c r="J143" s="85"/>
      <c r="K143" s="73"/>
      <c r="L143" s="73"/>
      <c r="M143" s="73"/>
      <c r="N143" s="84"/>
      <c r="O143" s="73"/>
    </row>
    <row r="144" spans="2:15">
      <c r="B144" s="70" t="s">
        <v>196</v>
      </c>
      <c r="C144" s="71"/>
      <c r="D144" s="71"/>
      <c r="E144" s="71"/>
      <c r="F144" s="71"/>
      <c r="G144" s="71"/>
      <c r="H144" s="71"/>
      <c r="I144" s="80"/>
      <c r="J144" s="82"/>
      <c r="K144" s="80">
        <v>26.890646785000001</v>
      </c>
      <c r="L144" s="80">
        <v>98831.204028570952</v>
      </c>
      <c r="M144" s="71"/>
      <c r="N144" s="81">
        <f t="shared" si="2"/>
        <v>0.42978339034411212</v>
      </c>
      <c r="O144" s="81">
        <f>L144/'סכום נכסי הקרן'!$C$42</f>
        <v>3.2812678871212135E-2</v>
      </c>
    </row>
    <row r="145" spans="2:15">
      <c r="B145" s="89" t="s">
        <v>64</v>
      </c>
      <c r="C145" s="71"/>
      <c r="D145" s="71"/>
      <c r="E145" s="71"/>
      <c r="F145" s="71"/>
      <c r="G145" s="71"/>
      <c r="H145" s="71"/>
      <c r="I145" s="80"/>
      <c r="J145" s="82"/>
      <c r="K145" s="80">
        <v>5.2974592000000001E-2</v>
      </c>
      <c r="L145" s="80">
        <f>SUM(L146:L169)</f>
        <v>26897.479402385994</v>
      </c>
      <c r="M145" s="71"/>
      <c r="N145" s="81">
        <f t="shared" si="2"/>
        <v>0.11696801635570976</v>
      </c>
      <c r="O145" s="81">
        <f>L145/'סכום נכסי הקרן'!$C$42</f>
        <v>8.9301588779631923E-3</v>
      </c>
    </row>
    <row r="146" spans="2:15">
      <c r="B146" s="76" t="s">
        <v>1463</v>
      </c>
      <c r="C146" s="73" t="s">
        <v>1464</v>
      </c>
      <c r="D146" s="86" t="s">
        <v>1465</v>
      </c>
      <c r="E146" s="86" t="s">
        <v>870</v>
      </c>
      <c r="F146" s="73" t="s">
        <v>1214</v>
      </c>
      <c r="G146" s="86" t="s">
        <v>156</v>
      </c>
      <c r="H146" s="86" t="s">
        <v>130</v>
      </c>
      <c r="I146" s="83">
        <v>10782.069657</v>
      </c>
      <c r="J146" s="85">
        <v>1052</v>
      </c>
      <c r="K146" s="73"/>
      <c r="L146" s="83">
        <v>364.66900351599998</v>
      </c>
      <c r="M146" s="84">
        <v>3.0711493014120444E-4</v>
      </c>
      <c r="N146" s="84">
        <f t="shared" si="2"/>
        <v>1.5858218284905946E-3</v>
      </c>
      <c r="O146" s="84">
        <f>L146/'סכום נכסי הקרן'!$C$42</f>
        <v>1.2107276263877422E-4</v>
      </c>
    </row>
    <row r="147" spans="2:15">
      <c r="B147" s="76" t="s">
        <v>1466</v>
      </c>
      <c r="C147" s="73" t="s">
        <v>1467</v>
      </c>
      <c r="D147" s="86" t="s">
        <v>1468</v>
      </c>
      <c r="E147" s="86" t="s">
        <v>870</v>
      </c>
      <c r="F147" s="73" t="s">
        <v>1469</v>
      </c>
      <c r="G147" s="86" t="s">
        <v>1470</v>
      </c>
      <c r="H147" s="86" t="s">
        <v>130</v>
      </c>
      <c r="I147" s="83">
        <v>985.96445400000016</v>
      </c>
      <c r="J147" s="85">
        <v>2755</v>
      </c>
      <c r="K147" s="73"/>
      <c r="L147" s="83">
        <v>87.330076102000007</v>
      </c>
      <c r="M147" s="84">
        <v>3.016554118014055E-5</v>
      </c>
      <c r="N147" s="84">
        <f t="shared" si="2"/>
        <v>3.7976888529331815E-4</v>
      </c>
      <c r="O147" s="84">
        <f>L147/'סכום נכסי הקרן'!$C$42</f>
        <v>2.8994220712974932E-5</v>
      </c>
    </row>
    <row r="148" spans="2:15">
      <c r="B148" s="76" t="s">
        <v>1471</v>
      </c>
      <c r="C148" s="73" t="s">
        <v>1472</v>
      </c>
      <c r="D148" s="86" t="s">
        <v>1465</v>
      </c>
      <c r="E148" s="86" t="s">
        <v>870</v>
      </c>
      <c r="F148" s="73" t="s">
        <v>1473</v>
      </c>
      <c r="G148" s="86" t="s">
        <v>947</v>
      </c>
      <c r="H148" s="86" t="s">
        <v>130</v>
      </c>
      <c r="I148" s="83">
        <v>5558.833353</v>
      </c>
      <c r="J148" s="85">
        <v>1289</v>
      </c>
      <c r="K148" s="73"/>
      <c r="L148" s="83">
        <v>230.36555860799999</v>
      </c>
      <c r="M148" s="84">
        <v>1.6143023498604438E-4</v>
      </c>
      <c r="N148" s="84">
        <f t="shared" si="2"/>
        <v>1.0017816920295703E-3</v>
      </c>
      <c r="O148" s="84">
        <f>L148/'סכום נכסי הקרן'!$C$42</f>
        <v>7.6483041685969027E-5</v>
      </c>
    </row>
    <row r="149" spans="2:15">
      <c r="B149" s="76" t="s">
        <v>1474</v>
      </c>
      <c r="C149" s="73" t="s">
        <v>1475</v>
      </c>
      <c r="D149" s="86" t="s">
        <v>1465</v>
      </c>
      <c r="E149" s="86" t="s">
        <v>870</v>
      </c>
      <c r="F149" s="73" t="s">
        <v>1310</v>
      </c>
      <c r="G149" s="86" t="s">
        <v>1150</v>
      </c>
      <c r="H149" s="86" t="s">
        <v>130</v>
      </c>
      <c r="I149" s="83">
        <v>8891.0615209999996</v>
      </c>
      <c r="J149" s="85">
        <v>2191</v>
      </c>
      <c r="K149" s="73"/>
      <c r="L149" s="83">
        <v>626.292152762</v>
      </c>
      <c r="M149" s="84">
        <v>2.0563843030710642E-4</v>
      </c>
      <c r="N149" s="84">
        <f t="shared" si="2"/>
        <v>2.7235321820237163E-3</v>
      </c>
      <c r="O149" s="84">
        <f>L149/'סכום נכסי הקרן'!$C$42</f>
        <v>2.0793355185877105E-4</v>
      </c>
    </row>
    <row r="150" spans="2:15">
      <c r="B150" s="76" t="s">
        <v>1476</v>
      </c>
      <c r="C150" s="73" t="s">
        <v>1477</v>
      </c>
      <c r="D150" s="86" t="s">
        <v>1465</v>
      </c>
      <c r="E150" s="86" t="s">
        <v>870</v>
      </c>
      <c r="F150" s="73" t="s">
        <v>1478</v>
      </c>
      <c r="G150" s="86" t="s">
        <v>890</v>
      </c>
      <c r="H150" s="86" t="s">
        <v>130</v>
      </c>
      <c r="I150" s="83">
        <v>1870.5987250000001</v>
      </c>
      <c r="J150" s="85">
        <v>13291</v>
      </c>
      <c r="K150" s="73"/>
      <c r="L150" s="83">
        <v>799.31740406599999</v>
      </c>
      <c r="M150" s="84">
        <v>1.3342350196175336E-5</v>
      </c>
      <c r="N150" s="84">
        <f t="shared" si="2"/>
        <v>3.475960323029441E-3</v>
      </c>
      <c r="O150" s="84">
        <f>L150/'סכום נכסי הקרן'!$C$42</f>
        <v>2.6537919428975523E-4</v>
      </c>
    </row>
    <row r="151" spans="2:15">
      <c r="B151" s="76" t="s">
        <v>1479</v>
      </c>
      <c r="C151" s="73" t="s">
        <v>1480</v>
      </c>
      <c r="D151" s="86" t="s">
        <v>1465</v>
      </c>
      <c r="E151" s="86" t="s">
        <v>870</v>
      </c>
      <c r="F151" s="73" t="s">
        <v>889</v>
      </c>
      <c r="G151" s="86" t="s">
        <v>890</v>
      </c>
      <c r="H151" s="86" t="s">
        <v>130</v>
      </c>
      <c r="I151" s="83">
        <v>2166.6608999999999</v>
      </c>
      <c r="J151" s="85">
        <v>16159</v>
      </c>
      <c r="K151" s="73"/>
      <c r="L151" s="83">
        <v>1125.6060124820001</v>
      </c>
      <c r="M151" s="84">
        <v>5.5940731755774677E-5</v>
      </c>
      <c r="N151" s="84">
        <f t="shared" si="2"/>
        <v>4.8948788289210725E-3</v>
      </c>
      <c r="O151" s="84">
        <f>L151/'סכום נכסי הקרן'!$C$42</f>
        <v>3.7370938648486197E-4</v>
      </c>
    </row>
    <row r="152" spans="2:15">
      <c r="B152" s="76" t="s">
        <v>1481</v>
      </c>
      <c r="C152" s="73" t="s">
        <v>1482</v>
      </c>
      <c r="D152" s="86" t="s">
        <v>1465</v>
      </c>
      <c r="E152" s="86" t="s">
        <v>870</v>
      </c>
      <c r="F152" s="73" t="s">
        <v>1125</v>
      </c>
      <c r="G152" s="86" t="s">
        <v>703</v>
      </c>
      <c r="H152" s="86" t="s">
        <v>130</v>
      </c>
      <c r="I152" s="83">
        <v>37.448459999999997</v>
      </c>
      <c r="J152" s="85">
        <v>13080</v>
      </c>
      <c r="K152" s="83">
        <v>5.2974592000000001E-2</v>
      </c>
      <c r="L152" s="83">
        <v>15.800875888</v>
      </c>
      <c r="M152" s="84">
        <v>8.4728223894432206E-7</v>
      </c>
      <c r="N152" s="84">
        <f t="shared" si="2"/>
        <v>6.8712650789805077E-5</v>
      </c>
      <c r="O152" s="84">
        <f>L152/'סכום נכסי הקרן'!$C$42</f>
        <v>5.2460057680460871E-6</v>
      </c>
    </row>
    <row r="153" spans="2:15">
      <c r="B153" s="76" t="s">
        <v>1485</v>
      </c>
      <c r="C153" s="73" t="s">
        <v>1486</v>
      </c>
      <c r="D153" s="86" t="s">
        <v>1468</v>
      </c>
      <c r="E153" s="86" t="s">
        <v>870</v>
      </c>
      <c r="F153" s="73" t="s">
        <v>1487</v>
      </c>
      <c r="G153" s="86" t="s">
        <v>981</v>
      </c>
      <c r="H153" s="86" t="s">
        <v>130</v>
      </c>
      <c r="I153" s="83">
        <v>2207.0677879999998</v>
      </c>
      <c r="J153" s="85">
        <v>19510</v>
      </c>
      <c r="K153" s="73"/>
      <c r="L153" s="83">
        <v>1384.3755454750001</v>
      </c>
      <c r="M153" s="84">
        <v>6.2848560323809072E-5</v>
      </c>
      <c r="N153" s="84">
        <f t="shared" si="2"/>
        <v>6.0201797730980071E-3</v>
      </c>
      <c r="O153" s="84">
        <f>L153/'סכום נכסי הקרן'!$C$42</f>
        <v>4.59622754344857E-4</v>
      </c>
    </row>
    <row r="154" spans="2:15">
      <c r="B154" s="76" t="s">
        <v>1488</v>
      </c>
      <c r="C154" s="73" t="s">
        <v>1489</v>
      </c>
      <c r="D154" s="86" t="s">
        <v>1465</v>
      </c>
      <c r="E154" s="86" t="s">
        <v>870</v>
      </c>
      <c r="F154" s="73" t="s">
        <v>1490</v>
      </c>
      <c r="G154" s="86" t="s">
        <v>890</v>
      </c>
      <c r="H154" s="86" t="s">
        <v>130</v>
      </c>
      <c r="I154" s="83">
        <v>641.97360000000003</v>
      </c>
      <c r="J154" s="85">
        <v>6283</v>
      </c>
      <c r="K154" s="73"/>
      <c r="L154" s="83">
        <v>129.67767214099999</v>
      </c>
      <c r="M154" s="84">
        <v>7.0397106450284994E-6</v>
      </c>
      <c r="N154" s="84">
        <f t="shared" si="2"/>
        <v>5.6392421940523296E-4</v>
      </c>
      <c r="O154" s="84">
        <f>L154/'סכום נכסי הקרן'!$C$42</f>
        <v>4.3053930735265283E-5</v>
      </c>
    </row>
    <row r="155" spans="2:15">
      <c r="B155" s="76" t="s">
        <v>1491</v>
      </c>
      <c r="C155" s="73" t="s">
        <v>1492</v>
      </c>
      <c r="D155" s="86" t="s">
        <v>1465</v>
      </c>
      <c r="E155" s="86" t="s">
        <v>870</v>
      </c>
      <c r="F155" s="73" t="s">
        <v>1306</v>
      </c>
      <c r="G155" s="86" t="s">
        <v>1307</v>
      </c>
      <c r="H155" s="86" t="s">
        <v>130</v>
      </c>
      <c r="I155" s="83">
        <v>2469.8543319999999</v>
      </c>
      <c r="J155" s="85">
        <v>648</v>
      </c>
      <c r="K155" s="73"/>
      <c r="L155" s="83">
        <v>51.454969226999999</v>
      </c>
      <c r="M155" s="84">
        <v>5.5477699973638674E-5</v>
      </c>
      <c r="N155" s="84">
        <f t="shared" si="2"/>
        <v>2.2376021158296297E-4</v>
      </c>
      <c r="O155" s="84">
        <f>L155/'סכום נכסי הקרן'!$C$42</f>
        <v>1.7083424189444904E-5</v>
      </c>
    </row>
    <row r="156" spans="2:15">
      <c r="B156" s="76" t="s">
        <v>1493</v>
      </c>
      <c r="C156" s="73" t="s">
        <v>1494</v>
      </c>
      <c r="D156" s="86" t="s">
        <v>1465</v>
      </c>
      <c r="E156" s="86" t="s">
        <v>870</v>
      </c>
      <c r="F156" s="73" t="s">
        <v>1495</v>
      </c>
      <c r="G156" s="86" t="s">
        <v>947</v>
      </c>
      <c r="H156" s="86" t="s">
        <v>130</v>
      </c>
      <c r="I156" s="83">
        <v>8357.8596479999997</v>
      </c>
      <c r="J156" s="85">
        <v>8913</v>
      </c>
      <c r="K156" s="73"/>
      <c r="L156" s="83">
        <v>2394.9693378779998</v>
      </c>
      <c r="M156" s="84">
        <v>1.8564859090286636E-4</v>
      </c>
      <c r="N156" s="84">
        <f t="shared" si="2"/>
        <v>1.041490946023319E-2</v>
      </c>
      <c r="O156" s="84">
        <f>L156/'סכום נכסי הקרן'!$C$42</f>
        <v>7.9514724689048869E-4</v>
      </c>
    </row>
    <row r="157" spans="2:15">
      <c r="B157" s="76" t="s">
        <v>1498</v>
      </c>
      <c r="C157" s="73" t="s">
        <v>1499</v>
      </c>
      <c r="D157" s="86" t="s">
        <v>1465</v>
      </c>
      <c r="E157" s="86" t="s">
        <v>870</v>
      </c>
      <c r="F157" s="73" t="s">
        <v>1500</v>
      </c>
      <c r="G157" s="86" t="s">
        <v>921</v>
      </c>
      <c r="H157" s="86" t="s">
        <v>130</v>
      </c>
      <c r="I157" s="83">
        <v>10213.329195</v>
      </c>
      <c r="J157" s="85">
        <v>370</v>
      </c>
      <c r="K157" s="73"/>
      <c r="L157" s="83">
        <v>121.49265741099998</v>
      </c>
      <c r="M157" s="84">
        <v>3.7531350860187308E-4</v>
      </c>
      <c r="N157" s="84">
        <f t="shared" si="2"/>
        <v>5.2833036607466996E-4</v>
      </c>
      <c r="O157" s="84">
        <f>L157/'סכום נכסי הקרן'!$C$42</f>
        <v>4.033644628760045E-5</v>
      </c>
    </row>
    <row r="158" spans="2:15">
      <c r="B158" s="76" t="s">
        <v>1501</v>
      </c>
      <c r="C158" s="73" t="s">
        <v>1502</v>
      </c>
      <c r="D158" s="86" t="s">
        <v>1465</v>
      </c>
      <c r="E158" s="86" t="s">
        <v>870</v>
      </c>
      <c r="F158" s="73" t="s">
        <v>1503</v>
      </c>
      <c r="G158" s="86" t="s">
        <v>1089</v>
      </c>
      <c r="H158" s="86" t="s">
        <v>130</v>
      </c>
      <c r="I158" s="83">
        <v>855.96479999999997</v>
      </c>
      <c r="J158" s="85">
        <v>4566</v>
      </c>
      <c r="K158" s="73"/>
      <c r="L158" s="83">
        <v>125.652979149</v>
      </c>
      <c r="M158" s="84">
        <v>1.848974998216292E-5</v>
      </c>
      <c r="N158" s="84">
        <f t="shared" si="2"/>
        <v>5.4642219445068631E-4</v>
      </c>
      <c r="O158" s="84">
        <f>L158/'סכום נכסי הקרן'!$C$42</f>
        <v>4.1717703376712249E-5</v>
      </c>
    </row>
    <row r="159" spans="2:15">
      <c r="B159" s="76" t="s">
        <v>1504</v>
      </c>
      <c r="C159" s="73" t="s">
        <v>1505</v>
      </c>
      <c r="D159" s="86" t="s">
        <v>1465</v>
      </c>
      <c r="E159" s="86" t="s">
        <v>870</v>
      </c>
      <c r="F159" s="73" t="s">
        <v>893</v>
      </c>
      <c r="G159" s="86" t="s">
        <v>156</v>
      </c>
      <c r="H159" s="86" t="s">
        <v>130</v>
      </c>
      <c r="I159" s="83">
        <v>6970.6028469999992</v>
      </c>
      <c r="J159" s="85">
        <v>28354</v>
      </c>
      <c r="K159" s="73"/>
      <c r="L159" s="83">
        <v>6354.2698105830004</v>
      </c>
      <c r="M159" s="84">
        <v>1.1111665074026141E-4</v>
      </c>
      <c r="N159" s="84">
        <f t="shared" si="2"/>
        <v>2.763256452450091E-2</v>
      </c>
      <c r="O159" s="84">
        <f>L159/'סכום נכסי הקרן'!$C$42</f>
        <v>2.1096638132165509E-3</v>
      </c>
    </row>
    <row r="160" spans="2:15">
      <c r="B160" s="76" t="s">
        <v>1506</v>
      </c>
      <c r="C160" s="73" t="s">
        <v>1507</v>
      </c>
      <c r="D160" s="86" t="s">
        <v>1465</v>
      </c>
      <c r="E160" s="86" t="s">
        <v>870</v>
      </c>
      <c r="F160" s="73" t="s">
        <v>1171</v>
      </c>
      <c r="G160" s="86" t="s">
        <v>1150</v>
      </c>
      <c r="H160" s="86" t="s">
        <v>130</v>
      </c>
      <c r="I160" s="83">
        <v>5825.9799670000002</v>
      </c>
      <c r="J160" s="85">
        <v>7060</v>
      </c>
      <c r="K160" s="73"/>
      <c r="L160" s="83">
        <v>1322.3751069779998</v>
      </c>
      <c r="M160" s="84">
        <v>2.0629935318237854E-4</v>
      </c>
      <c r="N160" s="84">
        <f t="shared" si="2"/>
        <v>5.7505608918754416E-3</v>
      </c>
      <c r="O160" s="84">
        <f>L160/'סכום נכסי הקרן'!$C$42</f>
        <v>4.3903815762489512E-4</v>
      </c>
    </row>
    <row r="161" spans="2:15">
      <c r="B161" s="76" t="s">
        <v>1510</v>
      </c>
      <c r="C161" s="73" t="s">
        <v>1511</v>
      </c>
      <c r="D161" s="86" t="s">
        <v>1465</v>
      </c>
      <c r="E161" s="86" t="s">
        <v>870</v>
      </c>
      <c r="F161" s="73" t="s">
        <v>770</v>
      </c>
      <c r="G161" s="86" t="s">
        <v>155</v>
      </c>
      <c r="H161" s="86" t="s">
        <v>130</v>
      </c>
      <c r="I161" s="83">
        <v>395.65367899999995</v>
      </c>
      <c r="J161" s="85">
        <v>535</v>
      </c>
      <c r="K161" s="73"/>
      <c r="L161" s="83">
        <v>6.8053422039999996</v>
      </c>
      <c r="M161" s="84">
        <v>2.1535529033327179E-6</v>
      </c>
      <c r="N161" s="84">
        <f t="shared" si="2"/>
        <v>2.9594125394257665E-5</v>
      </c>
      <c r="O161" s="84">
        <f>L161/'סכום נכסי הקרן'!$C$42</f>
        <v>2.2594231300066439E-6</v>
      </c>
    </row>
    <row r="162" spans="2:15">
      <c r="B162" s="76" t="s">
        <v>1514</v>
      </c>
      <c r="C162" s="73" t="s">
        <v>1515</v>
      </c>
      <c r="D162" s="86" t="s">
        <v>1465</v>
      </c>
      <c r="E162" s="86" t="s">
        <v>870</v>
      </c>
      <c r="F162" s="73" t="s">
        <v>1516</v>
      </c>
      <c r="G162" s="86" t="s">
        <v>921</v>
      </c>
      <c r="H162" s="86" t="s">
        <v>130</v>
      </c>
      <c r="I162" s="83">
        <v>4763.1151010000003</v>
      </c>
      <c r="J162" s="85">
        <v>808</v>
      </c>
      <c r="K162" s="73"/>
      <c r="L162" s="83">
        <v>123.73239363099999</v>
      </c>
      <c r="M162" s="84">
        <v>1.2732672338356375E-4</v>
      </c>
      <c r="N162" s="84">
        <f t="shared" si="2"/>
        <v>5.3807021934843804E-4</v>
      </c>
      <c r="O162" s="84">
        <f>L162/'סכום נכסי הקרן'!$C$42</f>
        <v>4.1080055009819778E-5</v>
      </c>
    </row>
    <row r="163" spans="2:15">
      <c r="B163" s="76" t="s">
        <v>1519</v>
      </c>
      <c r="C163" s="73" t="s">
        <v>1520</v>
      </c>
      <c r="D163" s="86" t="s">
        <v>1465</v>
      </c>
      <c r="E163" s="86" t="s">
        <v>870</v>
      </c>
      <c r="F163" s="73" t="s">
        <v>1521</v>
      </c>
      <c r="G163" s="86" t="s">
        <v>921</v>
      </c>
      <c r="H163" s="86" t="s">
        <v>130</v>
      </c>
      <c r="I163" s="83">
        <v>6626.4301000000005</v>
      </c>
      <c r="J163" s="85">
        <v>979</v>
      </c>
      <c r="K163" s="73"/>
      <c r="L163" s="83">
        <v>208.56589341099999</v>
      </c>
      <c r="M163" s="84">
        <v>2.8809586126245625E-4</v>
      </c>
      <c r="N163" s="84">
        <f t="shared" si="2"/>
        <v>9.0698234086488457E-4</v>
      </c>
      <c r="O163" s="84">
        <f>L163/'סכום נכסי הקרן'!$C$42</f>
        <v>6.9245394217844341E-5</v>
      </c>
    </row>
    <row r="164" spans="2:15">
      <c r="B164" s="76" t="s">
        <v>1522</v>
      </c>
      <c r="C164" s="73" t="s">
        <v>1523</v>
      </c>
      <c r="D164" s="86" t="s">
        <v>1465</v>
      </c>
      <c r="E164" s="86" t="s">
        <v>870</v>
      </c>
      <c r="F164" s="73" t="s">
        <v>1524</v>
      </c>
      <c r="G164" s="86" t="s">
        <v>954</v>
      </c>
      <c r="H164" s="86" t="s">
        <v>130</v>
      </c>
      <c r="I164" s="83">
        <v>4844.659122</v>
      </c>
      <c r="J164" s="85">
        <v>31912</v>
      </c>
      <c r="K164" s="73"/>
      <c r="L164" s="83">
        <v>4970.4787953380001</v>
      </c>
      <c r="M164" s="84">
        <v>9.460118123694407E-5</v>
      </c>
      <c r="N164" s="84">
        <f t="shared" si="2"/>
        <v>2.161492667514528E-2</v>
      </c>
      <c r="O164" s="84">
        <f>L164/'סכום נכסי הקרן'!$C$42</f>
        <v>1.65023512716132E-3</v>
      </c>
    </row>
    <row r="165" spans="2:15">
      <c r="B165" s="76" t="s">
        <v>1525</v>
      </c>
      <c r="C165" s="73" t="s">
        <v>1526</v>
      </c>
      <c r="D165" s="86" t="s">
        <v>1465</v>
      </c>
      <c r="E165" s="86" t="s">
        <v>870</v>
      </c>
      <c r="F165" s="73" t="s">
        <v>884</v>
      </c>
      <c r="G165" s="86" t="s">
        <v>885</v>
      </c>
      <c r="H165" s="86" t="s">
        <v>130</v>
      </c>
      <c r="I165" s="83">
        <v>105726.632184</v>
      </c>
      <c r="J165" s="85">
        <v>965</v>
      </c>
      <c r="K165" s="73"/>
      <c r="L165" s="83">
        <v>3280.1423318510001</v>
      </c>
      <c r="M165" s="84">
        <v>9.6468408879034809E-5</v>
      </c>
      <c r="N165" s="84">
        <f t="shared" si="2"/>
        <v>1.42642266281267E-2</v>
      </c>
      <c r="O165" s="84">
        <f>L165/'סכום נכסי הקרן'!$C$42</f>
        <v>1.0890311217475522E-3</v>
      </c>
    </row>
    <row r="166" spans="2:15">
      <c r="B166" s="76" t="s">
        <v>1527</v>
      </c>
      <c r="C166" s="73" t="s">
        <v>1528</v>
      </c>
      <c r="D166" s="86" t="s">
        <v>1465</v>
      </c>
      <c r="E166" s="86" t="s">
        <v>870</v>
      </c>
      <c r="F166" s="73" t="s">
        <v>1149</v>
      </c>
      <c r="G166" s="86" t="s">
        <v>1150</v>
      </c>
      <c r="H166" s="86" t="s">
        <v>130</v>
      </c>
      <c r="I166" s="83">
        <v>9344.5088739999992</v>
      </c>
      <c r="J166" s="85">
        <v>2582</v>
      </c>
      <c r="K166" s="73"/>
      <c r="L166" s="83">
        <v>775.6998294849999</v>
      </c>
      <c r="M166" s="84">
        <v>8.688930056982943E-5</v>
      </c>
      <c r="N166" s="84">
        <f t="shared" si="2"/>
        <v>3.3732555004493906E-3</v>
      </c>
      <c r="O166" s="84">
        <f>L166/'סכום נכסי הקרן'!$C$42</f>
        <v>2.5753798767833697E-4</v>
      </c>
    </row>
    <row r="167" spans="2:15">
      <c r="B167" s="76" t="s">
        <v>1529</v>
      </c>
      <c r="C167" s="73" t="s">
        <v>1530</v>
      </c>
      <c r="D167" s="86" t="s">
        <v>1465</v>
      </c>
      <c r="E167" s="86" t="s">
        <v>870</v>
      </c>
      <c r="F167" s="73" t="s">
        <v>1531</v>
      </c>
      <c r="G167" s="86" t="s">
        <v>921</v>
      </c>
      <c r="H167" s="86" t="s">
        <v>130</v>
      </c>
      <c r="I167" s="83">
        <v>3949.7532740000001</v>
      </c>
      <c r="J167" s="85">
        <v>1802</v>
      </c>
      <c r="K167" s="73"/>
      <c r="L167" s="83">
        <v>228.82619102999999</v>
      </c>
      <c r="M167" s="84">
        <v>1.7877805730253499E-4</v>
      </c>
      <c r="N167" s="84">
        <f t="shared" si="2"/>
        <v>9.9508750446844962E-4</v>
      </c>
      <c r="O167" s="84">
        <f>L167/'סכום נכסי הקרן'!$C$42</f>
        <v>7.5971960449044428E-5</v>
      </c>
    </row>
    <row r="168" spans="2:15">
      <c r="B168" s="76" t="s">
        <v>1532</v>
      </c>
      <c r="C168" s="73" t="s">
        <v>1533</v>
      </c>
      <c r="D168" s="86" t="s">
        <v>1465</v>
      </c>
      <c r="E168" s="86" t="s">
        <v>870</v>
      </c>
      <c r="F168" s="73" t="s">
        <v>1534</v>
      </c>
      <c r="G168" s="86" t="s">
        <v>890</v>
      </c>
      <c r="H168" s="86" t="s">
        <v>130</v>
      </c>
      <c r="I168" s="83">
        <v>5563.7712000000001</v>
      </c>
      <c r="J168" s="85">
        <v>6718</v>
      </c>
      <c r="K168" s="73"/>
      <c r="L168" s="83">
        <v>1201.6838897289999</v>
      </c>
      <c r="M168" s="84">
        <v>8.4637894643454448E-5</v>
      </c>
      <c r="N168" s="84">
        <f t="shared" si="2"/>
        <v>5.2257157172781793E-3</v>
      </c>
      <c r="O168" s="84">
        <f>L168/'סכום נכסי הקרן'!$C$42</f>
        <v>3.9896779530266451E-4</v>
      </c>
    </row>
    <row r="169" spans="2:15">
      <c r="B169" s="76" t="s">
        <v>1535</v>
      </c>
      <c r="C169" s="73" t="s">
        <v>1536</v>
      </c>
      <c r="D169" s="86" t="s">
        <v>1465</v>
      </c>
      <c r="E169" s="86" t="s">
        <v>870</v>
      </c>
      <c r="F169" s="73" t="s">
        <v>1537</v>
      </c>
      <c r="G169" s="86" t="s">
        <v>890</v>
      </c>
      <c r="H169" s="86" t="s">
        <v>130</v>
      </c>
      <c r="I169" s="83">
        <v>1204.417371</v>
      </c>
      <c r="J169" s="85">
        <v>24996</v>
      </c>
      <c r="K169" s="73"/>
      <c r="L169" s="83">
        <v>967.89557344100001</v>
      </c>
      <c r="M169" s="84">
        <v>2.164650790105913E-5</v>
      </c>
      <c r="N169" s="84">
        <f t="shared" si="2"/>
        <v>4.2090496128355873E-3</v>
      </c>
      <c r="O169" s="84">
        <f>L169/'סכום נכסי הקרן'!$C$42</f>
        <v>3.2134837316163858E-4</v>
      </c>
    </row>
    <row r="170" spans="2:15">
      <c r="B170" s="72"/>
      <c r="C170" s="73"/>
      <c r="D170" s="73"/>
      <c r="E170" s="73"/>
      <c r="F170" s="73"/>
      <c r="G170" s="73"/>
      <c r="H170" s="73"/>
      <c r="I170" s="83"/>
      <c r="J170" s="85"/>
      <c r="K170" s="73"/>
      <c r="L170" s="73"/>
      <c r="M170" s="73"/>
      <c r="N170" s="84"/>
      <c r="O170" s="73"/>
    </row>
    <row r="171" spans="2:15">
      <c r="B171" s="89" t="s">
        <v>63</v>
      </c>
      <c r="C171" s="71"/>
      <c r="D171" s="71"/>
      <c r="E171" s="71"/>
      <c r="F171" s="71"/>
      <c r="G171" s="71"/>
      <c r="H171" s="71"/>
      <c r="I171" s="80"/>
      <c r="J171" s="82"/>
      <c r="K171" s="80">
        <v>26.837672193</v>
      </c>
      <c r="L171" s="80">
        <f>SUM(L172:L263)</f>
        <v>71933.724626185009</v>
      </c>
      <c r="M171" s="71"/>
      <c r="N171" s="81">
        <f t="shared" si="2"/>
        <v>0.31281537398840259</v>
      </c>
      <c r="O171" s="81">
        <f>L171/'סכום נכסי הקרן'!$C$42</f>
        <v>2.388251999324896E-2</v>
      </c>
    </row>
    <row r="172" spans="2:15">
      <c r="B172" s="76" t="s">
        <v>1538</v>
      </c>
      <c r="C172" s="73" t="s">
        <v>1539</v>
      </c>
      <c r="D172" s="86" t="s">
        <v>123</v>
      </c>
      <c r="E172" s="86" t="s">
        <v>870</v>
      </c>
      <c r="F172" s="73"/>
      <c r="G172" s="86" t="s">
        <v>947</v>
      </c>
      <c r="H172" s="86" t="s">
        <v>1540</v>
      </c>
      <c r="I172" s="83">
        <v>6784.2249840000004</v>
      </c>
      <c r="J172" s="85">
        <v>2471</v>
      </c>
      <c r="K172" s="73"/>
      <c r="L172" s="83">
        <v>611.84590000899993</v>
      </c>
      <c r="M172" s="84">
        <v>3.1290410792681843E-6</v>
      </c>
      <c r="N172" s="84">
        <f t="shared" si="2"/>
        <v>2.6607103278635923E-3</v>
      </c>
      <c r="O172" s="84">
        <f>L172/'סכום נכסי הקרן'!$C$42</f>
        <v>2.0313729082830216E-4</v>
      </c>
    </row>
    <row r="173" spans="2:15">
      <c r="B173" s="76" t="s">
        <v>1541</v>
      </c>
      <c r="C173" s="73" t="s">
        <v>1542</v>
      </c>
      <c r="D173" s="86" t="s">
        <v>27</v>
      </c>
      <c r="E173" s="86" t="s">
        <v>870</v>
      </c>
      <c r="F173" s="73"/>
      <c r="G173" s="86" t="s">
        <v>900</v>
      </c>
      <c r="H173" s="86" t="s">
        <v>132</v>
      </c>
      <c r="I173" s="83">
        <v>688.12452900000005</v>
      </c>
      <c r="J173" s="85">
        <v>29790</v>
      </c>
      <c r="K173" s="73"/>
      <c r="L173" s="83">
        <v>808.51011934400015</v>
      </c>
      <c r="M173" s="84">
        <v>3.433477818004181E-6</v>
      </c>
      <c r="N173" s="84">
        <f t="shared" si="2"/>
        <v>3.5159363243083977E-3</v>
      </c>
      <c r="O173" s="84">
        <f>L173/'סכום נכסי הקרן'!$C$42</f>
        <v>2.6843124265177158E-4</v>
      </c>
    </row>
    <row r="174" spans="2:15">
      <c r="B174" s="76" t="s">
        <v>1543</v>
      </c>
      <c r="C174" s="73" t="s">
        <v>1544</v>
      </c>
      <c r="D174" s="86" t="s">
        <v>27</v>
      </c>
      <c r="E174" s="86" t="s">
        <v>870</v>
      </c>
      <c r="F174" s="73"/>
      <c r="G174" s="86" t="s">
        <v>947</v>
      </c>
      <c r="H174" s="86" t="s">
        <v>132</v>
      </c>
      <c r="I174" s="83">
        <v>3485.8234969999994</v>
      </c>
      <c r="J174" s="85">
        <v>8978</v>
      </c>
      <c r="K174" s="73"/>
      <c r="L174" s="83">
        <v>1234.334624782</v>
      </c>
      <c r="M174" s="84">
        <v>4.4453570644782966E-6</v>
      </c>
      <c r="N174" s="84">
        <f t="shared" si="2"/>
        <v>5.367702691394664E-3</v>
      </c>
      <c r="O174" s="84">
        <f>L174/'סכום נכסי הקרן'!$C$42</f>
        <v>4.0980807691952517E-4</v>
      </c>
    </row>
    <row r="175" spans="2:15">
      <c r="B175" s="76" t="s">
        <v>1545</v>
      </c>
      <c r="C175" s="73" t="s">
        <v>1546</v>
      </c>
      <c r="D175" s="86" t="s">
        <v>1547</v>
      </c>
      <c r="E175" s="86" t="s">
        <v>870</v>
      </c>
      <c r="F175" s="73"/>
      <c r="G175" s="86" t="s">
        <v>981</v>
      </c>
      <c r="H175" s="86" t="s">
        <v>135</v>
      </c>
      <c r="I175" s="83">
        <v>3151.7153999999996</v>
      </c>
      <c r="J175" s="85">
        <v>23260</v>
      </c>
      <c r="K175" s="73"/>
      <c r="L175" s="83">
        <v>303.99001647599999</v>
      </c>
      <c r="M175" s="84">
        <v>1.4560877281154458E-7</v>
      </c>
      <c r="N175" s="84">
        <f t="shared" si="2"/>
        <v>1.3219494915193831E-3</v>
      </c>
      <c r="O175" s="84">
        <f>L175/'סכום נכסי הקרן'!$C$42</f>
        <v>1.0092689741792376E-4</v>
      </c>
    </row>
    <row r="176" spans="2:15">
      <c r="B176" s="76" t="s">
        <v>1548</v>
      </c>
      <c r="C176" s="73" t="s">
        <v>1549</v>
      </c>
      <c r="D176" s="86" t="s">
        <v>1468</v>
      </c>
      <c r="E176" s="86" t="s">
        <v>870</v>
      </c>
      <c r="F176" s="73"/>
      <c r="G176" s="86" t="s">
        <v>981</v>
      </c>
      <c r="H176" s="86" t="s">
        <v>130</v>
      </c>
      <c r="I176" s="83">
        <v>297.35909500000002</v>
      </c>
      <c r="J176" s="85">
        <v>23273</v>
      </c>
      <c r="K176" s="73"/>
      <c r="L176" s="83">
        <v>222.49208879099999</v>
      </c>
      <c r="M176" s="84">
        <v>1.0990356021943228E-7</v>
      </c>
      <c r="N176" s="84">
        <f t="shared" si="2"/>
        <v>9.675426418734673E-4</v>
      </c>
      <c r="O176" s="84">
        <f>L176/'סכום נכסי הקרן'!$C$42</f>
        <v>7.3868992416340409E-5</v>
      </c>
    </row>
    <row r="177" spans="2:15">
      <c r="B177" s="76" t="s">
        <v>1550</v>
      </c>
      <c r="C177" s="73" t="s">
        <v>1551</v>
      </c>
      <c r="D177" s="86" t="s">
        <v>1465</v>
      </c>
      <c r="E177" s="86" t="s">
        <v>870</v>
      </c>
      <c r="F177" s="73"/>
      <c r="G177" s="86" t="s">
        <v>1100</v>
      </c>
      <c r="H177" s="86" t="s">
        <v>130</v>
      </c>
      <c r="I177" s="83">
        <v>530.57899599999996</v>
      </c>
      <c r="J177" s="85">
        <v>175188</v>
      </c>
      <c r="K177" s="73"/>
      <c r="L177" s="83">
        <v>2988.3770012300001</v>
      </c>
      <c r="M177" s="84">
        <v>1.6084623651531634E-6</v>
      </c>
      <c r="N177" s="84">
        <f t="shared" si="2"/>
        <v>1.2995438149713408E-2</v>
      </c>
      <c r="O177" s="84">
        <f>L177/'סכום נכסי הקרן'!$C$42</f>
        <v>9.9216290898498883E-4</v>
      </c>
    </row>
    <row r="178" spans="2:15">
      <c r="B178" s="76" t="s">
        <v>1552</v>
      </c>
      <c r="C178" s="73" t="s">
        <v>1553</v>
      </c>
      <c r="D178" s="86" t="s">
        <v>1465</v>
      </c>
      <c r="E178" s="86" t="s">
        <v>870</v>
      </c>
      <c r="F178" s="73"/>
      <c r="G178" s="86" t="s">
        <v>981</v>
      </c>
      <c r="H178" s="86" t="s">
        <v>130</v>
      </c>
      <c r="I178" s="83">
        <v>360.05196699999999</v>
      </c>
      <c r="J178" s="85">
        <v>325693</v>
      </c>
      <c r="K178" s="73"/>
      <c r="L178" s="83">
        <v>3770.1149331510001</v>
      </c>
      <c r="M178" s="84">
        <v>7.1759066883953908E-7</v>
      </c>
      <c r="N178" s="84">
        <f t="shared" si="2"/>
        <v>1.6394951309995E-2</v>
      </c>
      <c r="O178" s="84">
        <f>L178/'סכום נכסי הקרן'!$C$42</f>
        <v>1.2517055906076258E-3</v>
      </c>
    </row>
    <row r="179" spans="2:15">
      <c r="B179" s="76" t="s">
        <v>1554</v>
      </c>
      <c r="C179" s="73" t="s">
        <v>1555</v>
      </c>
      <c r="D179" s="86" t="s">
        <v>1468</v>
      </c>
      <c r="E179" s="86" t="s">
        <v>870</v>
      </c>
      <c r="F179" s="73"/>
      <c r="G179" s="86" t="s">
        <v>937</v>
      </c>
      <c r="H179" s="86" t="s">
        <v>130</v>
      </c>
      <c r="I179" s="83">
        <v>1455.8824</v>
      </c>
      <c r="J179" s="85">
        <v>12091</v>
      </c>
      <c r="K179" s="73"/>
      <c r="L179" s="83">
        <v>565.93883241399999</v>
      </c>
      <c r="M179" s="84">
        <v>1.8080959667222663E-6</v>
      </c>
      <c r="N179" s="84">
        <f t="shared" si="2"/>
        <v>2.4610760590548096E-3</v>
      </c>
      <c r="O179" s="84">
        <f>L179/'סכום נכסי הקרן'!$C$42</f>
        <v>1.8789581034934027E-4</v>
      </c>
    </row>
    <row r="180" spans="2:15">
      <c r="B180" s="76" t="s">
        <v>1556</v>
      </c>
      <c r="C180" s="73" t="s">
        <v>1557</v>
      </c>
      <c r="D180" s="86" t="s">
        <v>119</v>
      </c>
      <c r="E180" s="86" t="s">
        <v>870</v>
      </c>
      <c r="F180" s="73"/>
      <c r="G180" s="86" t="s">
        <v>1034</v>
      </c>
      <c r="H180" s="86" t="s">
        <v>133</v>
      </c>
      <c r="I180" s="83">
        <v>6741.2303330000004</v>
      </c>
      <c r="J180" s="85">
        <v>2424.5</v>
      </c>
      <c r="K180" s="73"/>
      <c r="L180" s="83">
        <v>717.81709649100003</v>
      </c>
      <c r="M180" s="84">
        <v>5.3894576166024346E-6</v>
      </c>
      <c r="N180" s="84">
        <f t="shared" si="2"/>
        <v>3.1215431240489916E-3</v>
      </c>
      <c r="O180" s="84">
        <f>L180/'סכום נכסי הקרן'!$C$42</f>
        <v>2.3832049914737492E-4</v>
      </c>
    </row>
    <row r="181" spans="2:15">
      <c r="B181" s="76" t="s">
        <v>1558</v>
      </c>
      <c r="C181" s="73" t="s">
        <v>1559</v>
      </c>
      <c r="D181" s="86" t="s">
        <v>119</v>
      </c>
      <c r="E181" s="86" t="s">
        <v>870</v>
      </c>
      <c r="F181" s="73"/>
      <c r="G181" s="86" t="s">
        <v>1034</v>
      </c>
      <c r="H181" s="86" t="s">
        <v>133</v>
      </c>
      <c r="I181" s="83">
        <v>4450.1223399999999</v>
      </c>
      <c r="J181" s="85">
        <v>1440.5</v>
      </c>
      <c r="K181" s="73"/>
      <c r="L181" s="83">
        <v>281.53841179300002</v>
      </c>
      <c r="M181" s="84">
        <v>4.5139647197912473E-6</v>
      </c>
      <c r="N181" s="84">
        <f t="shared" si="2"/>
        <v>1.224315076618033E-3</v>
      </c>
      <c r="O181" s="84">
        <f>L181/'סכום נכסי הקרן'!$C$42</f>
        <v>9.3472801296685473E-5</v>
      </c>
    </row>
    <row r="182" spans="2:15">
      <c r="B182" s="76" t="s">
        <v>1560</v>
      </c>
      <c r="C182" s="73" t="s">
        <v>1561</v>
      </c>
      <c r="D182" s="86" t="s">
        <v>1465</v>
      </c>
      <c r="E182" s="86" t="s">
        <v>870</v>
      </c>
      <c r="F182" s="73"/>
      <c r="G182" s="86" t="s">
        <v>940</v>
      </c>
      <c r="H182" s="86" t="s">
        <v>130</v>
      </c>
      <c r="I182" s="83">
        <v>7855.1253489999999</v>
      </c>
      <c r="J182" s="85">
        <v>13269</v>
      </c>
      <c r="K182" s="73"/>
      <c r="L182" s="83">
        <v>3350.9835127559995</v>
      </c>
      <c r="M182" s="84">
        <v>4.6201722317434351E-7</v>
      </c>
      <c r="N182" s="84">
        <f t="shared" si="2"/>
        <v>1.4572290899978831E-2</v>
      </c>
      <c r="O182" s="84">
        <f>L182/'סכום נכסי הקרן'!$C$42</f>
        <v>1.1125509092756005E-3</v>
      </c>
    </row>
    <row r="183" spans="2:15">
      <c r="B183" s="76" t="s">
        <v>1562</v>
      </c>
      <c r="C183" s="73" t="s">
        <v>1563</v>
      </c>
      <c r="D183" s="86" t="s">
        <v>27</v>
      </c>
      <c r="E183" s="86" t="s">
        <v>870</v>
      </c>
      <c r="F183" s="73"/>
      <c r="G183" s="86" t="s">
        <v>928</v>
      </c>
      <c r="H183" s="86" t="s">
        <v>132</v>
      </c>
      <c r="I183" s="83">
        <v>34880.565600000002</v>
      </c>
      <c r="J183" s="85">
        <v>612</v>
      </c>
      <c r="K183" s="83">
        <v>19.260141430000001</v>
      </c>
      <c r="L183" s="83">
        <v>861.20346678099997</v>
      </c>
      <c r="M183" s="84">
        <v>2.2693548757911424E-5</v>
      </c>
      <c r="N183" s="84">
        <f t="shared" si="2"/>
        <v>3.7450818227635933E-3</v>
      </c>
      <c r="O183" s="84">
        <f>L183/'סכום נכסי הקרן'!$C$42</f>
        <v>2.8592581741785104E-4</v>
      </c>
    </row>
    <row r="184" spans="2:15">
      <c r="B184" s="76" t="s">
        <v>1564</v>
      </c>
      <c r="C184" s="73" t="s">
        <v>1565</v>
      </c>
      <c r="D184" s="86" t="s">
        <v>27</v>
      </c>
      <c r="E184" s="86" t="s">
        <v>870</v>
      </c>
      <c r="F184" s="73"/>
      <c r="G184" s="86" t="s">
        <v>954</v>
      </c>
      <c r="H184" s="86" t="s">
        <v>132</v>
      </c>
      <c r="I184" s="83">
        <v>565.91151200000002</v>
      </c>
      <c r="J184" s="85">
        <v>39755</v>
      </c>
      <c r="K184" s="73"/>
      <c r="L184" s="83">
        <v>887.33620861099996</v>
      </c>
      <c r="M184" s="84">
        <v>1.3490224158339772E-6</v>
      </c>
      <c r="N184" s="84">
        <f t="shared" si="2"/>
        <v>3.8587242547574192E-3</v>
      </c>
      <c r="O184" s="84">
        <f>L184/'סכום נכסי הקרן'!$C$42</f>
        <v>2.9460207785725833E-4</v>
      </c>
    </row>
    <row r="185" spans="2:15">
      <c r="B185" s="76" t="s">
        <v>1566</v>
      </c>
      <c r="C185" s="73" t="s">
        <v>1567</v>
      </c>
      <c r="D185" s="86" t="s">
        <v>1468</v>
      </c>
      <c r="E185" s="86" t="s">
        <v>870</v>
      </c>
      <c r="F185" s="73"/>
      <c r="G185" s="86" t="s">
        <v>911</v>
      </c>
      <c r="H185" s="86" t="s">
        <v>130</v>
      </c>
      <c r="I185" s="83">
        <v>12015.389676999999</v>
      </c>
      <c r="J185" s="85">
        <v>3031</v>
      </c>
      <c r="K185" s="73"/>
      <c r="L185" s="83">
        <v>1170.8594724290001</v>
      </c>
      <c r="M185" s="84">
        <v>1.388935588774469E-6</v>
      </c>
      <c r="N185" s="84">
        <f t="shared" si="2"/>
        <v>5.0916707797223661E-3</v>
      </c>
      <c r="O185" s="84">
        <f>L185/'סכום נכסי הקרן'!$C$42</f>
        <v>3.8873386446878805E-4</v>
      </c>
    </row>
    <row r="186" spans="2:15">
      <c r="B186" s="76" t="s">
        <v>1568</v>
      </c>
      <c r="C186" s="73" t="s">
        <v>1569</v>
      </c>
      <c r="D186" s="86" t="s">
        <v>119</v>
      </c>
      <c r="E186" s="86" t="s">
        <v>870</v>
      </c>
      <c r="F186" s="73"/>
      <c r="G186" s="86" t="s">
        <v>911</v>
      </c>
      <c r="H186" s="86" t="s">
        <v>133</v>
      </c>
      <c r="I186" s="83">
        <v>55155.019500000002</v>
      </c>
      <c r="J186" s="85">
        <v>146.68</v>
      </c>
      <c r="K186" s="73"/>
      <c r="L186" s="83">
        <v>355.31078225199997</v>
      </c>
      <c r="M186" s="84">
        <v>3.1775421169733247E-6</v>
      </c>
      <c r="N186" s="84">
        <f t="shared" si="2"/>
        <v>1.5451260978054805E-3</v>
      </c>
      <c r="O186" s="84">
        <f>L186/'סכום נכסי הקרן'!$C$42</f>
        <v>1.1796576508512089E-4</v>
      </c>
    </row>
    <row r="187" spans="2:15">
      <c r="B187" s="76" t="s">
        <v>1570</v>
      </c>
      <c r="C187" s="73" t="s">
        <v>1571</v>
      </c>
      <c r="D187" s="86" t="s">
        <v>1468</v>
      </c>
      <c r="E187" s="86" t="s">
        <v>870</v>
      </c>
      <c r="F187" s="73"/>
      <c r="G187" s="86" t="s">
        <v>937</v>
      </c>
      <c r="H187" s="86" t="s">
        <v>130</v>
      </c>
      <c r="I187" s="83">
        <v>430.27218599999998</v>
      </c>
      <c r="J187" s="85">
        <v>72154</v>
      </c>
      <c r="K187" s="73"/>
      <c r="L187" s="83">
        <v>998.12437775500007</v>
      </c>
      <c r="M187" s="84">
        <v>2.8212588772537785E-6</v>
      </c>
      <c r="N187" s="84">
        <f t="shared" si="2"/>
        <v>4.340504431501602E-3</v>
      </c>
      <c r="O187" s="84">
        <f>L187/'סכום נכסי הקרן'!$C$42</f>
        <v>3.313845561502547E-4</v>
      </c>
    </row>
    <row r="188" spans="2:15">
      <c r="B188" s="76" t="s">
        <v>1572</v>
      </c>
      <c r="C188" s="73" t="s">
        <v>1573</v>
      </c>
      <c r="D188" s="86" t="s">
        <v>1468</v>
      </c>
      <c r="E188" s="86" t="s">
        <v>870</v>
      </c>
      <c r="F188" s="73"/>
      <c r="G188" s="86" t="s">
        <v>947</v>
      </c>
      <c r="H188" s="86" t="s">
        <v>130</v>
      </c>
      <c r="I188" s="83">
        <v>1596.869136</v>
      </c>
      <c r="J188" s="85">
        <v>21406</v>
      </c>
      <c r="K188" s="73"/>
      <c r="L188" s="83">
        <v>1098.9699703159999</v>
      </c>
      <c r="M188" s="84">
        <v>2.828671681226698E-6</v>
      </c>
      <c r="N188" s="84">
        <f t="shared" si="2"/>
        <v>4.7790477144469146E-3</v>
      </c>
      <c r="O188" s="84">
        <f>L188/'סכום נכסי הקרן'!$C$42</f>
        <v>3.6486602667169641E-4</v>
      </c>
    </row>
    <row r="189" spans="2:15">
      <c r="B189" s="76" t="s">
        <v>1574</v>
      </c>
      <c r="C189" s="73" t="s">
        <v>1575</v>
      </c>
      <c r="D189" s="86" t="s">
        <v>1465</v>
      </c>
      <c r="E189" s="86" t="s">
        <v>870</v>
      </c>
      <c r="F189" s="73"/>
      <c r="G189" s="86" t="s">
        <v>981</v>
      </c>
      <c r="H189" s="86" t="s">
        <v>130</v>
      </c>
      <c r="I189" s="83">
        <v>86.672173999999998</v>
      </c>
      <c r="J189" s="85">
        <v>222727</v>
      </c>
      <c r="K189" s="73"/>
      <c r="L189" s="83">
        <v>620.63109699300003</v>
      </c>
      <c r="M189" s="84">
        <v>2.1162827550453533E-6</v>
      </c>
      <c r="N189" s="84">
        <f t="shared" si="2"/>
        <v>2.6989141702809419E-3</v>
      </c>
      <c r="O189" s="84">
        <f>L189/'סכום נכסי הקרן'!$C$42</f>
        <v>2.0605404015145118E-4</v>
      </c>
    </row>
    <row r="190" spans="2:15">
      <c r="B190" s="76" t="s">
        <v>1576</v>
      </c>
      <c r="C190" s="73" t="s">
        <v>1577</v>
      </c>
      <c r="D190" s="86" t="s">
        <v>1468</v>
      </c>
      <c r="E190" s="86" t="s">
        <v>870</v>
      </c>
      <c r="F190" s="73"/>
      <c r="G190" s="86" t="s">
        <v>947</v>
      </c>
      <c r="H190" s="86" t="s">
        <v>130</v>
      </c>
      <c r="I190" s="83">
        <v>1050.5717999999999</v>
      </c>
      <c r="J190" s="85">
        <v>18202</v>
      </c>
      <c r="K190" s="73"/>
      <c r="L190" s="83">
        <v>614.78862910100008</v>
      </c>
      <c r="M190" s="84">
        <v>1.9338348496013634E-6</v>
      </c>
      <c r="N190" s="84">
        <f t="shared" si="2"/>
        <v>2.6735072587363404E-3</v>
      </c>
      <c r="O190" s="84">
        <f>L190/'סכום נכסי הקרן'!$C$42</f>
        <v>2.0411429829927114E-4</v>
      </c>
    </row>
    <row r="191" spans="2:15">
      <c r="B191" s="76" t="s">
        <v>1578</v>
      </c>
      <c r="C191" s="73" t="s">
        <v>1579</v>
      </c>
      <c r="D191" s="86" t="s">
        <v>1580</v>
      </c>
      <c r="E191" s="86" t="s">
        <v>870</v>
      </c>
      <c r="F191" s="73"/>
      <c r="G191" s="86" t="s">
        <v>903</v>
      </c>
      <c r="H191" s="86" t="s">
        <v>132</v>
      </c>
      <c r="I191" s="83">
        <v>3072.082058</v>
      </c>
      <c r="J191" s="85">
        <v>4912</v>
      </c>
      <c r="K191" s="73"/>
      <c r="L191" s="83">
        <v>595.16733518299998</v>
      </c>
      <c r="M191" s="84">
        <v>6.311952619031735E-6</v>
      </c>
      <c r="N191" s="84">
        <f t="shared" si="2"/>
        <v>2.5881809055273018E-3</v>
      </c>
      <c r="O191" s="84">
        <f>L191/'סכום נכסי הקרן'!$C$42</f>
        <v>1.9759988594643892E-4</v>
      </c>
    </row>
    <row r="192" spans="2:15">
      <c r="B192" s="76" t="s">
        <v>1581</v>
      </c>
      <c r="C192" s="73" t="s">
        <v>1582</v>
      </c>
      <c r="D192" s="86" t="s">
        <v>1468</v>
      </c>
      <c r="E192" s="86" t="s">
        <v>870</v>
      </c>
      <c r="F192" s="73"/>
      <c r="G192" s="86" t="s">
        <v>1089</v>
      </c>
      <c r="H192" s="86" t="s">
        <v>130</v>
      </c>
      <c r="I192" s="83">
        <v>2074.8793049999999</v>
      </c>
      <c r="J192" s="85">
        <v>6003</v>
      </c>
      <c r="K192" s="73"/>
      <c r="L192" s="83">
        <v>400.44434004300001</v>
      </c>
      <c r="M192" s="84">
        <v>3.5786264233460665E-6</v>
      </c>
      <c r="N192" s="84">
        <f t="shared" si="2"/>
        <v>1.7413966347919598E-3</v>
      </c>
      <c r="O192" s="84">
        <f>L192/'סכום נכסי הקרן'!$C$42</f>
        <v>1.3295043468080096E-4</v>
      </c>
    </row>
    <row r="193" spans="2:15">
      <c r="B193" s="76" t="s">
        <v>1583</v>
      </c>
      <c r="C193" s="73" t="s">
        <v>1584</v>
      </c>
      <c r="D193" s="86" t="s">
        <v>1468</v>
      </c>
      <c r="E193" s="86" t="s">
        <v>870</v>
      </c>
      <c r="F193" s="73"/>
      <c r="G193" s="86" t="s">
        <v>911</v>
      </c>
      <c r="H193" s="86" t="s">
        <v>130</v>
      </c>
      <c r="I193" s="83">
        <v>5101.3035120000004</v>
      </c>
      <c r="J193" s="85">
        <v>6166</v>
      </c>
      <c r="K193" s="73"/>
      <c r="L193" s="83">
        <v>1011.2665942499999</v>
      </c>
      <c r="M193" s="84">
        <v>2.4502412635101956E-6</v>
      </c>
      <c r="N193" s="84">
        <f t="shared" si="2"/>
        <v>4.3976554742049213E-3</v>
      </c>
      <c r="O193" s="84">
        <f>L193/'סכום נכסי הקרן'!$C$42</f>
        <v>3.3574786765439983E-4</v>
      </c>
    </row>
    <row r="194" spans="2:15">
      <c r="B194" s="76" t="s">
        <v>1585</v>
      </c>
      <c r="C194" s="73" t="s">
        <v>1586</v>
      </c>
      <c r="D194" s="86" t="s">
        <v>1468</v>
      </c>
      <c r="E194" s="86" t="s">
        <v>870</v>
      </c>
      <c r="F194" s="73"/>
      <c r="G194" s="86" t="s">
        <v>900</v>
      </c>
      <c r="H194" s="86" t="s">
        <v>130</v>
      </c>
      <c r="I194" s="83">
        <v>1804.8823519999999</v>
      </c>
      <c r="J194" s="85">
        <v>6892</v>
      </c>
      <c r="K194" s="73"/>
      <c r="L194" s="83">
        <v>399.92186090400003</v>
      </c>
      <c r="M194" s="84">
        <v>4.9499412502405711E-6</v>
      </c>
      <c r="N194" s="84">
        <f t="shared" si="2"/>
        <v>1.7391245502013626E-3</v>
      </c>
      <c r="O194" s="84">
        <f>L194/'סכום נכסי הקרן'!$C$42</f>
        <v>1.3277696780489444E-4</v>
      </c>
    </row>
    <row r="195" spans="2:15">
      <c r="B195" s="76" t="s">
        <v>1587</v>
      </c>
      <c r="C195" s="73" t="s">
        <v>1588</v>
      </c>
      <c r="D195" s="86" t="s">
        <v>1468</v>
      </c>
      <c r="E195" s="86" t="s">
        <v>870</v>
      </c>
      <c r="F195" s="73"/>
      <c r="G195" s="86" t="s">
        <v>959</v>
      </c>
      <c r="H195" s="86" t="s">
        <v>130</v>
      </c>
      <c r="I195" s="83">
        <v>787.9288499999999</v>
      </c>
      <c r="J195" s="85">
        <v>11912</v>
      </c>
      <c r="K195" s="73"/>
      <c r="L195" s="83">
        <v>301.75374202800003</v>
      </c>
      <c r="M195" s="84">
        <v>6.0516838967699936E-6</v>
      </c>
      <c r="N195" s="84">
        <f t="shared" si="2"/>
        <v>1.3122246923180753E-3</v>
      </c>
      <c r="O195" s="84">
        <f>L195/'סכום נכסי הקרן'!$C$42</f>
        <v>1.0018443802919763E-4</v>
      </c>
    </row>
    <row r="196" spans="2:15">
      <c r="B196" s="76" t="s">
        <v>1589</v>
      </c>
      <c r="C196" s="73" t="s">
        <v>1590</v>
      </c>
      <c r="D196" s="86" t="s">
        <v>27</v>
      </c>
      <c r="E196" s="86" t="s">
        <v>870</v>
      </c>
      <c r="F196" s="73"/>
      <c r="G196" s="86" t="s">
        <v>896</v>
      </c>
      <c r="H196" s="86" t="s">
        <v>132</v>
      </c>
      <c r="I196" s="83">
        <v>5159.5787300000002</v>
      </c>
      <c r="J196" s="85">
        <v>4050</v>
      </c>
      <c r="K196" s="73"/>
      <c r="L196" s="83">
        <v>824.17072595299999</v>
      </c>
      <c r="M196" s="84">
        <v>4.1641092368315972E-6</v>
      </c>
      <c r="N196" s="84">
        <f t="shared" si="2"/>
        <v>3.5840389915724291E-3</v>
      </c>
      <c r="O196" s="84">
        <f>L196/'סכום נכסי הקרן'!$C$42</f>
        <v>2.7363067799853657E-4</v>
      </c>
    </row>
    <row r="197" spans="2:15">
      <c r="B197" s="76" t="s">
        <v>1591</v>
      </c>
      <c r="C197" s="73" t="s">
        <v>1592</v>
      </c>
      <c r="D197" s="86" t="s">
        <v>27</v>
      </c>
      <c r="E197" s="86" t="s">
        <v>870</v>
      </c>
      <c r="F197" s="73"/>
      <c r="G197" s="86" t="s">
        <v>947</v>
      </c>
      <c r="H197" s="86" t="s">
        <v>132</v>
      </c>
      <c r="I197" s="83">
        <v>2206.0957229999999</v>
      </c>
      <c r="J197" s="85">
        <v>7904</v>
      </c>
      <c r="K197" s="73"/>
      <c r="L197" s="83">
        <v>687.73195154000007</v>
      </c>
      <c r="M197" s="84">
        <v>2.2511180846938775E-5</v>
      </c>
      <c r="N197" s="84">
        <f t="shared" ref="N197:N263" si="3">IFERROR(L197/$L$11,0)</f>
        <v>2.9907130312344099E-3</v>
      </c>
      <c r="O197" s="84">
        <f>L197/'סכום נכסי הקרן'!$C$42</f>
        <v>2.2833201211259539E-4</v>
      </c>
    </row>
    <row r="198" spans="2:15">
      <c r="B198" s="76" t="s">
        <v>1483</v>
      </c>
      <c r="C198" s="73" t="s">
        <v>1484</v>
      </c>
      <c r="D198" s="86" t="s">
        <v>119</v>
      </c>
      <c r="E198" s="86" t="s">
        <v>870</v>
      </c>
      <c r="F198" s="73"/>
      <c r="G198" s="86" t="s">
        <v>125</v>
      </c>
      <c r="H198" s="86" t="s">
        <v>133</v>
      </c>
      <c r="I198" s="83">
        <v>21229.494525999999</v>
      </c>
      <c r="J198" s="85">
        <v>721.2</v>
      </c>
      <c r="K198" s="73"/>
      <c r="L198" s="83">
        <v>672.43113633500002</v>
      </c>
      <c r="M198" s="84">
        <v>1.1988009336933457E-4</v>
      </c>
      <c r="N198" s="84">
        <f>IFERROR(L198/$L$11,0)</f>
        <v>2.9241749747726813E-3</v>
      </c>
      <c r="O198" s="84">
        <f>L198/'סכום נכסי הקרן'!$C$42</f>
        <v>2.2325203012993851E-4</v>
      </c>
    </row>
    <row r="199" spans="2:15">
      <c r="B199" s="76" t="s">
        <v>1593</v>
      </c>
      <c r="C199" s="73" t="s">
        <v>1594</v>
      </c>
      <c r="D199" s="86" t="s">
        <v>27</v>
      </c>
      <c r="E199" s="86" t="s">
        <v>870</v>
      </c>
      <c r="F199" s="73"/>
      <c r="G199" s="86" t="s">
        <v>940</v>
      </c>
      <c r="H199" s="86" t="s">
        <v>136</v>
      </c>
      <c r="I199" s="83">
        <v>24005.675940000001</v>
      </c>
      <c r="J199" s="85">
        <v>9764</v>
      </c>
      <c r="K199" s="73"/>
      <c r="L199" s="83">
        <v>921.6270629469999</v>
      </c>
      <c r="M199" s="84">
        <v>7.8133410789848015E-6</v>
      </c>
      <c r="N199" s="84">
        <f t="shared" si="3"/>
        <v>4.0078435514328062E-3</v>
      </c>
      <c r="O199" s="84">
        <f>L199/'סכום נכסי הקרן'!$C$42</f>
        <v>3.0598689101021153E-4</v>
      </c>
    </row>
    <row r="200" spans="2:15">
      <c r="B200" s="76" t="s">
        <v>1595</v>
      </c>
      <c r="C200" s="73" t="s">
        <v>1596</v>
      </c>
      <c r="D200" s="86" t="s">
        <v>1465</v>
      </c>
      <c r="E200" s="86" t="s">
        <v>870</v>
      </c>
      <c r="F200" s="73"/>
      <c r="G200" s="86" t="s">
        <v>1100</v>
      </c>
      <c r="H200" s="86" t="s">
        <v>130</v>
      </c>
      <c r="I200" s="83">
        <v>2348.5269950000002</v>
      </c>
      <c r="J200" s="85">
        <v>27316</v>
      </c>
      <c r="K200" s="73"/>
      <c r="L200" s="83">
        <v>2062.4984828000001</v>
      </c>
      <c r="M200" s="84">
        <v>9.76937319552241E-7</v>
      </c>
      <c r="N200" s="84">
        <f t="shared" si="3"/>
        <v>8.9691064601531666E-3</v>
      </c>
      <c r="O200" s="84">
        <f>L200/'סכום נכסי הקרן'!$C$42</f>
        <v>6.8476450381920145E-4</v>
      </c>
    </row>
    <row r="201" spans="2:15">
      <c r="B201" s="76" t="s">
        <v>1597</v>
      </c>
      <c r="C201" s="73" t="s">
        <v>1598</v>
      </c>
      <c r="D201" s="86" t="s">
        <v>1468</v>
      </c>
      <c r="E201" s="86" t="s">
        <v>870</v>
      </c>
      <c r="F201" s="73"/>
      <c r="G201" s="86" t="s">
        <v>896</v>
      </c>
      <c r="H201" s="86" t="s">
        <v>130</v>
      </c>
      <c r="I201" s="83">
        <v>525.28589999999997</v>
      </c>
      <c r="J201" s="85">
        <v>25962</v>
      </c>
      <c r="K201" s="73"/>
      <c r="L201" s="83">
        <v>438.44474202600003</v>
      </c>
      <c r="M201" s="84">
        <v>1.9816830529431195E-6</v>
      </c>
      <c r="N201" s="84">
        <f t="shared" si="3"/>
        <v>1.9066474961896567E-3</v>
      </c>
      <c r="O201" s="84">
        <f>L201/'סכום נכסי הקרן'!$C$42</f>
        <v>1.455668446446489E-4</v>
      </c>
    </row>
    <row r="202" spans="2:15">
      <c r="B202" s="76" t="s">
        <v>1599</v>
      </c>
      <c r="C202" s="73" t="s">
        <v>1600</v>
      </c>
      <c r="D202" s="86" t="s">
        <v>1468</v>
      </c>
      <c r="E202" s="86" t="s">
        <v>870</v>
      </c>
      <c r="F202" s="73"/>
      <c r="G202" s="86" t="s">
        <v>992</v>
      </c>
      <c r="H202" s="86" t="s">
        <v>130</v>
      </c>
      <c r="I202" s="83">
        <v>7354.0025999999998</v>
      </c>
      <c r="J202" s="85">
        <v>879</v>
      </c>
      <c r="K202" s="73"/>
      <c r="L202" s="83">
        <v>207.82301037599998</v>
      </c>
      <c r="M202" s="84">
        <v>1.8819861590669228E-6</v>
      </c>
      <c r="N202" s="84">
        <f t="shared" si="3"/>
        <v>9.0375179447470678E-4</v>
      </c>
      <c r="O202" s="84">
        <f>L202/'סכום נכסי הקרן'!$C$42</f>
        <v>6.8998751644722597E-5</v>
      </c>
    </row>
    <row r="203" spans="2:15">
      <c r="B203" s="76" t="s">
        <v>1601</v>
      </c>
      <c r="C203" s="73" t="s">
        <v>1602</v>
      </c>
      <c r="D203" s="86" t="s">
        <v>1468</v>
      </c>
      <c r="E203" s="86" t="s">
        <v>870</v>
      </c>
      <c r="F203" s="73"/>
      <c r="G203" s="86" t="s">
        <v>1034</v>
      </c>
      <c r="H203" s="86" t="s">
        <v>130</v>
      </c>
      <c r="I203" s="83">
        <v>5532.5947530000003</v>
      </c>
      <c r="J203" s="85">
        <v>2602</v>
      </c>
      <c r="K203" s="73"/>
      <c r="L203" s="83">
        <v>462.82534125000001</v>
      </c>
      <c r="M203" s="84">
        <v>3.8080494234928381E-6</v>
      </c>
      <c r="N203" s="84">
        <f t="shared" si="3"/>
        <v>2.0126704541825855E-3</v>
      </c>
      <c r="O203" s="84">
        <f>L203/'סכום נכסי הקרן'!$C$42</f>
        <v>1.5366138098960294E-4</v>
      </c>
    </row>
    <row r="204" spans="2:15">
      <c r="B204" s="76" t="s">
        <v>1603</v>
      </c>
      <c r="C204" s="73" t="s">
        <v>1604</v>
      </c>
      <c r="D204" s="86" t="s">
        <v>1468</v>
      </c>
      <c r="E204" s="86" t="s">
        <v>870</v>
      </c>
      <c r="F204" s="73"/>
      <c r="G204" s="86" t="s">
        <v>992</v>
      </c>
      <c r="H204" s="86" t="s">
        <v>130</v>
      </c>
      <c r="I204" s="83">
        <v>1838.50065</v>
      </c>
      <c r="J204" s="85">
        <v>4164</v>
      </c>
      <c r="K204" s="73"/>
      <c r="L204" s="83">
        <v>246.12486211700002</v>
      </c>
      <c r="M204" s="84">
        <v>1.2844902451436714E-6</v>
      </c>
      <c r="N204" s="84">
        <f t="shared" si="3"/>
        <v>1.070313558641272E-3</v>
      </c>
      <c r="O204" s="84">
        <f>L204/'סכום נכסי הקרן'!$C$42</f>
        <v>8.1715245121690563E-5</v>
      </c>
    </row>
    <row r="205" spans="2:15">
      <c r="B205" s="76" t="s">
        <v>1605</v>
      </c>
      <c r="C205" s="73" t="s">
        <v>1606</v>
      </c>
      <c r="D205" s="86" t="s">
        <v>1468</v>
      </c>
      <c r="E205" s="86" t="s">
        <v>870</v>
      </c>
      <c r="F205" s="73"/>
      <c r="G205" s="86" t="s">
        <v>937</v>
      </c>
      <c r="H205" s="86" t="s">
        <v>130</v>
      </c>
      <c r="I205" s="83">
        <v>1066.330377</v>
      </c>
      <c r="J205" s="85">
        <v>26371</v>
      </c>
      <c r="K205" s="73"/>
      <c r="L205" s="83">
        <v>904.06437765599992</v>
      </c>
      <c r="M205" s="84">
        <v>3.0991868785485177E-6</v>
      </c>
      <c r="N205" s="84">
        <f t="shared" si="3"/>
        <v>3.9314693890201884E-3</v>
      </c>
      <c r="O205" s="84">
        <f>L205/'סכום נכסי הקרן'!$C$42</f>
        <v>3.0015595170076889E-4</v>
      </c>
    </row>
    <row r="206" spans="2:15">
      <c r="B206" s="76" t="s">
        <v>1607</v>
      </c>
      <c r="C206" s="73" t="s">
        <v>1608</v>
      </c>
      <c r="D206" s="86" t="s">
        <v>1465</v>
      </c>
      <c r="E206" s="86" t="s">
        <v>870</v>
      </c>
      <c r="F206" s="73"/>
      <c r="G206" s="86" t="s">
        <v>900</v>
      </c>
      <c r="H206" s="86" t="s">
        <v>130</v>
      </c>
      <c r="I206" s="83">
        <v>1996.0864200000003</v>
      </c>
      <c r="J206" s="85">
        <v>9354</v>
      </c>
      <c r="K206" s="73"/>
      <c r="L206" s="83">
        <v>600.28526478200001</v>
      </c>
      <c r="M206" s="84">
        <v>1.4566718260245181E-5</v>
      </c>
      <c r="N206" s="84">
        <f t="shared" si="3"/>
        <v>2.6104370457435523E-3</v>
      </c>
      <c r="O206" s="84">
        <f>L206/'סכום נכסי הקרן'!$C$42</f>
        <v>1.9929907581332462E-4</v>
      </c>
    </row>
    <row r="207" spans="2:15">
      <c r="B207" s="76" t="s">
        <v>1609</v>
      </c>
      <c r="C207" s="73" t="s">
        <v>1610</v>
      </c>
      <c r="D207" s="86" t="s">
        <v>27</v>
      </c>
      <c r="E207" s="86" t="s">
        <v>870</v>
      </c>
      <c r="F207" s="73"/>
      <c r="G207" s="86" t="s">
        <v>981</v>
      </c>
      <c r="H207" s="86" t="s">
        <v>136</v>
      </c>
      <c r="I207" s="83">
        <v>7245.8724970000003</v>
      </c>
      <c r="J207" s="85">
        <v>17200</v>
      </c>
      <c r="K207" s="73"/>
      <c r="L207" s="83">
        <v>490.04125537499999</v>
      </c>
      <c r="M207" s="84">
        <v>4.9606431128959822E-6</v>
      </c>
      <c r="N207" s="84">
        <f t="shared" si="3"/>
        <v>2.1310232351582701E-3</v>
      </c>
      <c r="O207" s="84">
        <f>L207/'סכום נכסי הקרן'!$C$42</f>
        <v>1.6269726251252707E-4</v>
      </c>
    </row>
    <row r="208" spans="2:15">
      <c r="B208" s="76" t="s">
        <v>1611</v>
      </c>
      <c r="C208" s="73" t="s">
        <v>1612</v>
      </c>
      <c r="D208" s="86" t="s">
        <v>1468</v>
      </c>
      <c r="E208" s="86" t="s">
        <v>870</v>
      </c>
      <c r="F208" s="73"/>
      <c r="G208" s="86" t="s">
        <v>981</v>
      </c>
      <c r="H208" s="86" t="s">
        <v>130</v>
      </c>
      <c r="I208" s="83">
        <v>551.55019500000003</v>
      </c>
      <c r="J208" s="85">
        <v>26562</v>
      </c>
      <c r="K208" s="73"/>
      <c r="L208" s="83">
        <v>471.00638238899995</v>
      </c>
      <c r="M208" s="84">
        <v>5.1230707308951877E-7</v>
      </c>
      <c r="N208" s="84">
        <f t="shared" si="3"/>
        <v>2.0482470277134266E-3</v>
      </c>
      <c r="O208" s="84">
        <f>L208/'סכום נכסי הקרן'!$C$42</f>
        <v>1.5637754617614237E-4</v>
      </c>
    </row>
    <row r="209" spans="2:15">
      <c r="B209" s="76" t="s">
        <v>1613</v>
      </c>
      <c r="C209" s="73" t="s">
        <v>1614</v>
      </c>
      <c r="D209" s="86" t="s">
        <v>1580</v>
      </c>
      <c r="E209" s="86" t="s">
        <v>870</v>
      </c>
      <c r="F209" s="73"/>
      <c r="G209" s="86" t="s">
        <v>981</v>
      </c>
      <c r="H209" s="86" t="s">
        <v>132</v>
      </c>
      <c r="I209" s="83">
        <v>3151.7153999999996</v>
      </c>
      <c r="J209" s="85">
        <v>2604</v>
      </c>
      <c r="K209" s="73"/>
      <c r="L209" s="83">
        <v>323.69492566600002</v>
      </c>
      <c r="M209" s="84">
        <v>1.0112503417128379E-6</v>
      </c>
      <c r="N209" s="84">
        <f t="shared" si="3"/>
        <v>1.407639459190452E-3</v>
      </c>
      <c r="O209" s="84">
        <f>L209/'סכום נכסי הקרן'!$C$42</f>
        <v>1.0746907064947673E-4</v>
      </c>
    </row>
    <row r="210" spans="2:15">
      <c r="B210" s="76" t="s">
        <v>1615</v>
      </c>
      <c r="C210" s="73" t="s">
        <v>1616</v>
      </c>
      <c r="D210" s="86" t="s">
        <v>27</v>
      </c>
      <c r="E210" s="86" t="s">
        <v>870</v>
      </c>
      <c r="F210" s="73"/>
      <c r="G210" s="86" t="s">
        <v>954</v>
      </c>
      <c r="H210" s="86" t="s">
        <v>132</v>
      </c>
      <c r="I210" s="83">
        <v>3151.7153999999996</v>
      </c>
      <c r="J210" s="85">
        <v>3139</v>
      </c>
      <c r="K210" s="73"/>
      <c r="L210" s="83">
        <v>390.19906745999998</v>
      </c>
      <c r="M210" s="84">
        <v>2.4134040798514156E-6</v>
      </c>
      <c r="N210" s="84">
        <f t="shared" si="3"/>
        <v>1.6968434187403937E-3</v>
      </c>
      <c r="O210" s="84">
        <f>L210/'סכום נכסי הקרן'!$C$42</f>
        <v>1.2954892963471418E-4</v>
      </c>
    </row>
    <row r="211" spans="2:15">
      <c r="B211" s="76" t="s">
        <v>1617</v>
      </c>
      <c r="C211" s="73" t="s">
        <v>1618</v>
      </c>
      <c r="D211" s="86" t="s">
        <v>1468</v>
      </c>
      <c r="E211" s="86" t="s">
        <v>870</v>
      </c>
      <c r="F211" s="73"/>
      <c r="G211" s="86" t="s">
        <v>937</v>
      </c>
      <c r="H211" s="86" t="s">
        <v>130</v>
      </c>
      <c r="I211" s="83">
        <v>790.29263700000001</v>
      </c>
      <c r="J211" s="85">
        <v>11529</v>
      </c>
      <c r="K211" s="73"/>
      <c r="L211" s="83">
        <v>292.927774349</v>
      </c>
      <c r="M211" s="84">
        <v>1.4080090614128784E-6</v>
      </c>
      <c r="N211" s="84">
        <f t="shared" si="3"/>
        <v>1.2738435519744689E-3</v>
      </c>
      <c r="O211" s="84">
        <f>L211/'סכום נכסי הקרן'!$C$42</f>
        <v>9.7254152538645439E-5</v>
      </c>
    </row>
    <row r="212" spans="2:15">
      <c r="B212" s="76" t="s">
        <v>1619</v>
      </c>
      <c r="C212" s="73" t="s">
        <v>1620</v>
      </c>
      <c r="D212" s="86" t="s">
        <v>1468</v>
      </c>
      <c r="E212" s="86" t="s">
        <v>870</v>
      </c>
      <c r="F212" s="73"/>
      <c r="G212" s="86" t="s">
        <v>911</v>
      </c>
      <c r="H212" s="86" t="s">
        <v>130</v>
      </c>
      <c r="I212" s="83">
        <v>4095.9220580000001</v>
      </c>
      <c r="J212" s="85">
        <v>12707</v>
      </c>
      <c r="K212" s="73"/>
      <c r="L212" s="83">
        <v>1673.307243208</v>
      </c>
      <c r="M212" s="84">
        <v>1.3437169287432082E-6</v>
      </c>
      <c r="N212" s="84">
        <f t="shared" si="3"/>
        <v>7.2766457430326692E-3</v>
      </c>
      <c r="O212" s="84">
        <f>L212/'סכום נכסי הקרן'!$C$42</f>
        <v>5.555501803700051E-4</v>
      </c>
    </row>
    <row r="213" spans="2:15">
      <c r="B213" s="76" t="s">
        <v>1621</v>
      </c>
      <c r="C213" s="73" t="s">
        <v>1622</v>
      </c>
      <c r="D213" s="86" t="s">
        <v>27</v>
      </c>
      <c r="E213" s="86" t="s">
        <v>870</v>
      </c>
      <c r="F213" s="73"/>
      <c r="G213" s="86" t="s">
        <v>900</v>
      </c>
      <c r="H213" s="86" t="s">
        <v>132</v>
      </c>
      <c r="I213" s="83">
        <v>210.11436</v>
      </c>
      <c r="J213" s="85">
        <v>59440</v>
      </c>
      <c r="K213" s="73"/>
      <c r="L213" s="83">
        <v>492.586440901</v>
      </c>
      <c r="M213" s="84">
        <v>1.6638857151925476E-6</v>
      </c>
      <c r="N213" s="84">
        <f t="shared" si="3"/>
        <v>2.1420913838788185E-3</v>
      </c>
      <c r="O213" s="84">
        <f>L213/'סכום נכסי הקרן'!$C$42</f>
        <v>1.6354228262690465E-4</v>
      </c>
    </row>
    <row r="214" spans="2:15">
      <c r="B214" s="76" t="s">
        <v>1496</v>
      </c>
      <c r="C214" s="73" t="s">
        <v>1497</v>
      </c>
      <c r="D214" s="86" t="s">
        <v>1465</v>
      </c>
      <c r="E214" s="86" t="s">
        <v>870</v>
      </c>
      <c r="F214" s="73"/>
      <c r="G214" s="86" t="s">
        <v>156</v>
      </c>
      <c r="H214" s="86" t="s">
        <v>130</v>
      </c>
      <c r="I214" s="83">
        <v>2609.4889400000002</v>
      </c>
      <c r="J214" s="85">
        <v>6223</v>
      </c>
      <c r="K214" s="73"/>
      <c r="L214" s="83">
        <v>522.07901688699997</v>
      </c>
      <c r="M214" s="84">
        <v>3.9014455249594745E-5</v>
      </c>
      <c r="N214" s="84">
        <f>IFERROR(L214/$L$11,0)</f>
        <v>2.2703445952186306E-3</v>
      </c>
      <c r="O214" s="84">
        <f>L214/'סכום נכסי הקרן'!$C$42</f>
        <v>1.7333403245354523E-4</v>
      </c>
    </row>
    <row r="215" spans="2:15">
      <c r="B215" s="76" t="s">
        <v>1623</v>
      </c>
      <c r="C215" s="73" t="s">
        <v>1624</v>
      </c>
      <c r="D215" s="86" t="s">
        <v>119</v>
      </c>
      <c r="E215" s="86" t="s">
        <v>870</v>
      </c>
      <c r="F215" s="73"/>
      <c r="G215" s="86" t="s">
        <v>911</v>
      </c>
      <c r="H215" s="86" t="s">
        <v>133</v>
      </c>
      <c r="I215" s="83">
        <v>236378.655</v>
      </c>
      <c r="J215" s="85">
        <v>36.44</v>
      </c>
      <c r="K215" s="73"/>
      <c r="L215" s="83">
        <v>378.30237558800002</v>
      </c>
      <c r="M215" s="84">
        <v>3.3368337697036014E-6</v>
      </c>
      <c r="N215" s="84">
        <f t="shared" si="3"/>
        <v>1.6451087402359278E-3</v>
      </c>
      <c r="O215" s="84">
        <f>L215/'סכום נכסי הקרן'!$C$42</f>
        <v>1.2559914136831964E-4</v>
      </c>
    </row>
    <row r="216" spans="2:15">
      <c r="B216" s="76" t="s">
        <v>1625</v>
      </c>
      <c r="C216" s="73" t="s">
        <v>1626</v>
      </c>
      <c r="D216" s="86" t="s">
        <v>27</v>
      </c>
      <c r="E216" s="86" t="s">
        <v>870</v>
      </c>
      <c r="F216" s="73"/>
      <c r="G216" s="86" t="s">
        <v>900</v>
      </c>
      <c r="H216" s="86" t="s">
        <v>132</v>
      </c>
      <c r="I216" s="83">
        <v>446.49301500000001</v>
      </c>
      <c r="J216" s="85">
        <v>51090</v>
      </c>
      <c r="K216" s="73"/>
      <c r="L216" s="83">
        <v>899.70159302599995</v>
      </c>
      <c r="M216" s="84">
        <v>8.8456963475671227E-7</v>
      </c>
      <c r="N216" s="84">
        <f t="shared" si="3"/>
        <v>3.9124971181867729E-3</v>
      </c>
      <c r="O216" s="84">
        <f>L216/'סכום נכסי הקרן'!$C$42</f>
        <v>2.9870747545831551E-4</v>
      </c>
    </row>
    <row r="217" spans="2:15">
      <c r="B217" s="76" t="s">
        <v>1627</v>
      </c>
      <c r="C217" s="73" t="s">
        <v>1628</v>
      </c>
      <c r="D217" s="86" t="s">
        <v>1468</v>
      </c>
      <c r="E217" s="86" t="s">
        <v>870</v>
      </c>
      <c r="F217" s="73"/>
      <c r="G217" s="86" t="s">
        <v>890</v>
      </c>
      <c r="H217" s="86" t="s">
        <v>130</v>
      </c>
      <c r="I217" s="83">
        <v>980.25702899999999</v>
      </c>
      <c r="J217" s="85">
        <v>35694</v>
      </c>
      <c r="K217" s="73"/>
      <c r="L217" s="83">
        <v>1124.9058152310001</v>
      </c>
      <c r="M217" s="84">
        <v>9.9169078342214946E-7</v>
      </c>
      <c r="N217" s="84">
        <f t="shared" si="3"/>
        <v>4.8918339085297618E-3</v>
      </c>
      <c r="O217" s="84">
        <f>L217/'סכום נכסי הקרן'!$C$42</f>
        <v>3.7347691590262634E-4</v>
      </c>
    </row>
    <row r="218" spans="2:15">
      <c r="B218" s="76" t="s">
        <v>1629</v>
      </c>
      <c r="C218" s="73" t="s">
        <v>1630</v>
      </c>
      <c r="D218" s="86" t="s">
        <v>1465</v>
      </c>
      <c r="E218" s="86" t="s">
        <v>870</v>
      </c>
      <c r="F218" s="73"/>
      <c r="G218" s="86" t="s">
        <v>900</v>
      </c>
      <c r="H218" s="86" t="s">
        <v>130</v>
      </c>
      <c r="I218" s="83">
        <v>12081.575699999998</v>
      </c>
      <c r="J218" s="85">
        <v>1745</v>
      </c>
      <c r="K218" s="73"/>
      <c r="L218" s="83">
        <v>677.79753952700003</v>
      </c>
      <c r="M218" s="84">
        <v>3.4713151210211552E-5</v>
      </c>
      <c r="N218" s="84">
        <f t="shared" si="3"/>
        <v>2.9475116423816733E-3</v>
      </c>
      <c r="O218" s="84">
        <f>L218/'סכום נכסי הקרן'!$C$42</f>
        <v>2.2503371503768929E-4</v>
      </c>
    </row>
    <row r="219" spans="2:15">
      <c r="B219" s="76" t="s">
        <v>1631</v>
      </c>
      <c r="C219" s="73" t="s">
        <v>1632</v>
      </c>
      <c r="D219" s="86" t="s">
        <v>1468</v>
      </c>
      <c r="E219" s="86" t="s">
        <v>870</v>
      </c>
      <c r="F219" s="73"/>
      <c r="G219" s="86" t="s">
        <v>959</v>
      </c>
      <c r="H219" s="86" t="s">
        <v>130</v>
      </c>
      <c r="I219" s="83">
        <v>1245.2375019999999</v>
      </c>
      <c r="J219" s="85">
        <v>21458</v>
      </c>
      <c r="K219" s="73"/>
      <c r="L219" s="83">
        <v>859.05784791500002</v>
      </c>
      <c r="M219" s="84">
        <v>1.6712107619596665E-6</v>
      </c>
      <c r="N219" s="84">
        <f t="shared" si="3"/>
        <v>3.7357512539449725E-3</v>
      </c>
      <c r="O219" s="84">
        <f>L219/'סכום נכסי הקרן'!$C$42</f>
        <v>2.8521345634199369E-4</v>
      </c>
    </row>
    <row r="220" spans="2:15">
      <c r="B220" s="76" t="s">
        <v>1633</v>
      </c>
      <c r="C220" s="73" t="s">
        <v>1634</v>
      </c>
      <c r="D220" s="86" t="s">
        <v>1465</v>
      </c>
      <c r="E220" s="86" t="s">
        <v>870</v>
      </c>
      <c r="F220" s="73"/>
      <c r="G220" s="86" t="s">
        <v>890</v>
      </c>
      <c r="H220" s="86" t="s">
        <v>130</v>
      </c>
      <c r="I220" s="83">
        <v>2800.8611890000002</v>
      </c>
      <c r="J220" s="85">
        <v>22242</v>
      </c>
      <c r="K220" s="73"/>
      <c r="L220" s="83">
        <v>2002.840659144</v>
      </c>
      <c r="M220" s="84">
        <v>3.7045998046745343E-7</v>
      </c>
      <c r="N220" s="84">
        <f t="shared" si="3"/>
        <v>8.7096748164385493E-3</v>
      </c>
      <c r="O220" s="84">
        <f>L220/'סכום נכסי הקרן'!$C$42</f>
        <v>6.649576722722152E-4</v>
      </c>
    </row>
    <row r="221" spans="2:15">
      <c r="B221" s="76" t="s">
        <v>1635</v>
      </c>
      <c r="C221" s="73" t="s">
        <v>1636</v>
      </c>
      <c r="D221" s="86" t="s">
        <v>1468</v>
      </c>
      <c r="E221" s="86" t="s">
        <v>870</v>
      </c>
      <c r="F221" s="73"/>
      <c r="G221" s="86" t="s">
        <v>937</v>
      </c>
      <c r="H221" s="86" t="s">
        <v>130</v>
      </c>
      <c r="I221" s="83">
        <v>3181.4991110000001</v>
      </c>
      <c r="J221" s="85">
        <v>6853</v>
      </c>
      <c r="K221" s="73"/>
      <c r="L221" s="83">
        <v>700.96045091899998</v>
      </c>
      <c r="M221" s="84">
        <v>1.7585132610630297E-6</v>
      </c>
      <c r="N221" s="84">
        <f t="shared" si="3"/>
        <v>3.0482392889396989E-3</v>
      </c>
      <c r="O221" s="84">
        <f>L221/'סכום נכסי הקרן'!$C$42</f>
        <v>2.3272397016205586E-4</v>
      </c>
    </row>
    <row r="222" spans="2:15">
      <c r="B222" s="76" t="s">
        <v>1637</v>
      </c>
      <c r="C222" s="73" t="s">
        <v>1638</v>
      </c>
      <c r="D222" s="86" t="s">
        <v>1468</v>
      </c>
      <c r="E222" s="86" t="s">
        <v>870</v>
      </c>
      <c r="F222" s="73"/>
      <c r="G222" s="86" t="s">
        <v>1034</v>
      </c>
      <c r="H222" s="86" t="s">
        <v>130</v>
      </c>
      <c r="I222" s="83">
        <v>3851.8416000000002</v>
      </c>
      <c r="J222" s="85">
        <v>2301</v>
      </c>
      <c r="K222" s="73"/>
      <c r="L222" s="83">
        <v>284.94826381899998</v>
      </c>
      <c r="M222" s="84">
        <v>1.0160757255295988E-5</v>
      </c>
      <c r="N222" s="84">
        <f t="shared" si="3"/>
        <v>1.2391433667184183E-3</v>
      </c>
      <c r="O222" s="84">
        <f>L222/'סכום נכסי הקרן'!$C$42</f>
        <v>9.4604896980707935E-5</v>
      </c>
    </row>
    <row r="223" spans="2:15">
      <c r="B223" s="76" t="s">
        <v>1639</v>
      </c>
      <c r="C223" s="73" t="s">
        <v>1640</v>
      </c>
      <c r="D223" s="86" t="s">
        <v>1465</v>
      </c>
      <c r="E223" s="86" t="s">
        <v>870</v>
      </c>
      <c r="F223" s="73"/>
      <c r="G223" s="86" t="s">
        <v>937</v>
      </c>
      <c r="H223" s="86" t="s">
        <v>130</v>
      </c>
      <c r="I223" s="83">
        <v>616.68564700000002</v>
      </c>
      <c r="J223" s="85">
        <v>13274</v>
      </c>
      <c r="K223" s="73"/>
      <c r="L223" s="83">
        <v>263.17621152599997</v>
      </c>
      <c r="M223" s="84">
        <v>3.7594164891357192E-6</v>
      </c>
      <c r="N223" s="84">
        <f t="shared" si="3"/>
        <v>1.1444640947090459E-3</v>
      </c>
      <c r="O223" s="84">
        <f>L223/'סכום נכסי הקרן'!$C$42</f>
        <v>8.7376417197633331E-5</v>
      </c>
    </row>
    <row r="224" spans="2:15">
      <c r="B224" s="76" t="s">
        <v>1641</v>
      </c>
      <c r="C224" s="73" t="s">
        <v>1642</v>
      </c>
      <c r="D224" s="86" t="s">
        <v>123</v>
      </c>
      <c r="E224" s="86" t="s">
        <v>870</v>
      </c>
      <c r="F224" s="73"/>
      <c r="G224" s="86" t="s">
        <v>925</v>
      </c>
      <c r="H224" s="86" t="s">
        <v>1540</v>
      </c>
      <c r="I224" s="83">
        <v>1996.0864200000003</v>
      </c>
      <c r="J224" s="85">
        <v>10426</v>
      </c>
      <c r="K224" s="73"/>
      <c r="L224" s="83">
        <v>759.56706865099989</v>
      </c>
      <c r="M224" s="84">
        <v>6.9284499132245761E-7</v>
      </c>
      <c r="N224" s="84">
        <f t="shared" si="3"/>
        <v>3.3030995945793899E-3</v>
      </c>
      <c r="O224" s="84">
        <f>L224/'סכום נכסי הקרן'!$C$42</f>
        <v>2.5218179369329677E-4</v>
      </c>
    </row>
    <row r="225" spans="2:15">
      <c r="B225" s="76" t="s">
        <v>1643</v>
      </c>
      <c r="C225" s="73" t="s">
        <v>1644</v>
      </c>
      <c r="D225" s="86" t="s">
        <v>1465</v>
      </c>
      <c r="E225" s="86" t="s">
        <v>870</v>
      </c>
      <c r="F225" s="73"/>
      <c r="G225" s="86" t="s">
        <v>1100</v>
      </c>
      <c r="H225" s="86" t="s">
        <v>130</v>
      </c>
      <c r="I225" s="83">
        <v>752.91329199999996</v>
      </c>
      <c r="J225" s="85">
        <v>54073</v>
      </c>
      <c r="K225" s="73"/>
      <c r="L225" s="83">
        <v>1308.899815922</v>
      </c>
      <c r="M225" s="84">
        <v>1.7042141227634695E-6</v>
      </c>
      <c r="N225" s="84">
        <f t="shared" si="3"/>
        <v>5.6919614208597183E-3</v>
      </c>
      <c r="O225" s="84">
        <f>L225/'סכום נכסי הקרן'!$C$42</f>
        <v>4.3456426294291979E-4</v>
      </c>
    </row>
    <row r="226" spans="2:15">
      <c r="B226" s="76" t="s">
        <v>1645</v>
      </c>
      <c r="C226" s="73" t="s">
        <v>1646</v>
      </c>
      <c r="D226" s="86" t="s">
        <v>119</v>
      </c>
      <c r="E226" s="86" t="s">
        <v>870</v>
      </c>
      <c r="F226" s="73"/>
      <c r="G226" s="86" t="s">
        <v>981</v>
      </c>
      <c r="H226" s="86" t="s">
        <v>133</v>
      </c>
      <c r="I226" s="83">
        <v>945.51462000000004</v>
      </c>
      <c r="J226" s="85">
        <v>7086</v>
      </c>
      <c r="K226" s="73"/>
      <c r="L226" s="83">
        <v>294.25363703799997</v>
      </c>
      <c r="M226" s="84">
        <v>7.1118448211782667E-6</v>
      </c>
      <c r="N226" s="84">
        <f t="shared" si="3"/>
        <v>1.279609279177837E-3</v>
      </c>
      <c r="O226" s="84">
        <f>L226/'סכום נכסי הקרן'!$C$42</f>
        <v>9.7694348598878608E-5</v>
      </c>
    </row>
    <row r="227" spans="2:15">
      <c r="B227" s="76" t="s">
        <v>1647</v>
      </c>
      <c r="C227" s="73" t="s">
        <v>1648</v>
      </c>
      <c r="D227" s="86" t="s">
        <v>1468</v>
      </c>
      <c r="E227" s="86" t="s">
        <v>870</v>
      </c>
      <c r="F227" s="73"/>
      <c r="G227" s="86" t="s">
        <v>900</v>
      </c>
      <c r="H227" s="86" t="s">
        <v>130</v>
      </c>
      <c r="I227" s="83">
        <v>1859.5120859999997</v>
      </c>
      <c r="J227" s="85">
        <v>14147</v>
      </c>
      <c r="K227" s="73"/>
      <c r="L227" s="83">
        <v>845.754537003</v>
      </c>
      <c r="M227" s="84">
        <v>1.4819081386759361E-6</v>
      </c>
      <c r="N227" s="84">
        <f t="shared" si="3"/>
        <v>3.677899666253009E-3</v>
      </c>
      <c r="O227" s="84">
        <f>L227/'סכום נכסי הקרן'!$C$42</f>
        <v>2.8079666031921975E-4</v>
      </c>
    </row>
    <row r="228" spans="2:15">
      <c r="B228" s="76" t="s">
        <v>1649</v>
      </c>
      <c r="C228" s="73" t="s">
        <v>1650</v>
      </c>
      <c r="D228" s="86" t="s">
        <v>1468</v>
      </c>
      <c r="E228" s="86" t="s">
        <v>870</v>
      </c>
      <c r="F228" s="73"/>
      <c r="G228" s="86" t="s">
        <v>1034</v>
      </c>
      <c r="H228" s="86" t="s">
        <v>130</v>
      </c>
      <c r="I228" s="83">
        <v>1556.7859799999999</v>
      </c>
      <c r="J228" s="85">
        <v>4816</v>
      </c>
      <c r="K228" s="83">
        <v>2.2522801169999997</v>
      </c>
      <c r="L228" s="83">
        <v>243.29630325800002</v>
      </c>
      <c r="M228" s="84">
        <v>2.7353019397388823E-6</v>
      </c>
      <c r="N228" s="84">
        <f t="shared" si="3"/>
        <v>1.0580131153940416E-3</v>
      </c>
      <c r="O228" s="84">
        <f>L228/'סכום נכסי הקרן'!$C$42</f>
        <v>8.0776142998824005E-5</v>
      </c>
    </row>
    <row r="229" spans="2:15">
      <c r="B229" s="76" t="s">
        <v>1651</v>
      </c>
      <c r="C229" s="73" t="s">
        <v>1652</v>
      </c>
      <c r="D229" s="86" t="s">
        <v>1465</v>
      </c>
      <c r="E229" s="86" t="s">
        <v>870</v>
      </c>
      <c r="F229" s="73"/>
      <c r="G229" s="86" t="s">
        <v>954</v>
      </c>
      <c r="H229" s="86" t="s">
        <v>130</v>
      </c>
      <c r="I229" s="83">
        <v>683.39695600000005</v>
      </c>
      <c r="J229" s="85">
        <v>52220</v>
      </c>
      <c r="K229" s="73"/>
      <c r="L229" s="83">
        <v>1147.3366975430001</v>
      </c>
      <c r="M229" s="84">
        <v>1.1040338546042004E-6</v>
      </c>
      <c r="N229" s="84">
        <f t="shared" si="3"/>
        <v>4.9893782088670747E-3</v>
      </c>
      <c r="O229" s="84">
        <f>L229/'סכום נכסי הקרן'!$C$42</f>
        <v>3.8092413204590875E-4</v>
      </c>
    </row>
    <row r="230" spans="2:15">
      <c r="B230" s="76" t="s">
        <v>1653</v>
      </c>
      <c r="C230" s="73" t="s">
        <v>1654</v>
      </c>
      <c r="D230" s="86" t="s">
        <v>1465</v>
      </c>
      <c r="E230" s="86" t="s">
        <v>870</v>
      </c>
      <c r="F230" s="73"/>
      <c r="G230" s="86" t="s">
        <v>890</v>
      </c>
      <c r="H230" s="86" t="s">
        <v>130</v>
      </c>
      <c r="I230" s="83">
        <v>2699.9695259999994</v>
      </c>
      <c r="J230" s="85">
        <v>6469</v>
      </c>
      <c r="K230" s="73"/>
      <c r="L230" s="83">
        <v>561.53520706799998</v>
      </c>
      <c r="M230" s="84">
        <v>9.1709862250232141E-7</v>
      </c>
      <c r="N230" s="84">
        <f t="shared" si="3"/>
        <v>2.4419261857975532E-3</v>
      </c>
      <c r="O230" s="84">
        <f>L230/'סכום נכסי הקרן'!$C$42</f>
        <v>1.8643377469200218E-4</v>
      </c>
    </row>
    <row r="231" spans="2:15">
      <c r="B231" s="76" t="s">
        <v>1508</v>
      </c>
      <c r="C231" s="73" t="s">
        <v>1509</v>
      </c>
      <c r="D231" s="86" t="s">
        <v>1468</v>
      </c>
      <c r="E231" s="86" t="s">
        <v>870</v>
      </c>
      <c r="F231" s="73"/>
      <c r="G231" s="86" t="s">
        <v>154</v>
      </c>
      <c r="H231" s="86" t="s">
        <v>130</v>
      </c>
      <c r="I231" s="83">
        <v>8385.0151310000001</v>
      </c>
      <c r="J231" s="85">
        <v>9028</v>
      </c>
      <c r="K231" s="73"/>
      <c r="L231" s="83">
        <v>2433.7523189019998</v>
      </c>
      <c r="M231" s="84">
        <v>1.5015851465291957E-4</v>
      </c>
      <c r="N231" s="84">
        <f>IFERROR(L231/$L$11,0)</f>
        <v>1.0583563492489312E-2</v>
      </c>
      <c r="O231" s="84">
        <f>L231/'סכום נכסי הקרן'!$C$42</f>
        <v>8.0802347879029371E-4</v>
      </c>
    </row>
    <row r="232" spans="2:15">
      <c r="B232" s="76" t="s">
        <v>1655</v>
      </c>
      <c r="C232" s="73" t="s">
        <v>1656</v>
      </c>
      <c r="D232" s="86" t="s">
        <v>1468</v>
      </c>
      <c r="E232" s="86" t="s">
        <v>870</v>
      </c>
      <c r="F232" s="73"/>
      <c r="G232" s="86" t="s">
        <v>890</v>
      </c>
      <c r="H232" s="86" t="s">
        <v>130</v>
      </c>
      <c r="I232" s="83">
        <v>745.75933199999997</v>
      </c>
      <c r="J232" s="85">
        <v>35539</v>
      </c>
      <c r="K232" s="73"/>
      <c r="L232" s="83">
        <v>852.08883993300003</v>
      </c>
      <c r="M232" s="84">
        <v>7.8062877832816134E-6</v>
      </c>
      <c r="N232" s="84">
        <f t="shared" si="3"/>
        <v>3.7054454015850915E-3</v>
      </c>
      <c r="O232" s="84">
        <f>L232/'סכום נכסי הקרן'!$C$42</f>
        <v>2.8289969498279606E-4</v>
      </c>
    </row>
    <row r="233" spans="2:15">
      <c r="B233" s="76" t="s">
        <v>1657</v>
      </c>
      <c r="C233" s="73" t="s">
        <v>1658</v>
      </c>
      <c r="D233" s="86" t="s">
        <v>1465</v>
      </c>
      <c r="E233" s="86" t="s">
        <v>870</v>
      </c>
      <c r="F233" s="73"/>
      <c r="G233" s="86" t="s">
        <v>890</v>
      </c>
      <c r="H233" s="86" t="s">
        <v>130</v>
      </c>
      <c r="I233" s="83">
        <v>1586.8204169999999</v>
      </c>
      <c r="J233" s="85">
        <v>23420</v>
      </c>
      <c r="K233" s="73"/>
      <c r="L233" s="83">
        <v>1194.8011932349998</v>
      </c>
      <c r="M233" s="84">
        <v>1.3542984638207024E-6</v>
      </c>
      <c r="N233" s="84">
        <f t="shared" si="3"/>
        <v>5.1957852043093625E-3</v>
      </c>
      <c r="O233" s="84">
        <f>L233/'סכום נכסי הקרן'!$C$42</f>
        <v>3.9668268998551835E-4</v>
      </c>
    </row>
    <row r="234" spans="2:15">
      <c r="B234" s="76" t="s">
        <v>1512</v>
      </c>
      <c r="C234" s="73" t="s">
        <v>1513</v>
      </c>
      <c r="D234" s="86" t="s">
        <v>1465</v>
      </c>
      <c r="E234" s="86" t="s">
        <v>870</v>
      </c>
      <c r="F234" s="73"/>
      <c r="G234" s="86" t="s">
        <v>885</v>
      </c>
      <c r="H234" s="86" t="s">
        <v>130</v>
      </c>
      <c r="I234" s="83">
        <v>5756.7324150000004</v>
      </c>
      <c r="J234" s="85">
        <v>4472</v>
      </c>
      <c r="K234" s="73"/>
      <c r="L234" s="83">
        <v>827.67305158800002</v>
      </c>
      <c r="M234" s="84">
        <v>4.217654985895915E-5</v>
      </c>
      <c r="N234" s="84">
        <f>IFERROR(L234/$L$11,0)</f>
        <v>3.5992694180383891E-3</v>
      </c>
      <c r="O234" s="84">
        <f>L234/'סכום נכסי הקרן'!$C$42</f>
        <v>2.7479347559362049E-4</v>
      </c>
    </row>
    <row r="235" spans="2:15">
      <c r="B235" s="76" t="s">
        <v>1659</v>
      </c>
      <c r="C235" s="73" t="s">
        <v>1660</v>
      </c>
      <c r="D235" s="86" t="s">
        <v>27</v>
      </c>
      <c r="E235" s="86" t="s">
        <v>870</v>
      </c>
      <c r="F235" s="73"/>
      <c r="G235" s="86" t="s">
        <v>992</v>
      </c>
      <c r="H235" s="86" t="s">
        <v>132</v>
      </c>
      <c r="I235" s="83">
        <v>7879.2884999999997</v>
      </c>
      <c r="J235" s="85">
        <v>2237</v>
      </c>
      <c r="K235" s="73"/>
      <c r="L235" s="83">
        <v>695.18581865900001</v>
      </c>
      <c r="M235" s="84">
        <v>8.8053644102077499E-6</v>
      </c>
      <c r="N235" s="84">
        <f t="shared" si="3"/>
        <v>3.0231273715540137E-3</v>
      </c>
      <c r="O235" s="84">
        <f>L235/'סכום נכסי הקרן'!$C$42</f>
        <v>2.3080675023329789E-4</v>
      </c>
    </row>
    <row r="236" spans="2:15">
      <c r="B236" s="76" t="s">
        <v>1661</v>
      </c>
      <c r="C236" s="73" t="s">
        <v>1662</v>
      </c>
      <c r="D236" s="86" t="s">
        <v>1468</v>
      </c>
      <c r="E236" s="86" t="s">
        <v>870</v>
      </c>
      <c r="F236" s="73"/>
      <c r="G236" s="86" t="s">
        <v>928</v>
      </c>
      <c r="H236" s="86" t="s">
        <v>130</v>
      </c>
      <c r="I236" s="83">
        <v>1858.3144339999999</v>
      </c>
      <c r="J236" s="85">
        <v>9966</v>
      </c>
      <c r="K236" s="73"/>
      <c r="L236" s="83">
        <v>595.41676703500002</v>
      </c>
      <c r="M236" s="84">
        <v>2.5160570309051666E-6</v>
      </c>
      <c r="N236" s="84">
        <f t="shared" si="3"/>
        <v>2.5892656000634667E-3</v>
      </c>
      <c r="O236" s="84">
        <f>L236/'סכום נכסי הקרן'!$C$42</f>
        <v>1.9768269913626469E-4</v>
      </c>
    </row>
    <row r="237" spans="2:15">
      <c r="B237" s="76" t="s">
        <v>1663</v>
      </c>
      <c r="C237" s="73" t="s">
        <v>1664</v>
      </c>
      <c r="D237" s="86" t="s">
        <v>27</v>
      </c>
      <c r="E237" s="86" t="s">
        <v>870</v>
      </c>
      <c r="F237" s="73"/>
      <c r="G237" s="86" t="s">
        <v>900</v>
      </c>
      <c r="H237" s="86" t="s">
        <v>132</v>
      </c>
      <c r="I237" s="83">
        <v>892.98603000000003</v>
      </c>
      <c r="J237" s="85">
        <v>9228</v>
      </c>
      <c r="K237" s="73"/>
      <c r="L237" s="83">
        <v>325.01257782100004</v>
      </c>
      <c r="M237" s="84">
        <v>5.9206906112953433E-6</v>
      </c>
      <c r="N237" s="84">
        <f t="shared" si="3"/>
        <v>1.4133694815658389E-3</v>
      </c>
      <c r="O237" s="84">
        <f>L237/'סכום נכסי הקרן'!$C$42</f>
        <v>1.0790654075267893E-4</v>
      </c>
    </row>
    <row r="238" spans="2:15">
      <c r="B238" s="76" t="s">
        <v>1665</v>
      </c>
      <c r="C238" s="73" t="s">
        <v>1666</v>
      </c>
      <c r="D238" s="86" t="s">
        <v>1468</v>
      </c>
      <c r="E238" s="86" t="s">
        <v>870</v>
      </c>
      <c r="F238" s="73"/>
      <c r="G238" s="86" t="s">
        <v>900</v>
      </c>
      <c r="H238" s="86" t="s">
        <v>130</v>
      </c>
      <c r="I238" s="83">
        <v>1050.5717999999999</v>
      </c>
      <c r="J238" s="85">
        <v>9389</v>
      </c>
      <c r="K238" s="73"/>
      <c r="L238" s="83">
        <v>317.12176896100004</v>
      </c>
      <c r="M238" s="84">
        <v>1.4775922728823034E-5</v>
      </c>
      <c r="N238" s="84">
        <f t="shared" si="3"/>
        <v>1.3790550297918043E-3</v>
      </c>
      <c r="O238" s="84">
        <f>L238/'סכום נכסי הקרן'!$C$42</f>
        <v>1.0528673479460879E-4</v>
      </c>
    </row>
    <row r="239" spans="2:15">
      <c r="B239" s="76" t="s">
        <v>1667</v>
      </c>
      <c r="C239" s="73" t="s">
        <v>1668</v>
      </c>
      <c r="D239" s="86" t="s">
        <v>1465</v>
      </c>
      <c r="E239" s="86" t="s">
        <v>870</v>
      </c>
      <c r="F239" s="73"/>
      <c r="G239" s="86" t="s">
        <v>981</v>
      </c>
      <c r="H239" s="86" t="s">
        <v>130</v>
      </c>
      <c r="I239" s="83">
        <v>1129.8952240000001</v>
      </c>
      <c r="J239" s="85">
        <v>12281</v>
      </c>
      <c r="K239" s="73"/>
      <c r="L239" s="83">
        <v>446.12122026600002</v>
      </c>
      <c r="M239" s="84">
        <v>3.1697396382978235E-6</v>
      </c>
      <c r="N239" s="84">
        <f t="shared" si="3"/>
        <v>1.9400298967818443E-3</v>
      </c>
      <c r="O239" s="84">
        <f>L239/'סכום נכסי הקרן'!$C$42</f>
        <v>1.4811549127732729E-4</v>
      </c>
    </row>
    <row r="240" spans="2:15">
      <c r="B240" s="76" t="s">
        <v>1669</v>
      </c>
      <c r="C240" s="73" t="s">
        <v>1670</v>
      </c>
      <c r="D240" s="86" t="s">
        <v>27</v>
      </c>
      <c r="E240" s="86" t="s">
        <v>870</v>
      </c>
      <c r="F240" s="73"/>
      <c r="G240" s="86" t="s">
        <v>940</v>
      </c>
      <c r="H240" s="86" t="s">
        <v>130</v>
      </c>
      <c r="I240" s="83">
        <v>165.44404700000004</v>
      </c>
      <c r="J240" s="85">
        <v>182500</v>
      </c>
      <c r="K240" s="73"/>
      <c r="L240" s="83">
        <v>970.72226564200002</v>
      </c>
      <c r="M240" s="84">
        <v>6.9283950300668838E-7</v>
      </c>
      <c r="N240" s="84">
        <f t="shared" si="3"/>
        <v>4.2213419386202041E-3</v>
      </c>
      <c r="O240" s="84">
        <f>L240/'סכום נכסי הקרן'!$C$42</f>
        <v>3.2228685554046662E-4</v>
      </c>
    </row>
    <row r="241" spans="2:15">
      <c r="B241" s="76" t="s">
        <v>1517</v>
      </c>
      <c r="C241" s="73" t="s">
        <v>1518</v>
      </c>
      <c r="D241" s="86" t="s">
        <v>1465</v>
      </c>
      <c r="E241" s="86" t="s">
        <v>870</v>
      </c>
      <c r="F241" s="73"/>
      <c r="G241" s="86" t="s">
        <v>156</v>
      </c>
      <c r="H241" s="86" t="s">
        <v>130</v>
      </c>
      <c r="I241" s="83">
        <v>3360.4375579999996</v>
      </c>
      <c r="J241" s="85">
        <v>3061</v>
      </c>
      <c r="K241" s="73"/>
      <c r="L241" s="83">
        <v>330.70452461299999</v>
      </c>
      <c r="M241" s="84">
        <v>6.2462869785480238E-5</v>
      </c>
      <c r="N241" s="84">
        <f>IFERROR(L241/$L$11,0)</f>
        <v>1.4381218278917709E-3</v>
      </c>
      <c r="O241" s="84">
        <f>L241/'סכום נכסי הקרן'!$C$42</f>
        <v>1.0979630850440974E-4</v>
      </c>
    </row>
    <row r="242" spans="2:15">
      <c r="B242" s="76" t="s">
        <v>1671</v>
      </c>
      <c r="C242" s="73" t="s">
        <v>1672</v>
      </c>
      <c r="D242" s="86" t="s">
        <v>27</v>
      </c>
      <c r="E242" s="86" t="s">
        <v>870</v>
      </c>
      <c r="F242" s="73"/>
      <c r="G242" s="86" t="s">
        <v>947</v>
      </c>
      <c r="H242" s="86" t="s">
        <v>132</v>
      </c>
      <c r="I242" s="83">
        <v>971.77891499999998</v>
      </c>
      <c r="J242" s="85">
        <v>11830</v>
      </c>
      <c r="K242" s="73"/>
      <c r="L242" s="83">
        <v>453.41943776599993</v>
      </c>
      <c r="M242" s="84">
        <v>1.7136885944945403E-6</v>
      </c>
      <c r="N242" s="84">
        <f t="shared" si="3"/>
        <v>1.9717673696928485E-3</v>
      </c>
      <c r="O242" s="84">
        <f>L242/'סכום נכסי הקרן'!$C$42</f>
        <v>1.5053855259195548E-4</v>
      </c>
    </row>
    <row r="243" spans="2:15">
      <c r="B243" s="76" t="s">
        <v>1673</v>
      </c>
      <c r="C243" s="73" t="s">
        <v>1674</v>
      </c>
      <c r="D243" s="86" t="s">
        <v>119</v>
      </c>
      <c r="E243" s="86" t="s">
        <v>870</v>
      </c>
      <c r="F243" s="73"/>
      <c r="G243" s="86" t="s">
        <v>928</v>
      </c>
      <c r="H243" s="86" t="s">
        <v>133</v>
      </c>
      <c r="I243" s="83">
        <v>7268.5123199999998</v>
      </c>
      <c r="J243" s="85">
        <v>947.6</v>
      </c>
      <c r="K243" s="73"/>
      <c r="L243" s="83">
        <v>302.49836100300001</v>
      </c>
      <c r="M243" s="84">
        <v>6.0999015142630512E-6</v>
      </c>
      <c r="N243" s="84">
        <f t="shared" si="3"/>
        <v>1.3154627877226151E-3</v>
      </c>
      <c r="O243" s="84">
        <f>L243/'סכום נכסי הקרן'!$C$42</f>
        <v>1.0043165694703074E-4</v>
      </c>
    </row>
    <row r="244" spans="2:15">
      <c r="B244" s="76" t="s">
        <v>1675</v>
      </c>
      <c r="C244" s="73" t="s">
        <v>1676</v>
      </c>
      <c r="D244" s="86" t="s">
        <v>27</v>
      </c>
      <c r="E244" s="86" t="s">
        <v>870</v>
      </c>
      <c r="F244" s="73"/>
      <c r="G244" s="86" t="s">
        <v>947</v>
      </c>
      <c r="H244" s="86" t="s">
        <v>132</v>
      </c>
      <c r="I244" s="83">
        <v>1818.277143</v>
      </c>
      <c r="J244" s="85">
        <v>11752</v>
      </c>
      <c r="K244" s="73"/>
      <c r="L244" s="83">
        <v>842.79078764999997</v>
      </c>
      <c r="M244" s="84">
        <v>2.1391495799999998E-6</v>
      </c>
      <c r="N244" s="84">
        <f t="shared" si="3"/>
        <v>3.6650113253936354E-3</v>
      </c>
      <c r="O244" s="84">
        <f>L244/'סכום נכסי הקרן'!$C$42</f>
        <v>2.7981267396864733E-4</v>
      </c>
    </row>
    <row r="245" spans="2:15">
      <c r="B245" s="76" t="s">
        <v>1677</v>
      </c>
      <c r="C245" s="73" t="s">
        <v>1678</v>
      </c>
      <c r="D245" s="86" t="s">
        <v>1468</v>
      </c>
      <c r="E245" s="86" t="s">
        <v>870</v>
      </c>
      <c r="F245" s="73"/>
      <c r="G245" s="86" t="s">
        <v>928</v>
      </c>
      <c r="H245" s="86" t="s">
        <v>130</v>
      </c>
      <c r="I245" s="83">
        <v>1147.2506699999999</v>
      </c>
      <c r="J245" s="85">
        <v>5958</v>
      </c>
      <c r="K245" s="83">
        <v>1.118695078</v>
      </c>
      <c r="L245" s="83">
        <v>220.87421672900004</v>
      </c>
      <c r="M245" s="84">
        <v>1.5808979056659856E-5</v>
      </c>
      <c r="N245" s="84">
        <f t="shared" si="3"/>
        <v>9.6050706493414008E-4</v>
      </c>
      <c r="O245" s="84">
        <f>L245/'סכום נכסי הקרן'!$C$42</f>
        <v>7.3331847119499107E-5</v>
      </c>
    </row>
    <row r="246" spans="2:15">
      <c r="B246" s="76" t="s">
        <v>1679</v>
      </c>
      <c r="C246" s="73" t="s">
        <v>1680</v>
      </c>
      <c r="D246" s="86" t="s">
        <v>27</v>
      </c>
      <c r="E246" s="86" t="s">
        <v>870</v>
      </c>
      <c r="F246" s="73"/>
      <c r="G246" s="86" t="s">
        <v>954</v>
      </c>
      <c r="H246" s="86" t="s">
        <v>132</v>
      </c>
      <c r="I246" s="83">
        <v>2731.48668</v>
      </c>
      <c r="J246" s="85">
        <v>3055</v>
      </c>
      <c r="K246" s="73"/>
      <c r="L246" s="83">
        <v>329.12298957600001</v>
      </c>
      <c r="M246" s="84">
        <v>2.9975510497559465E-6</v>
      </c>
      <c r="N246" s="84">
        <f t="shared" si="3"/>
        <v>1.4312442683514321E-3</v>
      </c>
      <c r="O246" s="84">
        <f>L246/'סכום נכסי הקרן'!$C$42</f>
        <v>1.0927122736427055E-4</v>
      </c>
    </row>
    <row r="247" spans="2:15">
      <c r="B247" s="76" t="s">
        <v>1681</v>
      </c>
      <c r="C247" s="73" t="s">
        <v>1682</v>
      </c>
      <c r="D247" s="86" t="s">
        <v>1468</v>
      </c>
      <c r="E247" s="86" t="s">
        <v>870</v>
      </c>
      <c r="F247" s="73"/>
      <c r="G247" s="86" t="s">
        <v>954</v>
      </c>
      <c r="H247" s="86" t="s">
        <v>130</v>
      </c>
      <c r="I247" s="83">
        <v>2902.3989529999999</v>
      </c>
      <c r="J247" s="85">
        <v>10904</v>
      </c>
      <c r="K247" s="73"/>
      <c r="L247" s="83">
        <v>1017.4754256820002</v>
      </c>
      <c r="M247" s="84">
        <v>5.5965221132740755E-7</v>
      </c>
      <c r="N247" s="84">
        <f t="shared" si="3"/>
        <v>4.4246555765425268E-3</v>
      </c>
      <c r="O247" s="84">
        <f>L247/'סכום נכסי הקרן'!$C$42</f>
        <v>3.3780924486766152E-4</v>
      </c>
    </row>
    <row r="248" spans="2:15">
      <c r="B248" s="76" t="s">
        <v>1683</v>
      </c>
      <c r="C248" s="73" t="s">
        <v>1684</v>
      </c>
      <c r="D248" s="86" t="s">
        <v>1468</v>
      </c>
      <c r="E248" s="86" t="s">
        <v>870</v>
      </c>
      <c r="F248" s="73"/>
      <c r="G248" s="86" t="s">
        <v>981</v>
      </c>
      <c r="H248" s="86" t="s">
        <v>130</v>
      </c>
      <c r="I248" s="83">
        <v>1628.3862899999999</v>
      </c>
      <c r="J248" s="85">
        <v>17653</v>
      </c>
      <c r="K248" s="73"/>
      <c r="L248" s="83">
        <v>924.18078715200011</v>
      </c>
      <c r="M248" s="84">
        <v>3.2517444660635261E-6</v>
      </c>
      <c r="N248" s="84">
        <f t="shared" si="3"/>
        <v>4.0189488319726597E-3</v>
      </c>
      <c r="O248" s="84">
        <f>L248/'סכום נכסי הקרן'!$C$42</f>
        <v>3.0683474602814786E-4</v>
      </c>
    </row>
    <row r="249" spans="2:15">
      <c r="B249" s="76" t="s">
        <v>1685</v>
      </c>
      <c r="C249" s="73" t="s">
        <v>1686</v>
      </c>
      <c r="D249" s="86" t="s">
        <v>1547</v>
      </c>
      <c r="E249" s="86" t="s">
        <v>870</v>
      </c>
      <c r="F249" s="73"/>
      <c r="G249" s="86" t="s">
        <v>1100</v>
      </c>
      <c r="H249" s="86" t="s">
        <v>135</v>
      </c>
      <c r="I249" s="83">
        <v>1192.398993</v>
      </c>
      <c r="J249" s="85">
        <v>56400</v>
      </c>
      <c r="K249" s="73"/>
      <c r="L249" s="83">
        <v>278.87097905399997</v>
      </c>
      <c r="M249" s="84">
        <v>1.2431613332612419E-7</v>
      </c>
      <c r="N249" s="84">
        <f t="shared" si="3"/>
        <v>1.2127153162250412E-3</v>
      </c>
      <c r="O249" s="84">
        <f>L249/'סכום נכסי הקרן'!$C$42</f>
        <v>9.2587194218074308E-5</v>
      </c>
    </row>
    <row r="250" spans="2:15">
      <c r="B250" s="76" t="s">
        <v>1687</v>
      </c>
      <c r="C250" s="73" t="s">
        <v>1688</v>
      </c>
      <c r="D250" s="86" t="s">
        <v>1468</v>
      </c>
      <c r="E250" s="86" t="s">
        <v>870</v>
      </c>
      <c r="F250" s="73"/>
      <c r="G250" s="86" t="s">
        <v>981</v>
      </c>
      <c r="H250" s="86" t="s">
        <v>130</v>
      </c>
      <c r="I250" s="83">
        <v>1892.0798119999997</v>
      </c>
      <c r="J250" s="85">
        <v>6829</v>
      </c>
      <c r="K250" s="73"/>
      <c r="L250" s="83">
        <v>415.41056906800003</v>
      </c>
      <c r="M250" s="84">
        <v>1.5759042694065084E-6</v>
      </c>
      <c r="N250" s="84">
        <f t="shared" si="3"/>
        <v>1.8064796894228785E-3</v>
      </c>
      <c r="O250" s="84">
        <f>L250/'סכום נכסי הקרן'!$C$42</f>
        <v>1.3791933161712053E-4</v>
      </c>
    </row>
    <row r="251" spans="2:15">
      <c r="B251" s="76" t="s">
        <v>1689</v>
      </c>
      <c r="C251" s="73" t="s">
        <v>1690</v>
      </c>
      <c r="D251" s="86" t="s">
        <v>27</v>
      </c>
      <c r="E251" s="86" t="s">
        <v>870</v>
      </c>
      <c r="F251" s="73"/>
      <c r="G251" s="86" t="s">
        <v>1691</v>
      </c>
      <c r="H251" s="86" t="s">
        <v>132</v>
      </c>
      <c r="I251" s="83">
        <v>1313.2147500000001</v>
      </c>
      <c r="J251" s="85">
        <v>4956.5</v>
      </c>
      <c r="K251" s="73"/>
      <c r="L251" s="83">
        <v>256.71945386900001</v>
      </c>
      <c r="M251" s="84">
        <v>4.9972771861730482E-7</v>
      </c>
      <c r="N251" s="84">
        <f t="shared" si="3"/>
        <v>1.1163858452965067E-3</v>
      </c>
      <c r="O251" s="84">
        <f>L251/'סכום נכסי הקרן'!$C$42</f>
        <v>8.5232726673665482E-5</v>
      </c>
    </row>
    <row r="252" spans="2:15">
      <c r="B252" s="76" t="s">
        <v>1692</v>
      </c>
      <c r="C252" s="73" t="s">
        <v>1693</v>
      </c>
      <c r="D252" s="86" t="s">
        <v>1468</v>
      </c>
      <c r="E252" s="86" t="s">
        <v>870</v>
      </c>
      <c r="F252" s="73"/>
      <c r="G252" s="86" t="s">
        <v>896</v>
      </c>
      <c r="H252" s="86" t="s">
        <v>130</v>
      </c>
      <c r="I252" s="83">
        <v>387.48239699999999</v>
      </c>
      <c r="J252" s="85">
        <v>16840</v>
      </c>
      <c r="K252" s="73"/>
      <c r="L252" s="83">
        <v>209.78529464800002</v>
      </c>
      <c r="M252" s="84">
        <v>5.417693655211099E-7</v>
      </c>
      <c r="N252" s="84">
        <f t="shared" si="3"/>
        <v>9.1228510331707699E-4</v>
      </c>
      <c r="O252" s="84">
        <f>L252/'סכום נכסי הקרן'!$C$42</f>
        <v>6.9650244301359198E-5</v>
      </c>
    </row>
    <row r="253" spans="2:15">
      <c r="B253" s="76" t="s">
        <v>1694</v>
      </c>
      <c r="C253" s="73" t="s">
        <v>1695</v>
      </c>
      <c r="D253" s="86" t="s">
        <v>1465</v>
      </c>
      <c r="E253" s="86" t="s">
        <v>870</v>
      </c>
      <c r="F253" s="73"/>
      <c r="G253" s="86" t="s">
        <v>890</v>
      </c>
      <c r="H253" s="86" t="s">
        <v>130</v>
      </c>
      <c r="I253" s="83">
        <v>2098.183716</v>
      </c>
      <c r="J253" s="85">
        <v>16361</v>
      </c>
      <c r="K253" s="73"/>
      <c r="L253" s="83">
        <v>1103.657538446</v>
      </c>
      <c r="M253" s="84">
        <v>6.6132629384031339E-5</v>
      </c>
      <c r="N253" s="84">
        <f t="shared" si="3"/>
        <v>4.799432358580138E-3</v>
      </c>
      <c r="O253" s="84">
        <f>L253/'סכום נכסי הקרן'!$C$42</f>
        <v>3.6642233339939911E-4</v>
      </c>
    </row>
    <row r="254" spans="2:15">
      <c r="B254" s="76" t="s">
        <v>1696</v>
      </c>
      <c r="C254" s="73" t="s">
        <v>1697</v>
      </c>
      <c r="D254" s="86" t="s">
        <v>1468</v>
      </c>
      <c r="E254" s="86" t="s">
        <v>870</v>
      </c>
      <c r="F254" s="73"/>
      <c r="G254" s="86" t="s">
        <v>900</v>
      </c>
      <c r="H254" s="86" t="s">
        <v>130</v>
      </c>
      <c r="I254" s="83">
        <v>919.25032499999998</v>
      </c>
      <c r="J254" s="85">
        <v>8541</v>
      </c>
      <c r="K254" s="73"/>
      <c r="L254" s="83">
        <v>252.41984237999998</v>
      </c>
      <c r="M254" s="84">
        <v>2.3570266594966928E-6</v>
      </c>
      <c r="N254" s="84">
        <f t="shared" si="3"/>
        <v>1.0976882930298086E-3</v>
      </c>
      <c r="O254" s="84">
        <f>L254/'סכום נכסי הקרן'!$C$42</f>
        <v>8.3805224373696057E-5</v>
      </c>
    </row>
    <row r="255" spans="2:15">
      <c r="B255" s="76" t="s">
        <v>1698</v>
      </c>
      <c r="C255" s="73" t="s">
        <v>1699</v>
      </c>
      <c r="D255" s="86" t="s">
        <v>27</v>
      </c>
      <c r="E255" s="86" t="s">
        <v>870</v>
      </c>
      <c r="F255" s="73"/>
      <c r="G255" s="86" t="s">
        <v>947</v>
      </c>
      <c r="H255" s="86" t="s">
        <v>132</v>
      </c>
      <c r="I255" s="83">
        <v>3302.1169920000002</v>
      </c>
      <c r="J255" s="85">
        <v>8136</v>
      </c>
      <c r="K255" s="73"/>
      <c r="L255" s="83">
        <v>1059.6228466990001</v>
      </c>
      <c r="M255" s="84">
        <v>5.3822551847104491E-6</v>
      </c>
      <c r="N255" s="84">
        <f t="shared" si="3"/>
        <v>4.6079404173678023E-3</v>
      </c>
      <c r="O255" s="84">
        <f>L255/'סכום נכסי הקרן'!$C$42</f>
        <v>3.5180249532609765E-4</v>
      </c>
    </row>
    <row r="256" spans="2:15">
      <c r="B256" s="76" t="s">
        <v>1700</v>
      </c>
      <c r="C256" s="73" t="s">
        <v>1701</v>
      </c>
      <c r="D256" s="86" t="s">
        <v>1468</v>
      </c>
      <c r="E256" s="86" t="s">
        <v>870</v>
      </c>
      <c r="F256" s="73"/>
      <c r="G256" s="86" t="s">
        <v>890</v>
      </c>
      <c r="H256" s="86" t="s">
        <v>130</v>
      </c>
      <c r="I256" s="83">
        <v>1705.377444</v>
      </c>
      <c r="J256" s="85">
        <v>21873</v>
      </c>
      <c r="K256" s="73"/>
      <c r="L256" s="83">
        <v>1199.2503249909998</v>
      </c>
      <c r="M256" s="84">
        <v>1.0057208338490885E-6</v>
      </c>
      <c r="N256" s="84">
        <f t="shared" si="3"/>
        <v>5.2151329695114199E-3</v>
      </c>
      <c r="O256" s="84">
        <f>L256/'סכום נכסי הקרן'!$C$42</f>
        <v>3.9815983410209857E-4</v>
      </c>
    </row>
    <row r="257" spans="2:15">
      <c r="B257" s="76" t="s">
        <v>1702</v>
      </c>
      <c r="C257" s="73" t="s">
        <v>1703</v>
      </c>
      <c r="D257" s="86" t="s">
        <v>27</v>
      </c>
      <c r="E257" s="86" t="s">
        <v>870</v>
      </c>
      <c r="F257" s="73"/>
      <c r="G257" s="86" t="s">
        <v>992</v>
      </c>
      <c r="H257" s="86" t="s">
        <v>132</v>
      </c>
      <c r="I257" s="83">
        <v>393.96442499999995</v>
      </c>
      <c r="J257" s="85">
        <v>15242</v>
      </c>
      <c r="K257" s="73"/>
      <c r="L257" s="83">
        <v>236.83554421100004</v>
      </c>
      <c r="M257" s="84">
        <v>1.9105432691168748E-6</v>
      </c>
      <c r="N257" s="84">
        <f t="shared" si="3"/>
        <v>1.0299174652933574E-3</v>
      </c>
      <c r="O257" s="84">
        <f>L257/'סכום נכסי הקרן'!$C$42</f>
        <v>7.8631123984260507E-5</v>
      </c>
    </row>
    <row r="258" spans="2:15">
      <c r="B258" s="76" t="s">
        <v>1704</v>
      </c>
      <c r="C258" s="73" t="s">
        <v>1705</v>
      </c>
      <c r="D258" s="86" t="s">
        <v>27</v>
      </c>
      <c r="E258" s="86" t="s">
        <v>870</v>
      </c>
      <c r="F258" s="73"/>
      <c r="G258" s="86" t="s">
        <v>947</v>
      </c>
      <c r="H258" s="86" t="s">
        <v>136</v>
      </c>
      <c r="I258" s="83">
        <v>12029.04711</v>
      </c>
      <c r="J258" s="85">
        <v>19380</v>
      </c>
      <c r="K258" s="73"/>
      <c r="L258" s="83">
        <v>916.63937252400001</v>
      </c>
      <c r="M258" s="84">
        <v>7.5876825700830121E-6</v>
      </c>
      <c r="N258" s="84">
        <f t="shared" si="3"/>
        <v>3.9861537772258255E-3</v>
      </c>
      <c r="O258" s="84">
        <f>L258/'סכום נכסי הקרן'!$C$42</f>
        <v>3.043309414974281E-4</v>
      </c>
    </row>
    <row r="259" spans="2:15">
      <c r="B259" s="76" t="s">
        <v>1706</v>
      </c>
      <c r="C259" s="73" t="s">
        <v>1707</v>
      </c>
      <c r="D259" s="86" t="s">
        <v>27</v>
      </c>
      <c r="E259" s="86" t="s">
        <v>870</v>
      </c>
      <c r="F259" s="73"/>
      <c r="G259" s="86" t="s">
        <v>928</v>
      </c>
      <c r="H259" s="86" t="s">
        <v>132</v>
      </c>
      <c r="I259" s="83">
        <v>1313.2147500000001</v>
      </c>
      <c r="J259" s="85">
        <v>5976</v>
      </c>
      <c r="K259" s="73"/>
      <c r="L259" s="83">
        <v>309.52394965800005</v>
      </c>
      <c r="M259" s="84">
        <v>2.3206294827974221E-6</v>
      </c>
      <c r="N259" s="84">
        <f t="shared" si="3"/>
        <v>1.3460146902415416E-3</v>
      </c>
      <c r="O259" s="84">
        <f>L259/'סכום נכסי הקרן'!$C$42</f>
        <v>1.02764203501367E-4</v>
      </c>
    </row>
    <row r="260" spans="2:15">
      <c r="B260" s="76" t="s">
        <v>1708</v>
      </c>
      <c r="C260" s="73" t="s">
        <v>1709</v>
      </c>
      <c r="D260" s="86" t="s">
        <v>1468</v>
      </c>
      <c r="E260" s="86" t="s">
        <v>870</v>
      </c>
      <c r="F260" s="73"/>
      <c r="G260" s="86" t="s">
        <v>1031</v>
      </c>
      <c r="H260" s="86" t="s">
        <v>130</v>
      </c>
      <c r="I260" s="83">
        <v>3053.3346040000006</v>
      </c>
      <c r="J260" s="85">
        <v>14415</v>
      </c>
      <c r="K260" s="83">
        <v>4.2065555679999997</v>
      </c>
      <c r="L260" s="83">
        <v>1419.2508143519997</v>
      </c>
      <c r="M260" s="84">
        <v>1.0791891254047827E-6</v>
      </c>
      <c r="N260" s="84">
        <f t="shared" si="3"/>
        <v>6.1718404904235417E-3</v>
      </c>
      <c r="O260" s="84">
        <f>L260/'סכום נכסי הקרן'!$C$42</f>
        <v>4.7120159737784639E-4</v>
      </c>
    </row>
    <row r="261" spans="2:15">
      <c r="B261" s="76" t="s">
        <v>1710</v>
      </c>
      <c r="C261" s="73" t="s">
        <v>1711</v>
      </c>
      <c r="D261" s="86" t="s">
        <v>1468</v>
      </c>
      <c r="E261" s="86" t="s">
        <v>870</v>
      </c>
      <c r="F261" s="73"/>
      <c r="G261" s="86" t="s">
        <v>1100</v>
      </c>
      <c r="H261" s="86" t="s">
        <v>130</v>
      </c>
      <c r="I261" s="83">
        <v>2016.309927</v>
      </c>
      <c r="J261" s="85">
        <v>18118</v>
      </c>
      <c r="K261" s="73"/>
      <c r="L261" s="83">
        <v>1174.4878298389999</v>
      </c>
      <c r="M261" s="84">
        <v>1.1136849439755962E-6</v>
      </c>
      <c r="N261" s="84">
        <f t="shared" si="3"/>
        <v>5.1074492756374729E-3</v>
      </c>
      <c r="O261" s="84">
        <f>L261/'סכום נכסי הקרן'!$C$42</f>
        <v>3.8993850553022737E-4</v>
      </c>
    </row>
    <row r="262" spans="2:15">
      <c r="B262" s="76" t="s">
        <v>1712</v>
      </c>
      <c r="C262" s="73" t="s">
        <v>1713</v>
      </c>
      <c r="D262" s="86" t="s">
        <v>1465</v>
      </c>
      <c r="E262" s="86" t="s">
        <v>870</v>
      </c>
      <c r="F262" s="73"/>
      <c r="G262" s="86" t="s">
        <v>959</v>
      </c>
      <c r="H262" s="86" t="s">
        <v>130</v>
      </c>
      <c r="I262" s="83">
        <v>7879.2884999999997</v>
      </c>
      <c r="J262" s="85">
        <v>2192</v>
      </c>
      <c r="K262" s="73"/>
      <c r="L262" s="83">
        <v>555.27552260300001</v>
      </c>
      <c r="M262" s="84">
        <v>3.515675541702305E-5</v>
      </c>
      <c r="N262" s="84">
        <f t="shared" si="3"/>
        <v>2.414704940864887E-3</v>
      </c>
      <c r="O262" s="84">
        <f>L262/'סכום נכסי הקרן'!$C$42</f>
        <v>1.8435551390175842E-4</v>
      </c>
    </row>
    <row r="263" spans="2:15">
      <c r="B263" s="76" t="s">
        <v>1714</v>
      </c>
      <c r="C263" s="73" t="s">
        <v>1715</v>
      </c>
      <c r="D263" s="86" t="s">
        <v>1468</v>
      </c>
      <c r="E263" s="86" t="s">
        <v>870</v>
      </c>
      <c r="F263" s="73"/>
      <c r="G263" s="86" t="s">
        <v>900</v>
      </c>
      <c r="H263" s="86" t="s">
        <v>130</v>
      </c>
      <c r="I263" s="83">
        <v>446.49301500000001</v>
      </c>
      <c r="J263" s="85">
        <v>18049</v>
      </c>
      <c r="K263" s="73"/>
      <c r="L263" s="83">
        <v>259.08889055200001</v>
      </c>
      <c r="M263" s="84">
        <v>7.1385342251146166E-6</v>
      </c>
      <c r="N263" s="84">
        <f t="shared" si="3"/>
        <v>1.126689721899397E-3</v>
      </c>
      <c r="O263" s="84">
        <f>L263/'סכום נכסי הקרן'!$C$42</f>
        <v>8.6019396893351088E-5</v>
      </c>
    </row>
    <row r="264" spans="2:15">
      <c r="B264" s="125"/>
      <c r="C264" s="125"/>
      <c r="D264" s="125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</row>
    <row r="265" spans="2:15">
      <c r="B265" s="125"/>
      <c r="C265" s="125"/>
      <c r="D265" s="125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</row>
    <row r="266" spans="2:15">
      <c r="B266" s="125"/>
      <c r="C266" s="125"/>
      <c r="D266" s="125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2:15">
      <c r="B267" s="127" t="s">
        <v>219</v>
      </c>
      <c r="C267" s="125"/>
      <c r="D267" s="125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</row>
    <row r="268" spans="2:15">
      <c r="B268" s="127" t="s">
        <v>110</v>
      </c>
      <c r="C268" s="125"/>
      <c r="D268" s="125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</row>
    <row r="269" spans="2:15">
      <c r="B269" s="127" t="s">
        <v>202</v>
      </c>
      <c r="C269" s="125"/>
      <c r="D269" s="125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</row>
    <row r="270" spans="2:15">
      <c r="B270" s="127" t="s">
        <v>210</v>
      </c>
      <c r="C270" s="125"/>
      <c r="D270" s="125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</row>
    <row r="271" spans="2:15">
      <c r="B271" s="127" t="s">
        <v>216</v>
      </c>
      <c r="C271" s="125"/>
      <c r="D271" s="125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</row>
    <row r="272" spans="2:15">
      <c r="B272" s="133"/>
      <c r="C272" s="125"/>
      <c r="D272" s="125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</row>
    <row r="273" spans="2:15">
      <c r="B273" s="134"/>
      <c r="C273" s="125"/>
      <c r="D273" s="125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</row>
    <row r="274" spans="2:15">
      <c r="B274" s="125"/>
      <c r="C274" s="125"/>
      <c r="D274" s="125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</row>
    <row r="275" spans="2:15">
      <c r="B275" s="125"/>
      <c r="C275" s="125"/>
      <c r="D275" s="125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</row>
    <row r="276" spans="2:15">
      <c r="B276" s="125"/>
      <c r="C276" s="125"/>
      <c r="D276" s="125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</row>
    <row r="277" spans="2:15">
      <c r="B277" s="125"/>
      <c r="C277" s="125"/>
      <c r="D277" s="125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</row>
    <row r="278" spans="2:15">
      <c r="B278" s="125"/>
      <c r="C278" s="125"/>
      <c r="D278" s="125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</row>
    <row r="279" spans="2:15">
      <c r="B279" s="125"/>
      <c r="C279" s="125"/>
      <c r="D279" s="125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</row>
    <row r="280" spans="2:15">
      <c r="B280" s="125"/>
      <c r="C280" s="125"/>
      <c r="D280" s="125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</row>
    <row r="281" spans="2:15">
      <c r="B281" s="125"/>
      <c r="C281" s="125"/>
      <c r="D281" s="125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</row>
    <row r="282" spans="2:15">
      <c r="B282" s="125"/>
      <c r="C282" s="125"/>
      <c r="D282" s="125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</row>
    <row r="283" spans="2:15">
      <c r="B283" s="125"/>
      <c r="C283" s="125"/>
      <c r="D283" s="125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</row>
    <row r="284" spans="2:15">
      <c r="B284" s="125"/>
      <c r="C284" s="125"/>
      <c r="D284" s="125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</row>
    <row r="285" spans="2:15">
      <c r="B285" s="125"/>
      <c r="C285" s="125"/>
      <c r="D285" s="125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</row>
    <row r="286" spans="2:15">
      <c r="B286" s="125"/>
      <c r="C286" s="125"/>
      <c r="D286" s="125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</row>
    <row r="287" spans="2:15">
      <c r="B287" s="125"/>
      <c r="C287" s="125"/>
      <c r="D287" s="125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</row>
    <row r="288" spans="2:15">
      <c r="B288" s="125"/>
      <c r="C288" s="125"/>
      <c r="D288" s="125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</row>
    <row r="289" spans="2:15">
      <c r="B289" s="125"/>
      <c r="C289" s="125"/>
      <c r="D289" s="125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</row>
    <row r="290" spans="2:15">
      <c r="B290" s="125"/>
      <c r="C290" s="125"/>
      <c r="D290" s="125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</row>
    <row r="291" spans="2:15">
      <c r="B291" s="125"/>
      <c r="C291" s="125"/>
      <c r="D291" s="125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</row>
    <row r="292" spans="2:15">
      <c r="B292" s="133"/>
      <c r="C292" s="125"/>
      <c r="D292" s="125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</row>
    <row r="293" spans="2:15">
      <c r="B293" s="133"/>
      <c r="C293" s="125"/>
      <c r="D293" s="125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</row>
    <row r="294" spans="2:15">
      <c r="B294" s="134"/>
      <c r="C294" s="125"/>
      <c r="D294" s="125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</row>
    <row r="295" spans="2:15">
      <c r="B295" s="125"/>
      <c r="C295" s="125"/>
      <c r="D295" s="125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</row>
    <row r="296" spans="2:15">
      <c r="B296" s="125"/>
      <c r="C296" s="125"/>
      <c r="D296" s="125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</row>
    <row r="297" spans="2:15">
      <c r="B297" s="125"/>
      <c r="C297" s="125"/>
      <c r="D297" s="125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</row>
    <row r="298" spans="2:15">
      <c r="B298" s="125"/>
      <c r="C298" s="125"/>
      <c r="D298" s="125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</row>
    <row r="299" spans="2:15">
      <c r="B299" s="125"/>
      <c r="C299" s="125"/>
      <c r="D299" s="125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</row>
    <row r="300" spans="2:15">
      <c r="B300" s="125"/>
      <c r="C300" s="125"/>
      <c r="D300" s="125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</row>
    <row r="301" spans="2:15">
      <c r="B301" s="125"/>
      <c r="C301" s="125"/>
      <c r="D301" s="125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</row>
    <row r="302" spans="2:15">
      <c r="B302" s="125"/>
      <c r="C302" s="125"/>
      <c r="D302" s="125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</row>
    <row r="303" spans="2:15">
      <c r="B303" s="125"/>
      <c r="C303" s="125"/>
      <c r="D303" s="125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</row>
    <row r="304" spans="2:15">
      <c r="B304" s="125"/>
      <c r="C304" s="125"/>
      <c r="D304" s="125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</row>
    <row r="305" spans="2:15">
      <c r="B305" s="125"/>
      <c r="C305" s="125"/>
      <c r="D305" s="125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</row>
    <row r="306" spans="2:15">
      <c r="B306" s="125"/>
      <c r="C306" s="125"/>
      <c r="D306" s="125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</row>
    <row r="307" spans="2:15">
      <c r="B307" s="125"/>
      <c r="C307" s="125"/>
      <c r="D307" s="125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</row>
    <row r="308" spans="2:15">
      <c r="B308" s="125"/>
      <c r="C308" s="125"/>
      <c r="D308" s="125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</row>
    <row r="309" spans="2:15">
      <c r="B309" s="125"/>
      <c r="C309" s="125"/>
      <c r="D309" s="125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</row>
    <row r="310" spans="2:15">
      <c r="B310" s="125"/>
      <c r="C310" s="125"/>
      <c r="D310" s="125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</row>
    <row r="311" spans="2:15">
      <c r="B311" s="125"/>
      <c r="C311" s="125"/>
      <c r="D311" s="125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</row>
    <row r="312" spans="2:15">
      <c r="B312" s="125"/>
      <c r="C312" s="125"/>
      <c r="D312" s="125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</row>
    <row r="313" spans="2:15">
      <c r="B313" s="125"/>
      <c r="C313" s="125"/>
      <c r="D313" s="125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</row>
    <row r="314" spans="2:15">
      <c r="B314" s="125"/>
      <c r="C314" s="125"/>
      <c r="D314" s="125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</row>
    <row r="315" spans="2:15">
      <c r="B315" s="125"/>
      <c r="C315" s="125"/>
      <c r="D315" s="125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</row>
    <row r="316" spans="2:15">
      <c r="B316" s="125"/>
      <c r="C316" s="125"/>
      <c r="D316" s="125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</row>
    <row r="317" spans="2:15">
      <c r="B317" s="125"/>
      <c r="C317" s="125"/>
      <c r="D317" s="125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</row>
    <row r="318" spans="2:15">
      <c r="B318" s="125"/>
      <c r="C318" s="125"/>
      <c r="D318" s="125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</row>
    <row r="319" spans="2:15">
      <c r="B319" s="125"/>
      <c r="C319" s="125"/>
      <c r="D319" s="125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</row>
    <row r="320" spans="2:15">
      <c r="B320" s="125"/>
      <c r="C320" s="125"/>
      <c r="D320" s="125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</row>
    <row r="321" spans="2:15">
      <c r="B321" s="125"/>
      <c r="C321" s="125"/>
      <c r="D321" s="125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</row>
    <row r="322" spans="2:15">
      <c r="B322" s="125"/>
      <c r="C322" s="125"/>
      <c r="D322" s="125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</row>
    <row r="323" spans="2:15">
      <c r="B323" s="125"/>
      <c r="C323" s="125"/>
      <c r="D323" s="125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</row>
    <row r="324" spans="2:15">
      <c r="B324" s="125"/>
      <c r="C324" s="125"/>
      <c r="D324" s="125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</row>
    <row r="325" spans="2:15">
      <c r="B325" s="125"/>
      <c r="C325" s="125"/>
      <c r="D325" s="125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</row>
    <row r="326" spans="2:15">
      <c r="B326" s="125"/>
      <c r="C326" s="125"/>
      <c r="D326" s="125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</row>
    <row r="327" spans="2:15">
      <c r="B327" s="125"/>
      <c r="C327" s="125"/>
      <c r="D327" s="125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</row>
    <row r="328" spans="2:15">
      <c r="B328" s="125"/>
      <c r="C328" s="125"/>
      <c r="D328" s="125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</row>
    <row r="329" spans="2:15">
      <c r="B329" s="125"/>
      <c r="C329" s="125"/>
      <c r="D329" s="125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</row>
    <row r="330" spans="2:15">
      <c r="B330" s="125"/>
      <c r="C330" s="125"/>
      <c r="D330" s="125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</row>
    <row r="331" spans="2:15">
      <c r="B331" s="125"/>
      <c r="C331" s="125"/>
      <c r="D331" s="125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</row>
    <row r="332" spans="2:15">
      <c r="B332" s="125"/>
      <c r="C332" s="125"/>
      <c r="D332" s="125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</row>
    <row r="333" spans="2:15">
      <c r="B333" s="125"/>
      <c r="C333" s="125"/>
      <c r="D333" s="125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</row>
    <row r="334" spans="2:15">
      <c r="B334" s="125"/>
      <c r="C334" s="125"/>
      <c r="D334" s="125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</row>
    <row r="335" spans="2:15">
      <c r="B335" s="125"/>
      <c r="C335" s="125"/>
      <c r="D335" s="125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</row>
    <row r="336" spans="2:15">
      <c r="B336" s="125"/>
      <c r="C336" s="125"/>
      <c r="D336" s="125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</row>
    <row r="337" spans="2:15">
      <c r="B337" s="125"/>
      <c r="C337" s="125"/>
      <c r="D337" s="125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</row>
    <row r="338" spans="2:15">
      <c r="B338" s="125"/>
      <c r="C338" s="125"/>
      <c r="D338" s="125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</row>
    <row r="339" spans="2:15">
      <c r="B339" s="125"/>
      <c r="C339" s="125"/>
      <c r="D339" s="125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</row>
    <row r="340" spans="2:15">
      <c r="B340" s="125"/>
      <c r="C340" s="125"/>
      <c r="D340" s="125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</row>
    <row r="341" spans="2:15">
      <c r="B341" s="125"/>
      <c r="C341" s="125"/>
      <c r="D341" s="125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</row>
    <row r="342" spans="2:15">
      <c r="B342" s="125"/>
      <c r="C342" s="125"/>
      <c r="D342" s="125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</row>
    <row r="343" spans="2:15">
      <c r="B343" s="125"/>
      <c r="C343" s="125"/>
      <c r="D343" s="125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</row>
    <row r="344" spans="2:15">
      <c r="B344" s="125"/>
      <c r="C344" s="125"/>
      <c r="D344" s="125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</row>
    <row r="345" spans="2:15">
      <c r="B345" s="125"/>
      <c r="C345" s="125"/>
      <c r="D345" s="125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</row>
    <row r="346" spans="2:15">
      <c r="B346" s="125"/>
      <c r="C346" s="125"/>
      <c r="D346" s="125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</row>
    <row r="347" spans="2:15">
      <c r="B347" s="125"/>
      <c r="C347" s="125"/>
      <c r="D347" s="125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</row>
    <row r="348" spans="2:15">
      <c r="B348" s="125"/>
      <c r="C348" s="125"/>
      <c r="D348" s="125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</row>
    <row r="349" spans="2:15">
      <c r="B349" s="125"/>
      <c r="C349" s="125"/>
      <c r="D349" s="125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</row>
    <row r="350" spans="2:15">
      <c r="B350" s="125"/>
      <c r="C350" s="125"/>
      <c r="D350" s="125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</row>
    <row r="351" spans="2:15">
      <c r="B351" s="125"/>
      <c r="C351" s="125"/>
      <c r="D351" s="125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</row>
    <row r="352" spans="2:15">
      <c r="B352" s="125"/>
      <c r="C352" s="125"/>
      <c r="D352" s="125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</row>
    <row r="353" spans="2:15">
      <c r="B353" s="125"/>
      <c r="C353" s="125"/>
      <c r="D353" s="125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</row>
    <row r="354" spans="2:15">
      <c r="B354" s="125"/>
      <c r="C354" s="125"/>
      <c r="D354" s="125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</row>
    <row r="355" spans="2:15">
      <c r="B355" s="125"/>
      <c r="C355" s="125"/>
      <c r="D355" s="125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</row>
    <row r="356" spans="2:15">
      <c r="B356" s="125"/>
      <c r="C356" s="125"/>
      <c r="D356" s="125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</row>
    <row r="357" spans="2:15">
      <c r="B357" s="125"/>
      <c r="C357" s="125"/>
      <c r="D357" s="125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</row>
    <row r="358" spans="2:15">
      <c r="B358" s="125"/>
      <c r="C358" s="125"/>
      <c r="D358" s="125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</row>
    <row r="359" spans="2:15">
      <c r="B359" s="133"/>
      <c r="C359" s="125"/>
      <c r="D359" s="125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</row>
    <row r="360" spans="2:15">
      <c r="B360" s="133"/>
      <c r="C360" s="125"/>
      <c r="D360" s="125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</row>
    <row r="361" spans="2:15">
      <c r="B361" s="134"/>
      <c r="C361" s="125"/>
      <c r="D361" s="125"/>
      <c r="E361" s="125"/>
      <c r="F361" s="125"/>
      <c r="G361" s="125"/>
      <c r="H361" s="126"/>
      <c r="I361" s="126"/>
      <c r="J361" s="126"/>
      <c r="K361" s="126"/>
      <c r="L361" s="126"/>
      <c r="M361" s="126"/>
      <c r="N361" s="126"/>
      <c r="O361" s="126"/>
    </row>
    <row r="362" spans="2:15">
      <c r="B362" s="125"/>
      <c r="C362" s="125"/>
      <c r="D362" s="125"/>
      <c r="E362" s="125"/>
      <c r="F362" s="125"/>
      <c r="G362" s="125"/>
      <c r="H362" s="126"/>
      <c r="I362" s="126"/>
      <c r="J362" s="126"/>
      <c r="K362" s="126"/>
      <c r="L362" s="126"/>
      <c r="M362" s="126"/>
      <c r="N362" s="126"/>
      <c r="O362" s="126"/>
    </row>
    <row r="363" spans="2:15">
      <c r="B363" s="125"/>
      <c r="C363" s="125"/>
      <c r="D363" s="125"/>
      <c r="E363" s="125"/>
      <c r="F363" s="125"/>
      <c r="G363" s="125"/>
      <c r="H363" s="126"/>
      <c r="I363" s="126"/>
      <c r="J363" s="126"/>
      <c r="K363" s="126"/>
      <c r="L363" s="126"/>
      <c r="M363" s="126"/>
      <c r="N363" s="126"/>
      <c r="O363" s="126"/>
    </row>
    <row r="364" spans="2:15">
      <c r="B364" s="125"/>
      <c r="C364" s="125"/>
      <c r="D364" s="125"/>
      <c r="E364" s="125"/>
      <c r="F364" s="125"/>
      <c r="G364" s="125"/>
      <c r="H364" s="126"/>
      <c r="I364" s="126"/>
      <c r="J364" s="126"/>
      <c r="K364" s="126"/>
      <c r="L364" s="126"/>
      <c r="M364" s="126"/>
      <c r="N364" s="126"/>
      <c r="O364" s="126"/>
    </row>
    <row r="365" spans="2:15">
      <c r="B365" s="125"/>
      <c r="C365" s="125"/>
      <c r="D365" s="125"/>
      <c r="E365" s="125"/>
      <c r="F365" s="125"/>
      <c r="G365" s="125"/>
      <c r="H365" s="126"/>
      <c r="I365" s="126"/>
      <c r="J365" s="126"/>
      <c r="K365" s="126"/>
      <c r="L365" s="126"/>
      <c r="M365" s="126"/>
      <c r="N365" s="126"/>
      <c r="O365" s="126"/>
    </row>
    <row r="366" spans="2:15">
      <c r="B366" s="125"/>
      <c r="C366" s="125"/>
      <c r="D366" s="125"/>
      <c r="E366" s="125"/>
      <c r="F366" s="125"/>
      <c r="G366" s="125"/>
      <c r="H366" s="126"/>
      <c r="I366" s="126"/>
      <c r="J366" s="126"/>
      <c r="K366" s="126"/>
      <c r="L366" s="126"/>
      <c r="M366" s="126"/>
      <c r="N366" s="126"/>
      <c r="O366" s="126"/>
    </row>
    <row r="367" spans="2:15">
      <c r="B367" s="125"/>
      <c r="C367" s="125"/>
      <c r="D367" s="125"/>
      <c r="E367" s="125"/>
      <c r="F367" s="125"/>
      <c r="G367" s="125"/>
      <c r="H367" s="126"/>
      <c r="I367" s="126"/>
      <c r="J367" s="126"/>
      <c r="K367" s="126"/>
      <c r="L367" s="126"/>
      <c r="M367" s="126"/>
      <c r="N367" s="126"/>
      <c r="O367" s="126"/>
    </row>
    <row r="368" spans="2:15">
      <c r="B368" s="125"/>
      <c r="C368" s="125"/>
      <c r="D368" s="125"/>
      <c r="E368" s="125"/>
      <c r="F368" s="125"/>
      <c r="G368" s="125"/>
      <c r="H368" s="126"/>
      <c r="I368" s="126"/>
      <c r="J368" s="126"/>
      <c r="K368" s="126"/>
      <c r="L368" s="126"/>
      <c r="M368" s="126"/>
      <c r="N368" s="126"/>
      <c r="O368" s="126"/>
    </row>
    <row r="369" spans="2:15">
      <c r="B369" s="125"/>
      <c r="C369" s="125"/>
      <c r="D369" s="125"/>
      <c r="E369" s="125"/>
      <c r="F369" s="125"/>
      <c r="G369" s="125"/>
      <c r="H369" s="126"/>
      <c r="I369" s="126"/>
      <c r="J369" s="126"/>
      <c r="K369" s="126"/>
      <c r="L369" s="126"/>
      <c r="M369" s="126"/>
      <c r="N369" s="126"/>
      <c r="O369" s="126"/>
    </row>
    <row r="370" spans="2:15">
      <c r="B370" s="125"/>
      <c r="C370" s="125"/>
      <c r="D370" s="125"/>
      <c r="E370" s="125"/>
      <c r="F370" s="125"/>
      <c r="G370" s="125"/>
      <c r="H370" s="126"/>
      <c r="I370" s="126"/>
      <c r="J370" s="126"/>
      <c r="K370" s="126"/>
      <c r="L370" s="126"/>
      <c r="M370" s="126"/>
      <c r="N370" s="126"/>
      <c r="O370" s="126"/>
    </row>
    <row r="371" spans="2:15">
      <c r="B371" s="125"/>
      <c r="C371" s="125"/>
      <c r="D371" s="125"/>
      <c r="E371" s="125"/>
      <c r="F371" s="125"/>
      <c r="G371" s="125"/>
      <c r="H371" s="126"/>
      <c r="I371" s="126"/>
      <c r="J371" s="126"/>
      <c r="K371" s="126"/>
      <c r="L371" s="126"/>
      <c r="M371" s="126"/>
      <c r="N371" s="126"/>
      <c r="O371" s="126"/>
    </row>
    <row r="372" spans="2:15">
      <c r="B372" s="125"/>
      <c r="C372" s="125"/>
      <c r="D372" s="125"/>
      <c r="E372" s="125"/>
      <c r="F372" s="125"/>
      <c r="G372" s="125"/>
      <c r="H372" s="126"/>
      <c r="I372" s="126"/>
      <c r="J372" s="126"/>
      <c r="K372" s="126"/>
      <c r="L372" s="126"/>
      <c r="M372" s="126"/>
      <c r="N372" s="126"/>
      <c r="O372" s="126"/>
    </row>
    <row r="373" spans="2:15">
      <c r="B373" s="125"/>
      <c r="C373" s="125"/>
      <c r="D373" s="125"/>
      <c r="E373" s="125"/>
      <c r="F373" s="125"/>
      <c r="G373" s="125"/>
      <c r="H373" s="126"/>
      <c r="I373" s="126"/>
      <c r="J373" s="126"/>
      <c r="K373" s="126"/>
      <c r="L373" s="126"/>
      <c r="M373" s="126"/>
      <c r="N373" s="126"/>
      <c r="O373" s="126"/>
    </row>
    <row r="374" spans="2:15">
      <c r="B374" s="125"/>
      <c r="C374" s="125"/>
      <c r="D374" s="125"/>
      <c r="E374" s="125"/>
      <c r="F374" s="125"/>
      <c r="G374" s="125"/>
      <c r="H374" s="126"/>
      <c r="I374" s="126"/>
      <c r="J374" s="126"/>
      <c r="K374" s="126"/>
      <c r="L374" s="126"/>
      <c r="M374" s="126"/>
      <c r="N374" s="126"/>
      <c r="O374" s="126"/>
    </row>
    <row r="375" spans="2:15">
      <c r="B375" s="125"/>
      <c r="C375" s="125"/>
      <c r="D375" s="125"/>
      <c r="E375" s="125"/>
      <c r="F375" s="125"/>
      <c r="G375" s="125"/>
      <c r="H375" s="126"/>
      <c r="I375" s="126"/>
      <c r="J375" s="126"/>
      <c r="K375" s="126"/>
      <c r="L375" s="126"/>
      <c r="M375" s="126"/>
      <c r="N375" s="126"/>
      <c r="O375" s="126"/>
    </row>
    <row r="376" spans="2:15">
      <c r="B376" s="125"/>
      <c r="C376" s="125"/>
      <c r="D376" s="125"/>
      <c r="E376" s="125"/>
      <c r="F376" s="125"/>
      <c r="G376" s="125"/>
      <c r="H376" s="126"/>
      <c r="I376" s="126"/>
      <c r="J376" s="126"/>
      <c r="K376" s="126"/>
      <c r="L376" s="126"/>
      <c r="M376" s="126"/>
      <c r="N376" s="126"/>
      <c r="O376" s="126"/>
    </row>
    <row r="377" spans="2:15">
      <c r="B377" s="125"/>
      <c r="C377" s="125"/>
      <c r="D377" s="125"/>
      <c r="E377" s="125"/>
      <c r="F377" s="125"/>
      <c r="G377" s="125"/>
      <c r="H377" s="126"/>
      <c r="I377" s="126"/>
      <c r="J377" s="126"/>
      <c r="K377" s="126"/>
      <c r="L377" s="126"/>
      <c r="M377" s="126"/>
      <c r="N377" s="126"/>
      <c r="O377" s="126"/>
    </row>
    <row r="378" spans="2:15">
      <c r="B378" s="125"/>
      <c r="C378" s="125"/>
      <c r="D378" s="125"/>
      <c r="E378" s="125"/>
      <c r="F378" s="125"/>
      <c r="G378" s="125"/>
      <c r="H378" s="126"/>
      <c r="I378" s="126"/>
      <c r="J378" s="126"/>
      <c r="K378" s="126"/>
      <c r="L378" s="126"/>
      <c r="M378" s="126"/>
      <c r="N378" s="126"/>
      <c r="O378" s="126"/>
    </row>
    <row r="379" spans="2:15">
      <c r="B379" s="125"/>
      <c r="C379" s="125"/>
      <c r="D379" s="125"/>
      <c r="E379" s="125"/>
      <c r="F379" s="125"/>
      <c r="G379" s="125"/>
      <c r="H379" s="126"/>
      <c r="I379" s="126"/>
      <c r="J379" s="126"/>
      <c r="K379" s="126"/>
      <c r="L379" s="126"/>
      <c r="M379" s="126"/>
      <c r="N379" s="126"/>
      <c r="O379" s="126"/>
    </row>
    <row r="380" spans="2:15">
      <c r="B380" s="125"/>
      <c r="C380" s="125"/>
      <c r="D380" s="125"/>
      <c r="E380" s="125"/>
      <c r="F380" s="125"/>
      <c r="G380" s="125"/>
      <c r="H380" s="126"/>
      <c r="I380" s="126"/>
      <c r="J380" s="126"/>
      <c r="K380" s="126"/>
      <c r="L380" s="126"/>
      <c r="M380" s="126"/>
      <c r="N380" s="126"/>
      <c r="O380" s="126"/>
    </row>
    <row r="381" spans="2:15">
      <c r="B381" s="125"/>
      <c r="C381" s="125"/>
      <c r="D381" s="125"/>
      <c r="E381" s="125"/>
      <c r="F381" s="125"/>
      <c r="G381" s="125"/>
      <c r="H381" s="126"/>
      <c r="I381" s="126"/>
      <c r="J381" s="126"/>
      <c r="K381" s="126"/>
      <c r="L381" s="126"/>
      <c r="M381" s="126"/>
      <c r="N381" s="126"/>
      <c r="O381" s="126"/>
    </row>
    <row r="382" spans="2:15">
      <c r="B382" s="125"/>
      <c r="C382" s="125"/>
      <c r="D382" s="125"/>
      <c r="E382" s="125"/>
      <c r="F382" s="125"/>
      <c r="G382" s="125"/>
      <c r="H382" s="126"/>
      <c r="I382" s="126"/>
      <c r="J382" s="126"/>
      <c r="K382" s="126"/>
      <c r="L382" s="126"/>
      <c r="M382" s="126"/>
      <c r="N382" s="126"/>
      <c r="O382" s="126"/>
    </row>
    <row r="383" spans="2:15">
      <c r="B383" s="125"/>
      <c r="C383" s="125"/>
      <c r="D383" s="125"/>
      <c r="E383" s="125"/>
      <c r="F383" s="125"/>
      <c r="G383" s="125"/>
      <c r="H383" s="126"/>
      <c r="I383" s="126"/>
      <c r="J383" s="126"/>
      <c r="K383" s="126"/>
      <c r="L383" s="126"/>
      <c r="M383" s="126"/>
      <c r="N383" s="126"/>
      <c r="O383" s="126"/>
    </row>
    <row r="384" spans="2:15">
      <c r="B384" s="125"/>
      <c r="C384" s="125"/>
      <c r="D384" s="125"/>
      <c r="E384" s="125"/>
      <c r="F384" s="125"/>
      <c r="G384" s="125"/>
      <c r="H384" s="126"/>
      <c r="I384" s="126"/>
      <c r="J384" s="126"/>
      <c r="K384" s="126"/>
      <c r="L384" s="126"/>
      <c r="M384" s="126"/>
      <c r="N384" s="126"/>
      <c r="O384" s="126"/>
    </row>
    <row r="385" spans="2:15">
      <c r="B385" s="125"/>
      <c r="C385" s="125"/>
      <c r="D385" s="125"/>
      <c r="E385" s="125"/>
      <c r="F385" s="125"/>
      <c r="G385" s="125"/>
      <c r="H385" s="126"/>
      <c r="I385" s="126"/>
      <c r="J385" s="126"/>
      <c r="K385" s="126"/>
      <c r="L385" s="126"/>
      <c r="M385" s="126"/>
      <c r="N385" s="126"/>
      <c r="O385" s="126"/>
    </row>
    <row r="386" spans="2:15">
      <c r="B386" s="125"/>
      <c r="C386" s="125"/>
      <c r="D386" s="125"/>
      <c r="E386" s="125"/>
      <c r="F386" s="125"/>
      <c r="G386" s="125"/>
      <c r="H386" s="126"/>
      <c r="I386" s="126"/>
      <c r="J386" s="126"/>
      <c r="K386" s="126"/>
      <c r="L386" s="126"/>
      <c r="M386" s="126"/>
      <c r="N386" s="126"/>
      <c r="O386" s="126"/>
    </row>
    <row r="387" spans="2:15">
      <c r="B387" s="125"/>
      <c r="C387" s="125"/>
      <c r="D387" s="125"/>
      <c r="E387" s="125"/>
      <c r="F387" s="125"/>
      <c r="G387" s="125"/>
      <c r="H387" s="126"/>
      <c r="I387" s="126"/>
      <c r="J387" s="126"/>
      <c r="K387" s="126"/>
      <c r="L387" s="126"/>
      <c r="M387" s="126"/>
      <c r="N387" s="126"/>
      <c r="O387" s="126"/>
    </row>
    <row r="388" spans="2:15">
      <c r="B388" s="125"/>
      <c r="C388" s="125"/>
      <c r="D388" s="125"/>
      <c r="E388" s="125"/>
      <c r="F388" s="125"/>
      <c r="G388" s="125"/>
      <c r="H388" s="126"/>
      <c r="I388" s="126"/>
      <c r="J388" s="126"/>
      <c r="K388" s="126"/>
      <c r="L388" s="126"/>
      <c r="M388" s="126"/>
      <c r="N388" s="126"/>
      <c r="O388" s="126"/>
    </row>
    <row r="389" spans="2:15">
      <c r="B389" s="125"/>
      <c r="C389" s="125"/>
      <c r="D389" s="125"/>
      <c r="E389" s="125"/>
      <c r="F389" s="125"/>
      <c r="G389" s="125"/>
      <c r="H389" s="126"/>
      <c r="I389" s="126"/>
      <c r="J389" s="126"/>
      <c r="K389" s="126"/>
      <c r="L389" s="126"/>
      <c r="M389" s="126"/>
      <c r="N389" s="126"/>
      <c r="O389" s="126"/>
    </row>
    <row r="390" spans="2:15">
      <c r="B390" s="125"/>
      <c r="C390" s="125"/>
      <c r="D390" s="125"/>
      <c r="E390" s="125"/>
      <c r="F390" s="125"/>
      <c r="G390" s="125"/>
      <c r="H390" s="126"/>
      <c r="I390" s="126"/>
      <c r="J390" s="126"/>
      <c r="K390" s="126"/>
      <c r="L390" s="126"/>
      <c r="M390" s="126"/>
      <c r="N390" s="126"/>
      <c r="O390" s="126"/>
    </row>
    <row r="391" spans="2:15">
      <c r="B391" s="125"/>
      <c r="C391" s="125"/>
      <c r="D391" s="125"/>
      <c r="E391" s="125"/>
      <c r="F391" s="125"/>
      <c r="G391" s="125"/>
      <c r="H391" s="126"/>
      <c r="I391" s="126"/>
      <c r="J391" s="126"/>
      <c r="K391" s="126"/>
      <c r="L391" s="126"/>
      <c r="M391" s="126"/>
      <c r="N391" s="126"/>
      <c r="O391" s="126"/>
    </row>
    <row r="392" spans="2:15">
      <c r="B392" s="125"/>
      <c r="C392" s="125"/>
      <c r="D392" s="125"/>
      <c r="E392" s="125"/>
      <c r="F392" s="125"/>
      <c r="G392" s="125"/>
      <c r="H392" s="126"/>
      <c r="I392" s="126"/>
      <c r="J392" s="126"/>
      <c r="K392" s="126"/>
      <c r="L392" s="126"/>
      <c r="M392" s="126"/>
      <c r="N392" s="126"/>
      <c r="O392" s="126"/>
    </row>
    <row r="393" spans="2:15">
      <c r="B393" s="125"/>
      <c r="C393" s="125"/>
      <c r="D393" s="125"/>
      <c r="E393" s="125"/>
      <c r="F393" s="125"/>
      <c r="G393" s="125"/>
      <c r="H393" s="126"/>
      <c r="I393" s="126"/>
      <c r="J393" s="126"/>
      <c r="K393" s="126"/>
      <c r="L393" s="126"/>
      <c r="M393" s="126"/>
      <c r="N393" s="126"/>
      <c r="O393" s="126"/>
    </row>
    <row r="394" spans="2:15">
      <c r="B394" s="125"/>
      <c r="C394" s="125"/>
      <c r="D394" s="125"/>
      <c r="E394" s="125"/>
      <c r="F394" s="125"/>
      <c r="G394" s="125"/>
      <c r="H394" s="126"/>
      <c r="I394" s="126"/>
      <c r="J394" s="126"/>
      <c r="K394" s="126"/>
      <c r="L394" s="126"/>
      <c r="M394" s="126"/>
      <c r="N394" s="126"/>
      <c r="O394" s="126"/>
    </row>
    <row r="395" spans="2:15">
      <c r="B395" s="125"/>
      <c r="C395" s="125"/>
      <c r="D395" s="125"/>
      <c r="E395" s="125"/>
      <c r="F395" s="125"/>
      <c r="G395" s="125"/>
      <c r="H395" s="126"/>
      <c r="I395" s="126"/>
      <c r="J395" s="126"/>
      <c r="K395" s="126"/>
      <c r="L395" s="126"/>
      <c r="M395" s="126"/>
      <c r="N395" s="126"/>
      <c r="O395" s="126"/>
    </row>
    <row r="396" spans="2:15">
      <c r="B396" s="125"/>
      <c r="C396" s="125"/>
      <c r="D396" s="125"/>
      <c r="E396" s="125"/>
      <c r="F396" s="125"/>
      <c r="G396" s="125"/>
      <c r="H396" s="126"/>
      <c r="I396" s="126"/>
      <c r="J396" s="126"/>
      <c r="K396" s="126"/>
      <c r="L396" s="126"/>
      <c r="M396" s="126"/>
      <c r="N396" s="126"/>
      <c r="O396" s="126"/>
    </row>
    <row r="397" spans="2:15">
      <c r="B397" s="125"/>
      <c r="C397" s="125"/>
      <c r="D397" s="125"/>
      <c r="E397" s="125"/>
      <c r="F397" s="125"/>
      <c r="G397" s="125"/>
      <c r="H397" s="126"/>
      <c r="I397" s="126"/>
      <c r="J397" s="126"/>
      <c r="K397" s="126"/>
      <c r="L397" s="126"/>
      <c r="M397" s="126"/>
      <c r="N397" s="126"/>
      <c r="O397" s="126"/>
    </row>
    <row r="398" spans="2:15">
      <c r="B398" s="125"/>
      <c r="C398" s="125"/>
      <c r="D398" s="125"/>
      <c r="E398" s="125"/>
      <c r="F398" s="125"/>
      <c r="G398" s="125"/>
      <c r="H398" s="126"/>
      <c r="I398" s="126"/>
      <c r="J398" s="126"/>
      <c r="K398" s="126"/>
      <c r="L398" s="126"/>
      <c r="M398" s="126"/>
      <c r="N398" s="126"/>
      <c r="O398" s="126"/>
    </row>
    <row r="399" spans="2:15">
      <c r="B399" s="125"/>
      <c r="C399" s="125"/>
      <c r="D399" s="125"/>
      <c r="E399" s="125"/>
      <c r="F399" s="125"/>
      <c r="G399" s="125"/>
      <c r="H399" s="126"/>
      <c r="I399" s="126"/>
      <c r="J399" s="126"/>
      <c r="K399" s="126"/>
      <c r="L399" s="126"/>
      <c r="M399" s="126"/>
      <c r="N399" s="126"/>
      <c r="O399" s="126"/>
    </row>
    <row r="400" spans="2:15">
      <c r="B400" s="125"/>
      <c r="C400" s="125"/>
      <c r="D400" s="125"/>
      <c r="E400" s="125"/>
      <c r="F400" s="125"/>
      <c r="G400" s="125"/>
      <c r="H400" s="126"/>
      <c r="I400" s="126"/>
      <c r="J400" s="126"/>
      <c r="K400" s="126"/>
      <c r="L400" s="126"/>
      <c r="M400" s="126"/>
      <c r="N400" s="126"/>
      <c r="O400" s="126"/>
    </row>
    <row r="401" spans="2:15">
      <c r="B401" s="125"/>
      <c r="C401" s="125"/>
      <c r="D401" s="125"/>
      <c r="E401" s="125"/>
      <c r="F401" s="125"/>
      <c r="G401" s="125"/>
      <c r="H401" s="126"/>
      <c r="I401" s="126"/>
      <c r="J401" s="126"/>
      <c r="K401" s="126"/>
      <c r="L401" s="126"/>
      <c r="M401" s="126"/>
      <c r="N401" s="126"/>
      <c r="O401" s="126"/>
    </row>
    <row r="402" spans="2:15">
      <c r="B402" s="125"/>
      <c r="C402" s="125"/>
      <c r="D402" s="125"/>
      <c r="E402" s="125"/>
      <c r="F402" s="125"/>
      <c r="G402" s="125"/>
      <c r="H402" s="126"/>
      <c r="I402" s="126"/>
      <c r="J402" s="126"/>
      <c r="K402" s="126"/>
      <c r="L402" s="126"/>
      <c r="M402" s="126"/>
      <c r="N402" s="126"/>
      <c r="O402" s="126"/>
    </row>
    <row r="403" spans="2:15">
      <c r="B403" s="125"/>
      <c r="C403" s="125"/>
      <c r="D403" s="125"/>
      <c r="E403" s="125"/>
      <c r="F403" s="125"/>
      <c r="G403" s="125"/>
      <c r="H403" s="126"/>
      <c r="I403" s="126"/>
      <c r="J403" s="126"/>
      <c r="K403" s="126"/>
      <c r="L403" s="126"/>
      <c r="M403" s="126"/>
      <c r="N403" s="126"/>
      <c r="O403" s="126"/>
    </row>
    <row r="404" spans="2:15">
      <c r="B404" s="125"/>
      <c r="C404" s="125"/>
      <c r="D404" s="125"/>
      <c r="E404" s="125"/>
      <c r="F404" s="125"/>
      <c r="G404" s="125"/>
      <c r="H404" s="126"/>
      <c r="I404" s="126"/>
      <c r="J404" s="126"/>
      <c r="K404" s="126"/>
      <c r="L404" s="126"/>
      <c r="M404" s="126"/>
      <c r="N404" s="126"/>
      <c r="O404" s="126"/>
    </row>
    <row r="405" spans="2:15">
      <c r="B405" s="125"/>
      <c r="C405" s="125"/>
      <c r="D405" s="125"/>
      <c r="E405" s="125"/>
      <c r="F405" s="125"/>
      <c r="G405" s="125"/>
      <c r="H405" s="126"/>
      <c r="I405" s="126"/>
      <c r="J405" s="126"/>
      <c r="K405" s="126"/>
      <c r="L405" s="126"/>
      <c r="M405" s="126"/>
      <c r="N405" s="126"/>
      <c r="O405" s="126"/>
    </row>
    <row r="406" spans="2:15">
      <c r="B406" s="125"/>
      <c r="C406" s="125"/>
      <c r="D406" s="125"/>
      <c r="E406" s="125"/>
      <c r="F406" s="125"/>
      <c r="G406" s="125"/>
      <c r="H406" s="126"/>
      <c r="I406" s="126"/>
      <c r="J406" s="126"/>
      <c r="K406" s="126"/>
      <c r="L406" s="126"/>
      <c r="M406" s="126"/>
      <c r="N406" s="126"/>
      <c r="O406" s="126"/>
    </row>
    <row r="407" spans="2:15">
      <c r="B407" s="125"/>
      <c r="C407" s="125"/>
      <c r="D407" s="125"/>
      <c r="E407" s="125"/>
      <c r="F407" s="125"/>
      <c r="G407" s="125"/>
      <c r="H407" s="126"/>
      <c r="I407" s="126"/>
      <c r="J407" s="126"/>
      <c r="K407" s="126"/>
      <c r="L407" s="126"/>
      <c r="M407" s="126"/>
      <c r="N407" s="126"/>
      <c r="O407" s="126"/>
    </row>
    <row r="408" spans="2:15">
      <c r="B408" s="125"/>
      <c r="C408" s="125"/>
      <c r="D408" s="125"/>
      <c r="E408" s="125"/>
      <c r="F408" s="125"/>
      <c r="G408" s="125"/>
      <c r="H408" s="126"/>
      <c r="I408" s="126"/>
      <c r="J408" s="126"/>
      <c r="K408" s="126"/>
      <c r="L408" s="126"/>
      <c r="M408" s="126"/>
      <c r="N408" s="126"/>
      <c r="O408" s="126"/>
    </row>
    <row r="409" spans="2:15">
      <c r="B409" s="125"/>
      <c r="C409" s="125"/>
      <c r="D409" s="125"/>
      <c r="E409" s="125"/>
      <c r="F409" s="125"/>
      <c r="G409" s="125"/>
      <c r="H409" s="126"/>
      <c r="I409" s="126"/>
      <c r="J409" s="126"/>
      <c r="K409" s="126"/>
      <c r="L409" s="126"/>
      <c r="M409" s="126"/>
      <c r="N409" s="126"/>
      <c r="O409" s="126"/>
    </row>
    <row r="410" spans="2:15">
      <c r="B410" s="125"/>
      <c r="C410" s="125"/>
      <c r="D410" s="125"/>
      <c r="E410" s="125"/>
      <c r="F410" s="125"/>
      <c r="G410" s="125"/>
      <c r="H410" s="126"/>
      <c r="I410" s="126"/>
      <c r="J410" s="126"/>
      <c r="K410" s="126"/>
      <c r="L410" s="126"/>
      <c r="M410" s="126"/>
      <c r="N410" s="126"/>
      <c r="O410" s="126"/>
    </row>
    <row r="411" spans="2:15">
      <c r="B411" s="125"/>
      <c r="C411" s="125"/>
      <c r="D411" s="125"/>
      <c r="E411" s="125"/>
      <c r="F411" s="125"/>
      <c r="G411" s="125"/>
      <c r="H411" s="126"/>
      <c r="I411" s="126"/>
      <c r="J411" s="126"/>
      <c r="K411" s="126"/>
      <c r="L411" s="126"/>
      <c r="M411" s="126"/>
      <c r="N411" s="126"/>
      <c r="O411" s="126"/>
    </row>
    <row r="412" spans="2:15">
      <c r="B412" s="125"/>
      <c r="C412" s="125"/>
      <c r="D412" s="125"/>
      <c r="E412" s="125"/>
      <c r="F412" s="125"/>
      <c r="G412" s="125"/>
      <c r="H412" s="126"/>
      <c r="I412" s="126"/>
      <c r="J412" s="126"/>
      <c r="K412" s="126"/>
      <c r="L412" s="126"/>
      <c r="M412" s="126"/>
      <c r="N412" s="126"/>
      <c r="O412" s="126"/>
    </row>
    <row r="413" spans="2:15">
      <c r="B413" s="125"/>
      <c r="C413" s="125"/>
      <c r="D413" s="125"/>
      <c r="E413" s="125"/>
      <c r="F413" s="125"/>
      <c r="G413" s="125"/>
      <c r="H413" s="126"/>
      <c r="I413" s="126"/>
      <c r="J413" s="126"/>
      <c r="K413" s="126"/>
      <c r="L413" s="126"/>
      <c r="M413" s="126"/>
      <c r="N413" s="126"/>
      <c r="O413" s="126"/>
    </row>
    <row r="414" spans="2:15">
      <c r="B414" s="125"/>
      <c r="C414" s="125"/>
      <c r="D414" s="125"/>
      <c r="E414" s="125"/>
      <c r="F414" s="125"/>
      <c r="G414" s="125"/>
      <c r="H414" s="126"/>
      <c r="I414" s="126"/>
      <c r="J414" s="126"/>
      <c r="K414" s="126"/>
      <c r="L414" s="126"/>
      <c r="M414" s="126"/>
      <c r="N414" s="126"/>
      <c r="O414" s="126"/>
    </row>
    <row r="415" spans="2:15">
      <c r="B415" s="125"/>
      <c r="C415" s="125"/>
      <c r="D415" s="125"/>
      <c r="E415" s="125"/>
      <c r="F415" s="125"/>
      <c r="G415" s="125"/>
      <c r="H415" s="126"/>
      <c r="I415" s="126"/>
      <c r="J415" s="126"/>
      <c r="K415" s="126"/>
      <c r="L415" s="126"/>
      <c r="M415" s="126"/>
      <c r="N415" s="126"/>
      <c r="O415" s="126"/>
    </row>
    <row r="416" spans="2:15">
      <c r="B416" s="125"/>
      <c r="C416" s="125"/>
      <c r="D416" s="125"/>
      <c r="E416" s="125"/>
      <c r="F416" s="125"/>
      <c r="G416" s="125"/>
      <c r="H416" s="126"/>
      <c r="I416" s="126"/>
      <c r="J416" s="126"/>
      <c r="K416" s="126"/>
      <c r="L416" s="126"/>
      <c r="M416" s="126"/>
      <c r="N416" s="126"/>
      <c r="O416" s="126"/>
    </row>
    <row r="417" spans="2:15">
      <c r="B417" s="125"/>
      <c r="C417" s="125"/>
      <c r="D417" s="125"/>
      <c r="E417" s="125"/>
      <c r="F417" s="125"/>
      <c r="G417" s="125"/>
      <c r="H417" s="126"/>
      <c r="I417" s="126"/>
      <c r="J417" s="126"/>
      <c r="K417" s="126"/>
      <c r="L417" s="126"/>
      <c r="M417" s="126"/>
      <c r="N417" s="126"/>
      <c r="O417" s="126"/>
    </row>
    <row r="418" spans="2:15">
      <c r="B418" s="125"/>
      <c r="C418" s="125"/>
      <c r="D418" s="125"/>
      <c r="E418" s="125"/>
      <c r="F418" s="125"/>
      <c r="G418" s="125"/>
      <c r="H418" s="126"/>
      <c r="I418" s="126"/>
      <c r="J418" s="126"/>
      <c r="K418" s="126"/>
      <c r="L418" s="126"/>
      <c r="M418" s="126"/>
      <c r="N418" s="126"/>
      <c r="O418" s="126"/>
    </row>
    <row r="419" spans="2:15">
      <c r="B419" s="125"/>
      <c r="C419" s="125"/>
      <c r="D419" s="125"/>
      <c r="E419" s="125"/>
      <c r="F419" s="125"/>
      <c r="G419" s="125"/>
      <c r="H419" s="126"/>
      <c r="I419" s="126"/>
      <c r="J419" s="126"/>
      <c r="K419" s="126"/>
      <c r="L419" s="126"/>
      <c r="M419" s="126"/>
      <c r="N419" s="126"/>
      <c r="O419" s="126"/>
    </row>
    <row r="420" spans="2:15">
      <c r="B420" s="125"/>
      <c r="C420" s="125"/>
      <c r="D420" s="125"/>
      <c r="E420" s="125"/>
      <c r="F420" s="125"/>
      <c r="G420" s="125"/>
      <c r="H420" s="126"/>
      <c r="I420" s="126"/>
      <c r="J420" s="126"/>
      <c r="K420" s="126"/>
      <c r="L420" s="126"/>
      <c r="M420" s="126"/>
      <c r="N420" s="126"/>
      <c r="O420" s="126"/>
    </row>
    <row r="421" spans="2:15">
      <c r="B421" s="125"/>
      <c r="C421" s="125"/>
      <c r="D421" s="125"/>
      <c r="E421" s="125"/>
      <c r="F421" s="125"/>
      <c r="G421" s="125"/>
      <c r="H421" s="126"/>
      <c r="I421" s="126"/>
      <c r="J421" s="126"/>
      <c r="K421" s="126"/>
      <c r="L421" s="126"/>
      <c r="M421" s="126"/>
      <c r="N421" s="126"/>
      <c r="O421" s="126"/>
    </row>
    <row r="422" spans="2:15">
      <c r="B422" s="125"/>
      <c r="C422" s="125"/>
      <c r="D422" s="125"/>
      <c r="E422" s="125"/>
      <c r="F422" s="125"/>
      <c r="G422" s="125"/>
      <c r="H422" s="126"/>
      <c r="I422" s="126"/>
      <c r="J422" s="126"/>
      <c r="K422" s="126"/>
      <c r="L422" s="126"/>
      <c r="M422" s="126"/>
      <c r="N422" s="126"/>
      <c r="O422" s="126"/>
    </row>
    <row r="423" spans="2:15">
      <c r="B423" s="125"/>
      <c r="C423" s="125"/>
      <c r="D423" s="125"/>
      <c r="E423" s="125"/>
      <c r="F423" s="125"/>
      <c r="G423" s="125"/>
      <c r="H423" s="126"/>
      <c r="I423" s="126"/>
      <c r="J423" s="126"/>
      <c r="K423" s="126"/>
      <c r="L423" s="126"/>
      <c r="M423" s="126"/>
      <c r="N423" s="126"/>
      <c r="O423" s="126"/>
    </row>
    <row r="424" spans="2:15">
      <c r="B424" s="125"/>
      <c r="C424" s="125"/>
      <c r="D424" s="125"/>
      <c r="E424" s="125"/>
      <c r="F424" s="125"/>
      <c r="G424" s="125"/>
      <c r="H424" s="126"/>
      <c r="I424" s="126"/>
      <c r="J424" s="126"/>
      <c r="K424" s="126"/>
      <c r="L424" s="126"/>
      <c r="M424" s="126"/>
      <c r="N424" s="126"/>
      <c r="O424" s="126"/>
    </row>
    <row r="425" spans="2:15">
      <c r="B425" s="125"/>
      <c r="C425" s="125"/>
      <c r="D425" s="125"/>
      <c r="E425" s="125"/>
      <c r="F425" s="125"/>
      <c r="G425" s="125"/>
      <c r="H425" s="126"/>
      <c r="I425" s="126"/>
      <c r="J425" s="126"/>
      <c r="K425" s="126"/>
      <c r="L425" s="126"/>
      <c r="M425" s="126"/>
      <c r="N425" s="126"/>
      <c r="O425" s="126"/>
    </row>
    <row r="426" spans="2:15">
      <c r="B426" s="125"/>
      <c r="C426" s="125"/>
      <c r="D426" s="125"/>
      <c r="E426" s="125"/>
      <c r="F426" s="125"/>
      <c r="G426" s="125"/>
      <c r="H426" s="126"/>
      <c r="I426" s="126"/>
      <c r="J426" s="126"/>
      <c r="K426" s="126"/>
      <c r="L426" s="126"/>
      <c r="M426" s="126"/>
      <c r="N426" s="126"/>
      <c r="O426" s="126"/>
    </row>
    <row r="427" spans="2:15">
      <c r="B427" s="125"/>
      <c r="C427" s="125"/>
      <c r="D427" s="125"/>
      <c r="E427" s="125"/>
      <c r="F427" s="125"/>
      <c r="G427" s="125"/>
      <c r="H427" s="126"/>
      <c r="I427" s="126"/>
      <c r="J427" s="126"/>
      <c r="K427" s="126"/>
      <c r="L427" s="126"/>
      <c r="M427" s="126"/>
      <c r="N427" s="126"/>
      <c r="O427" s="126"/>
    </row>
    <row r="428" spans="2:15">
      <c r="B428" s="125"/>
      <c r="C428" s="125"/>
      <c r="D428" s="125"/>
      <c r="E428" s="125"/>
      <c r="F428" s="125"/>
      <c r="G428" s="125"/>
      <c r="H428" s="126"/>
      <c r="I428" s="126"/>
      <c r="J428" s="126"/>
      <c r="K428" s="126"/>
      <c r="L428" s="126"/>
      <c r="M428" s="126"/>
      <c r="N428" s="126"/>
      <c r="O428" s="126"/>
    </row>
    <row r="429" spans="2:15">
      <c r="B429" s="125"/>
      <c r="C429" s="125"/>
      <c r="D429" s="125"/>
      <c r="E429" s="125"/>
      <c r="F429" s="125"/>
      <c r="G429" s="125"/>
      <c r="H429" s="126"/>
      <c r="I429" s="126"/>
      <c r="J429" s="126"/>
      <c r="K429" s="126"/>
      <c r="L429" s="126"/>
      <c r="M429" s="126"/>
      <c r="N429" s="126"/>
      <c r="O429" s="126"/>
    </row>
    <row r="430" spans="2:15">
      <c r="B430" s="125"/>
      <c r="C430" s="125"/>
      <c r="D430" s="125"/>
      <c r="E430" s="125"/>
      <c r="F430" s="125"/>
      <c r="G430" s="125"/>
      <c r="H430" s="126"/>
      <c r="I430" s="126"/>
      <c r="J430" s="126"/>
      <c r="K430" s="126"/>
      <c r="L430" s="126"/>
      <c r="M430" s="126"/>
      <c r="N430" s="126"/>
      <c r="O430" s="126"/>
    </row>
    <row r="431" spans="2:15">
      <c r="B431" s="125"/>
      <c r="C431" s="125"/>
      <c r="D431" s="125"/>
      <c r="E431" s="125"/>
      <c r="F431" s="125"/>
      <c r="G431" s="125"/>
      <c r="H431" s="126"/>
      <c r="I431" s="126"/>
      <c r="J431" s="126"/>
      <c r="K431" s="126"/>
      <c r="L431" s="126"/>
      <c r="M431" s="126"/>
      <c r="N431" s="126"/>
      <c r="O431" s="126"/>
    </row>
    <row r="432" spans="2:15">
      <c r="B432" s="125"/>
      <c r="C432" s="125"/>
      <c r="D432" s="125"/>
      <c r="E432" s="125"/>
      <c r="F432" s="125"/>
      <c r="G432" s="125"/>
      <c r="H432" s="126"/>
      <c r="I432" s="126"/>
      <c r="J432" s="126"/>
      <c r="K432" s="126"/>
      <c r="L432" s="126"/>
      <c r="M432" s="126"/>
      <c r="N432" s="126"/>
      <c r="O432" s="126"/>
    </row>
    <row r="433" spans="2:15">
      <c r="B433" s="125"/>
      <c r="C433" s="125"/>
      <c r="D433" s="125"/>
      <c r="E433" s="125"/>
      <c r="F433" s="125"/>
      <c r="G433" s="125"/>
      <c r="H433" s="126"/>
      <c r="I433" s="126"/>
      <c r="J433" s="126"/>
      <c r="K433" s="126"/>
      <c r="L433" s="126"/>
      <c r="M433" s="126"/>
      <c r="N433" s="126"/>
      <c r="O433" s="126"/>
    </row>
    <row r="434" spans="2:15">
      <c r="B434" s="125"/>
      <c r="C434" s="125"/>
      <c r="D434" s="125"/>
      <c r="E434" s="125"/>
      <c r="F434" s="125"/>
      <c r="G434" s="125"/>
      <c r="H434" s="126"/>
      <c r="I434" s="126"/>
      <c r="J434" s="126"/>
      <c r="K434" s="126"/>
      <c r="L434" s="126"/>
      <c r="M434" s="126"/>
      <c r="N434" s="126"/>
      <c r="O434" s="126"/>
    </row>
    <row r="435" spans="2:15">
      <c r="B435" s="125"/>
      <c r="C435" s="125"/>
      <c r="D435" s="125"/>
      <c r="E435" s="125"/>
      <c r="F435" s="125"/>
      <c r="G435" s="125"/>
      <c r="H435" s="126"/>
      <c r="I435" s="126"/>
      <c r="J435" s="126"/>
      <c r="K435" s="126"/>
      <c r="L435" s="126"/>
      <c r="M435" s="126"/>
      <c r="N435" s="126"/>
      <c r="O435" s="126"/>
    </row>
    <row r="436" spans="2:15">
      <c r="B436" s="125"/>
      <c r="C436" s="125"/>
      <c r="D436" s="125"/>
      <c r="E436" s="125"/>
      <c r="F436" s="125"/>
      <c r="G436" s="125"/>
      <c r="H436" s="126"/>
      <c r="I436" s="126"/>
      <c r="J436" s="126"/>
      <c r="K436" s="126"/>
      <c r="L436" s="126"/>
      <c r="M436" s="126"/>
      <c r="N436" s="126"/>
      <c r="O436" s="126"/>
    </row>
    <row r="437" spans="2:15">
      <c r="B437" s="125"/>
      <c r="C437" s="125"/>
      <c r="D437" s="125"/>
      <c r="E437" s="125"/>
      <c r="F437" s="125"/>
      <c r="G437" s="125"/>
      <c r="H437" s="126"/>
      <c r="I437" s="126"/>
      <c r="J437" s="126"/>
      <c r="K437" s="126"/>
      <c r="L437" s="126"/>
      <c r="M437" s="126"/>
      <c r="N437" s="126"/>
      <c r="O437" s="126"/>
    </row>
    <row r="438" spans="2:15">
      <c r="B438" s="125"/>
      <c r="C438" s="125"/>
      <c r="D438" s="125"/>
      <c r="E438" s="125"/>
      <c r="F438" s="125"/>
      <c r="G438" s="125"/>
      <c r="H438" s="126"/>
      <c r="I438" s="126"/>
      <c r="J438" s="126"/>
      <c r="K438" s="126"/>
      <c r="L438" s="126"/>
      <c r="M438" s="126"/>
      <c r="N438" s="126"/>
      <c r="O438" s="126"/>
    </row>
    <row r="439" spans="2:15">
      <c r="B439" s="125"/>
      <c r="C439" s="125"/>
      <c r="D439" s="125"/>
      <c r="E439" s="125"/>
      <c r="F439" s="125"/>
      <c r="G439" s="125"/>
      <c r="H439" s="126"/>
      <c r="I439" s="126"/>
      <c r="J439" s="126"/>
      <c r="K439" s="126"/>
      <c r="L439" s="126"/>
      <c r="M439" s="126"/>
      <c r="N439" s="126"/>
      <c r="O439" s="126"/>
    </row>
    <row r="440" spans="2:15">
      <c r="B440" s="125"/>
      <c r="C440" s="125"/>
      <c r="D440" s="125"/>
      <c r="E440" s="125"/>
      <c r="F440" s="125"/>
      <c r="G440" s="125"/>
      <c r="H440" s="126"/>
      <c r="I440" s="126"/>
      <c r="J440" s="126"/>
      <c r="K440" s="126"/>
      <c r="L440" s="126"/>
      <c r="M440" s="126"/>
      <c r="N440" s="126"/>
      <c r="O440" s="126"/>
    </row>
    <row r="441" spans="2:15">
      <c r="B441" s="125"/>
      <c r="C441" s="125"/>
      <c r="D441" s="125"/>
      <c r="E441" s="125"/>
      <c r="F441" s="125"/>
      <c r="G441" s="125"/>
      <c r="H441" s="126"/>
      <c r="I441" s="126"/>
      <c r="J441" s="126"/>
      <c r="K441" s="126"/>
      <c r="L441" s="126"/>
      <c r="M441" s="126"/>
      <c r="N441" s="126"/>
      <c r="O441" s="126"/>
    </row>
    <row r="442" spans="2:15">
      <c r="B442" s="125"/>
      <c r="C442" s="125"/>
      <c r="D442" s="125"/>
      <c r="E442" s="125"/>
      <c r="F442" s="125"/>
      <c r="G442" s="125"/>
      <c r="H442" s="126"/>
      <c r="I442" s="126"/>
      <c r="J442" s="126"/>
      <c r="K442" s="126"/>
      <c r="L442" s="126"/>
      <c r="M442" s="126"/>
      <c r="N442" s="126"/>
      <c r="O442" s="126"/>
    </row>
    <row r="443" spans="2:15">
      <c r="B443" s="125"/>
      <c r="C443" s="125"/>
      <c r="D443" s="125"/>
      <c r="E443" s="125"/>
      <c r="F443" s="125"/>
      <c r="G443" s="125"/>
      <c r="H443" s="126"/>
      <c r="I443" s="126"/>
      <c r="J443" s="126"/>
      <c r="K443" s="126"/>
      <c r="L443" s="126"/>
      <c r="M443" s="126"/>
      <c r="N443" s="126"/>
      <c r="O443" s="126"/>
    </row>
    <row r="444" spans="2:15">
      <c r="B444" s="125"/>
      <c r="C444" s="125"/>
      <c r="D444" s="125"/>
      <c r="E444" s="125"/>
      <c r="F444" s="125"/>
      <c r="G444" s="125"/>
      <c r="H444" s="126"/>
      <c r="I444" s="126"/>
      <c r="J444" s="126"/>
      <c r="K444" s="126"/>
      <c r="L444" s="126"/>
      <c r="M444" s="126"/>
      <c r="N444" s="126"/>
      <c r="O444" s="126"/>
    </row>
    <row r="445" spans="2:15">
      <c r="B445" s="125"/>
      <c r="C445" s="125"/>
      <c r="D445" s="125"/>
      <c r="E445" s="125"/>
      <c r="F445" s="125"/>
      <c r="G445" s="125"/>
      <c r="H445" s="126"/>
      <c r="I445" s="126"/>
      <c r="J445" s="126"/>
      <c r="K445" s="126"/>
      <c r="L445" s="126"/>
      <c r="M445" s="126"/>
      <c r="N445" s="126"/>
      <c r="O445" s="126"/>
    </row>
    <row r="446" spans="2:15">
      <c r="B446" s="125"/>
      <c r="C446" s="125"/>
      <c r="D446" s="125"/>
      <c r="E446" s="125"/>
      <c r="F446" s="125"/>
      <c r="G446" s="125"/>
      <c r="H446" s="126"/>
      <c r="I446" s="126"/>
      <c r="J446" s="126"/>
      <c r="K446" s="126"/>
      <c r="L446" s="126"/>
      <c r="M446" s="126"/>
      <c r="N446" s="126"/>
      <c r="O446" s="126"/>
    </row>
    <row r="447" spans="2:15">
      <c r="B447" s="125"/>
      <c r="C447" s="125"/>
      <c r="D447" s="125"/>
      <c r="E447" s="125"/>
      <c r="F447" s="125"/>
      <c r="G447" s="125"/>
      <c r="H447" s="126"/>
      <c r="I447" s="126"/>
      <c r="J447" s="126"/>
      <c r="K447" s="126"/>
      <c r="L447" s="126"/>
      <c r="M447" s="126"/>
      <c r="N447" s="126"/>
      <c r="O447" s="126"/>
    </row>
    <row r="448" spans="2:15">
      <c r="B448" s="125"/>
      <c r="C448" s="125"/>
      <c r="D448" s="125"/>
      <c r="E448" s="125"/>
      <c r="F448" s="125"/>
      <c r="G448" s="125"/>
      <c r="H448" s="126"/>
      <c r="I448" s="126"/>
      <c r="J448" s="126"/>
      <c r="K448" s="126"/>
      <c r="L448" s="126"/>
      <c r="M448" s="126"/>
      <c r="N448" s="126"/>
      <c r="O448" s="126"/>
    </row>
    <row r="449" spans="2:15">
      <c r="B449" s="125"/>
      <c r="C449" s="125"/>
      <c r="D449" s="125"/>
      <c r="E449" s="125"/>
      <c r="F449" s="125"/>
      <c r="G449" s="125"/>
      <c r="H449" s="126"/>
      <c r="I449" s="126"/>
      <c r="J449" s="126"/>
      <c r="K449" s="126"/>
      <c r="L449" s="126"/>
      <c r="M449" s="126"/>
      <c r="N449" s="126"/>
      <c r="O449" s="126"/>
    </row>
    <row r="450" spans="2:15">
      <c r="B450" s="125"/>
      <c r="C450" s="125"/>
      <c r="D450" s="125"/>
      <c r="E450" s="125"/>
      <c r="F450" s="125"/>
      <c r="G450" s="125"/>
      <c r="H450" s="126"/>
      <c r="I450" s="126"/>
      <c r="J450" s="126"/>
      <c r="K450" s="126"/>
      <c r="L450" s="126"/>
      <c r="M450" s="126"/>
      <c r="N450" s="126"/>
      <c r="O450" s="126"/>
    </row>
    <row r="451" spans="2:15">
      <c r="B451" s="125"/>
      <c r="C451" s="125"/>
      <c r="D451" s="125"/>
      <c r="E451" s="125"/>
      <c r="F451" s="125"/>
      <c r="G451" s="125"/>
      <c r="H451" s="126"/>
      <c r="I451" s="126"/>
      <c r="J451" s="126"/>
      <c r="K451" s="126"/>
      <c r="L451" s="126"/>
      <c r="M451" s="126"/>
      <c r="N451" s="126"/>
      <c r="O451" s="126"/>
    </row>
    <row r="452" spans="2:15">
      <c r="B452" s="125"/>
      <c r="C452" s="125"/>
      <c r="D452" s="125"/>
      <c r="E452" s="125"/>
      <c r="F452" s="125"/>
      <c r="G452" s="125"/>
      <c r="H452" s="126"/>
      <c r="I452" s="126"/>
      <c r="J452" s="126"/>
      <c r="K452" s="126"/>
      <c r="L452" s="126"/>
      <c r="M452" s="126"/>
      <c r="N452" s="126"/>
      <c r="O452" s="126"/>
    </row>
    <row r="453" spans="2:15">
      <c r="B453" s="125"/>
      <c r="C453" s="125"/>
      <c r="D453" s="125"/>
      <c r="E453" s="125"/>
      <c r="F453" s="125"/>
      <c r="G453" s="125"/>
      <c r="H453" s="126"/>
      <c r="I453" s="126"/>
      <c r="J453" s="126"/>
      <c r="K453" s="126"/>
      <c r="L453" s="126"/>
      <c r="M453" s="126"/>
      <c r="N453" s="126"/>
      <c r="O453" s="126"/>
    </row>
    <row r="454" spans="2:15">
      <c r="B454" s="125"/>
      <c r="C454" s="125"/>
      <c r="D454" s="125"/>
      <c r="E454" s="125"/>
      <c r="F454" s="125"/>
      <c r="G454" s="125"/>
      <c r="H454" s="126"/>
      <c r="I454" s="126"/>
      <c r="J454" s="126"/>
      <c r="K454" s="126"/>
      <c r="L454" s="126"/>
      <c r="M454" s="126"/>
      <c r="N454" s="126"/>
      <c r="O454" s="126"/>
    </row>
    <row r="455" spans="2:15">
      <c r="B455" s="125"/>
      <c r="C455" s="125"/>
      <c r="D455" s="125"/>
      <c r="E455" s="125"/>
      <c r="F455" s="125"/>
      <c r="G455" s="125"/>
      <c r="H455" s="126"/>
      <c r="I455" s="126"/>
      <c r="J455" s="126"/>
      <c r="K455" s="126"/>
      <c r="L455" s="126"/>
      <c r="M455" s="126"/>
      <c r="N455" s="126"/>
      <c r="O455" s="126"/>
    </row>
    <row r="456" spans="2:15">
      <c r="B456" s="125"/>
      <c r="C456" s="125"/>
      <c r="D456" s="125"/>
      <c r="E456" s="125"/>
      <c r="F456" s="125"/>
      <c r="G456" s="125"/>
      <c r="H456" s="126"/>
      <c r="I456" s="126"/>
      <c r="J456" s="126"/>
      <c r="K456" s="126"/>
      <c r="L456" s="126"/>
      <c r="M456" s="126"/>
      <c r="N456" s="126"/>
      <c r="O456" s="126"/>
    </row>
    <row r="457" spans="2:15">
      <c r="B457" s="125"/>
      <c r="C457" s="125"/>
      <c r="D457" s="125"/>
      <c r="E457" s="125"/>
      <c r="F457" s="125"/>
      <c r="G457" s="125"/>
      <c r="H457" s="126"/>
      <c r="I457" s="126"/>
      <c r="J457" s="126"/>
      <c r="K457" s="126"/>
      <c r="L457" s="126"/>
      <c r="M457" s="126"/>
      <c r="N457" s="126"/>
      <c r="O457" s="126"/>
    </row>
    <row r="458" spans="2:15">
      <c r="B458" s="125"/>
      <c r="C458" s="125"/>
      <c r="D458" s="125"/>
      <c r="E458" s="125"/>
      <c r="F458" s="125"/>
      <c r="G458" s="125"/>
      <c r="H458" s="126"/>
      <c r="I458" s="126"/>
      <c r="J458" s="126"/>
      <c r="K458" s="126"/>
      <c r="L458" s="126"/>
      <c r="M458" s="126"/>
      <c r="N458" s="126"/>
      <c r="O458" s="126"/>
    </row>
    <row r="459" spans="2:15">
      <c r="B459" s="125"/>
      <c r="C459" s="125"/>
      <c r="D459" s="125"/>
      <c r="E459" s="125"/>
      <c r="F459" s="125"/>
      <c r="G459" s="125"/>
      <c r="H459" s="126"/>
      <c r="I459" s="126"/>
      <c r="J459" s="126"/>
      <c r="K459" s="126"/>
      <c r="L459" s="126"/>
      <c r="M459" s="126"/>
      <c r="N459" s="126"/>
      <c r="O459" s="126"/>
    </row>
    <row r="460" spans="2:15">
      <c r="B460" s="125"/>
      <c r="C460" s="125"/>
      <c r="D460" s="125"/>
      <c r="E460" s="125"/>
      <c r="F460" s="125"/>
      <c r="G460" s="125"/>
      <c r="H460" s="126"/>
      <c r="I460" s="126"/>
      <c r="J460" s="126"/>
      <c r="K460" s="126"/>
      <c r="L460" s="126"/>
      <c r="M460" s="126"/>
      <c r="N460" s="126"/>
      <c r="O460" s="126"/>
    </row>
    <row r="461" spans="2:15">
      <c r="B461" s="125"/>
      <c r="C461" s="125"/>
      <c r="D461" s="125"/>
      <c r="E461" s="125"/>
      <c r="F461" s="125"/>
      <c r="G461" s="125"/>
      <c r="H461" s="126"/>
      <c r="I461" s="126"/>
      <c r="J461" s="126"/>
      <c r="K461" s="126"/>
      <c r="L461" s="126"/>
      <c r="M461" s="126"/>
      <c r="N461" s="126"/>
      <c r="O461" s="126"/>
    </row>
    <row r="462" spans="2:15">
      <c r="B462" s="125"/>
      <c r="C462" s="125"/>
      <c r="D462" s="125"/>
      <c r="E462" s="125"/>
      <c r="F462" s="125"/>
      <c r="G462" s="125"/>
      <c r="H462" s="126"/>
      <c r="I462" s="126"/>
      <c r="J462" s="126"/>
      <c r="K462" s="126"/>
      <c r="L462" s="126"/>
      <c r="M462" s="126"/>
      <c r="N462" s="126"/>
      <c r="O462" s="126"/>
    </row>
    <row r="463" spans="2:15">
      <c r="B463" s="125"/>
      <c r="C463" s="125"/>
      <c r="D463" s="125"/>
      <c r="E463" s="125"/>
      <c r="F463" s="125"/>
      <c r="G463" s="125"/>
      <c r="H463" s="126"/>
      <c r="I463" s="126"/>
      <c r="J463" s="126"/>
      <c r="K463" s="126"/>
      <c r="L463" s="126"/>
      <c r="M463" s="126"/>
      <c r="N463" s="126"/>
      <c r="O463" s="126"/>
    </row>
    <row r="464" spans="2:15">
      <c r="B464" s="125"/>
      <c r="C464" s="125"/>
      <c r="D464" s="125"/>
      <c r="E464" s="125"/>
      <c r="F464" s="125"/>
      <c r="G464" s="125"/>
      <c r="H464" s="126"/>
      <c r="I464" s="126"/>
      <c r="J464" s="126"/>
      <c r="K464" s="126"/>
      <c r="L464" s="126"/>
      <c r="M464" s="126"/>
      <c r="N464" s="126"/>
      <c r="O464" s="126"/>
    </row>
    <row r="465" spans="2:15">
      <c r="B465" s="125"/>
      <c r="C465" s="125"/>
      <c r="D465" s="125"/>
      <c r="E465" s="125"/>
      <c r="F465" s="125"/>
      <c r="G465" s="125"/>
      <c r="H465" s="126"/>
      <c r="I465" s="126"/>
      <c r="J465" s="126"/>
      <c r="K465" s="126"/>
      <c r="L465" s="126"/>
      <c r="M465" s="126"/>
      <c r="N465" s="126"/>
      <c r="O465" s="126"/>
    </row>
    <row r="466" spans="2:15">
      <c r="B466" s="125"/>
      <c r="C466" s="125"/>
      <c r="D466" s="125"/>
      <c r="E466" s="125"/>
      <c r="F466" s="125"/>
      <c r="G466" s="125"/>
      <c r="H466" s="126"/>
      <c r="I466" s="126"/>
      <c r="J466" s="126"/>
      <c r="K466" s="126"/>
      <c r="L466" s="126"/>
      <c r="M466" s="126"/>
      <c r="N466" s="126"/>
      <c r="O466" s="126"/>
    </row>
    <row r="467" spans="2:15">
      <c r="B467" s="125"/>
      <c r="C467" s="125"/>
      <c r="D467" s="125"/>
      <c r="E467" s="125"/>
      <c r="F467" s="125"/>
      <c r="G467" s="125"/>
      <c r="H467" s="126"/>
      <c r="I467" s="126"/>
      <c r="J467" s="126"/>
      <c r="K467" s="126"/>
      <c r="L467" s="126"/>
      <c r="M467" s="126"/>
      <c r="N467" s="126"/>
      <c r="O467" s="126"/>
    </row>
    <row r="468" spans="2:15">
      <c r="B468" s="125"/>
      <c r="C468" s="125"/>
      <c r="D468" s="125"/>
      <c r="E468" s="125"/>
      <c r="F468" s="125"/>
      <c r="G468" s="125"/>
      <c r="H468" s="126"/>
      <c r="I468" s="126"/>
      <c r="J468" s="126"/>
      <c r="K468" s="126"/>
      <c r="L468" s="126"/>
      <c r="M468" s="126"/>
      <c r="N468" s="126"/>
      <c r="O468" s="126"/>
    </row>
    <row r="469" spans="2:15">
      <c r="B469" s="125"/>
      <c r="C469" s="125"/>
      <c r="D469" s="125"/>
      <c r="E469" s="125"/>
      <c r="F469" s="125"/>
      <c r="G469" s="125"/>
      <c r="H469" s="126"/>
      <c r="I469" s="126"/>
      <c r="J469" s="126"/>
      <c r="K469" s="126"/>
      <c r="L469" s="126"/>
      <c r="M469" s="126"/>
      <c r="N469" s="126"/>
      <c r="O469" s="126"/>
    </row>
    <row r="470" spans="2:15">
      <c r="B470" s="125"/>
      <c r="C470" s="125"/>
      <c r="D470" s="125"/>
      <c r="E470" s="125"/>
      <c r="F470" s="125"/>
      <c r="G470" s="125"/>
      <c r="H470" s="126"/>
      <c r="I470" s="126"/>
      <c r="J470" s="126"/>
      <c r="K470" s="126"/>
      <c r="L470" s="126"/>
      <c r="M470" s="126"/>
      <c r="N470" s="126"/>
      <c r="O470" s="126"/>
    </row>
    <row r="471" spans="2:15">
      <c r="B471" s="125"/>
      <c r="C471" s="125"/>
      <c r="D471" s="125"/>
      <c r="E471" s="125"/>
      <c r="F471" s="125"/>
      <c r="G471" s="125"/>
      <c r="H471" s="126"/>
      <c r="I471" s="126"/>
      <c r="J471" s="126"/>
      <c r="K471" s="126"/>
      <c r="L471" s="126"/>
      <c r="M471" s="126"/>
      <c r="N471" s="126"/>
      <c r="O471" s="126"/>
    </row>
    <row r="472" spans="2:15">
      <c r="B472" s="125"/>
      <c r="C472" s="125"/>
      <c r="D472" s="125"/>
      <c r="E472" s="125"/>
      <c r="F472" s="125"/>
      <c r="G472" s="125"/>
      <c r="H472" s="126"/>
      <c r="I472" s="126"/>
      <c r="J472" s="126"/>
      <c r="K472" s="126"/>
      <c r="L472" s="126"/>
      <c r="M472" s="126"/>
      <c r="N472" s="126"/>
      <c r="O472" s="126"/>
    </row>
    <row r="473" spans="2:15">
      <c r="B473" s="125"/>
      <c r="C473" s="125"/>
      <c r="D473" s="125"/>
      <c r="E473" s="125"/>
      <c r="F473" s="125"/>
      <c r="G473" s="125"/>
      <c r="H473" s="126"/>
      <c r="I473" s="126"/>
      <c r="J473" s="126"/>
      <c r="K473" s="126"/>
      <c r="L473" s="126"/>
      <c r="M473" s="126"/>
      <c r="N473" s="126"/>
      <c r="O473" s="126"/>
    </row>
    <row r="474" spans="2:15">
      <c r="B474" s="125"/>
      <c r="C474" s="125"/>
      <c r="D474" s="125"/>
      <c r="E474" s="125"/>
      <c r="F474" s="125"/>
      <c r="G474" s="125"/>
      <c r="H474" s="126"/>
      <c r="I474" s="126"/>
      <c r="J474" s="126"/>
      <c r="K474" s="126"/>
      <c r="L474" s="126"/>
      <c r="M474" s="126"/>
      <c r="N474" s="126"/>
      <c r="O474" s="126"/>
    </row>
    <row r="475" spans="2:15">
      <c r="B475" s="125"/>
      <c r="C475" s="125"/>
      <c r="D475" s="125"/>
      <c r="E475" s="125"/>
      <c r="F475" s="125"/>
      <c r="G475" s="125"/>
      <c r="H475" s="126"/>
      <c r="I475" s="126"/>
      <c r="J475" s="126"/>
      <c r="K475" s="126"/>
      <c r="L475" s="126"/>
      <c r="M475" s="126"/>
      <c r="N475" s="126"/>
      <c r="O475" s="126"/>
    </row>
    <row r="476" spans="2:15">
      <c r="B476" s="125"/>
      <c r="C476" s="125"/>
      <c r="D476" s="125"/>
      <c r="E476" s="125"/>
      <c r="F476" s="125"/>
      <c r="G476" s="125"/>
      <c r="H476" s="126"/>
      <c r="I476" s="126"/>
      <c r="J476" s="126"/>
      <c r="K476" s="126"/>
      <c r="L476" s="126"/>
      <c r="M476" s="126"/>
      <c r="N476" s="126"/>
      <c r="O476" s="126"/>
    </row>
    <row r="477" spans="2:15">
      <c r="B477" s="125"/>
      <c r="C477" s="125"/>
      <c r="D477" s="125"/>
      <c r="E477" s="125"/>
      <c r="F477" s="125"/>
      <c r="G477" s="125"/>
      <c r="H477" s="126"/>
      <c r="I477" s="126"/>
      <c r="J477" s="126"/>
      <c r="K477" s="126"/>
      <c r="L477" s="126"/>
      <c r="M477" s="126"/>
      <c r="N477" s="126"/>
      <c r="O477" s="126"/>
    </row>
    <row r="478" spans="2:15">
      <c r="B478" s="125"/>
      <c r="C478" s="125"/>
      <c r="D478" s="125"/>
      <c r="E478" s="125"/>
      <c r="F478" s="125"/>
      <c r="G478" s="125"/>
      <c r="H478" s="126"/>
      <c r="I478" s="126"/>
      <c r="J478" s="126"/>
      <c r="K478" s="126"/>
      <c r="L478" s="126"/>
      <c r="M478" s="126"/>
      <c r="N478" s="126"/>
      <c r="O478" s="126"/>
    </row>
    <row r="479" spans="2:15">
      <c r="B479" s="125"/>
      <c r="C479" s="125"/>
      <c r="D479" s="125"/>
      <c r="E479" s="125"/>
      <c r="F479" s="125"/>
      <c r="G479" s="125"/>
      <c r="H479" s="126"/>
      <c r="I479" s="126"/>
      <c r="J479" s="126"/>
      <c r="K479" s="126"/>
      <c r="L479" s="126"/>
      <c r="M479" s="126"/>
      <c r="N479" s="126"/>
      <c r="O479" s="126"/>
    </row>
    <row r="480" spans="2:15">
      <c r="B480" s="125"/>
      <c r="C480" s="125"/>
      <c r="D480" s="125"/>
      <c r="E480" s="125"/>
      <c r="F480" s="125"/>
      <c r="G480" s="125"/>
      <c r="H480" s="126"/>
      <c r="I480" s="126"/>
      <c r="J480" s="126"/>
      <c r="K480" s="126"/>
      <c r="L480" s="126"/>
      <c r="M480" s="126"/>
      <c r="N480" s="126"/>
      <c r="O480" s="126"/>
    </row>
    <row r="481" spans="2:15">
      <c r="B481" s="125"/>
      <c r="C481" s="125"/>
      <c r="D481" s="125"/>
      <c r="E481" s="125"/>
      <c r="F481" s="125"/>
      <c r="G481" s="125"/>
      <c r="H481" s="126"/>
      <c r="I481" s="126"/>
      <c r="J481" s="126"/>
      <c r="K481" s="126"/>
      <c r="L481" s="126"/>
      <c r="M481" s="126"/>
      <c r="N481" s="126"/>
      <c r="O481" s="126"/>
    </row>
    <row r="482" spans="2:15">
      <c r="B482" s="125"/>
      <c r="C482" s="125"/>
      <c r="D482" s="125"/>
      <c r="E482" s="125"/>
      <c r="F482" s="125"/>
      <c r="G482" s="125"/>
      <c r="H482" s="126"/>
      <c r="I482" s="126"/>
      <c r="J482" s="126"/>
      <c r="K482" s="126"/>
      <c r="L482" s="126"/>
      <c r="M482" s="126"/>
      <c r="N482" s="126"/>
      <c r="O482" s="126"/>
    </row>
    <row r="483" spans="2:15">
      <c r="B483" s="125"/>
      <c r="C483" s="125"/>
      <c r="D483" s="125"/>
      <c r="E483" s="125"/>
      <c r="F483" s="125"/>
      <c r="G483" s="125"/>
      <c r="H483" s="126"/>
      <c r="I483" s="126"/>
      <c r="J483" s="126"/>
      <c r="K483" s="126"/>
      <c r="L483" s="126"/>
      <c r="M483" s="126"/>
      <c r="N483" s="126"/>
      <c r="O483" s="126"/>
    </row>
    <row r="484" spans="2:15">
      <c r="B484" s="125"/>
      <c r="C484" s="125"/>
      <c r="D484" s="125"/>
      <c r="E484" s="125"/>
      <c r="F484" s="125"/>
      <c r="G484" s="125"/>
      <c r="H484" s="126"/>
      <c r="I484" s="126"/>
      <c r="J484" s="126"/>
      <c r="K484" s="126"/>
      <c r="L484" s="126"/>
      <c r="M484" s="126"/>
      <c r="N484" s="126"/>
      <c r="O484" s="126"/>
    </row>
    <row r="485" spans="2:15">
      <c r="B485" s="125"/>
      <c r="C485" s="125"/>
      <c r="D485" s="125"/>
      <c r="E485" s="125"/>
      <c r="F485" s="125"/>
      <c r="G485" s="125"/>
      <c r="H485" s="126"/>
      <c r="I485" s="126"/>
      <c r="J485" s="126"/>
      <c r="K485" s="126"/>
      <c r="L485" s="126"/>
      <c r="M485" s="126"/>
      <c r="N485" s="126"/>
      <c r="O485" s="126"/>
    </row>
    <row r="486" spans="2:15">
      <c r="B486" s="125"/>
      <c r="C486" s="125"/>
      <c r="D486" s="125"/>
      <c r="E486" s="125"/>
      <c r="F486" s="125"/>
      <c r="G486" s="125"/>
      <c r="H486" s="126"/>
      <c r="I486" s="126"/>
      <c r="J486" s="126"/>
      <c r="K486" s="126"/>
      <c r="L486" s="126"/>
      <c r="M486" s="126"/>
      <c r="N486" s="126"/>
      <c r="O486" s="126"/>
    </row>
    <row r="487" spans="2:15">
      <c r="B487" s="125"/>
      <c r="C487" s="125"/>
      <c r="D487" s="125"/>
      <c r="E487" s="125"/>
      <c r="F487" s="125"/>
      <c r="G487" s="125"/>
      <c r="H487" s="126"/>
      <c r="I487" s="126"/>
      <c r="J487" s="126"/>
      <c r="K487" s="126"/>
      <c r="L487" s="126"/>
      <c r="M487" s="126"/>
      <c r="N487" s="126"/>
      <c r="O487" s="126"/>
    </row>
    <row r="488" spans="2:15">
      <c r="B488" s="125"/>
      <c r="C488" s="125"/>
      <c r="D488" s="125"/>
      <c r="E488" s="125"/>
      <c r="F488" s="125"/>
      <c r="G488" s="125"/>
      <c r="H488" s="126"/>
      <c r="I488" s="126"/>
      <c r="J488" s="126"/>
      <c r="K488" s="126"/>
      <c r="L488" s="126"/>
      <c r="M488" s="126"/>
      <c r="N488" s="126"/>
      <c r="O488" s="126"/>
    </row>
    <row r="489" spans="2:15">
      <c r="B489" s="125"/>
      <c r="C489" s="125"/>
      <c r="D489" s="125"/>
      <c r="E489" s="125"/>
      <c r="F489" s="125"/>
      <c r="G489" s="125"/>
      <c r="H489" s="126"/>
      <c r="I489" s="126"/>
      <c r="J489" s="126"/>
      <c r="K489" s="126"/>
      <c r="L489" s="126"/>
      <c r="M489" s="126"/>
      <c r="N489" s="126"/>
      <c r="O489" s="126"/>
    </row>
    <row r="490" spans="2:15">
      <c r="B490" s="125"/>
      <c r="C490" s="125"/>
      <c r="D490" s="125"/>
      <c r="E490" s="125"/>
      <c r="F490" s="125"/>
      <c r="G490" s="125"/>
      <c r="H490" s="126"/>
      <c r="I490" s="126"/>
      <c r="J490" s="126"/>
      <c r="K490" s="126"/>
      <c r="L490" s="126"/>
      <c r="M490" s="126"/>
      <c r="N490" s="126"/>
      <c r="O490" s="126"/>
    </row>
    <row r="491" spans="2:15">
      <c r="B491" s="125"/>
      <c r="C491" s="125"/>
      <c r="D491" s="125"/>
      <c r="E491" s="125"/>
      <c r="F491" s="125"/>
      <c r="G491" s="125"/>
      <c r="H491" s="126"/>
      <c r="I491" s="126"/>
      <c r="J491" s="126"/>
      <c r="K491" s="126"/>
      <c r="L491" s="126"/>
      <c r="M491" s="126"/>
      <c r="N491" s="126"/>
      <c r="O491" s="126"/>
    </row>
    <row r="492" spans="2:15">
      <c r="B492" s="125"/>
      <c r="C492" s="125"/>
      <c r="D492" s="125"/>
      <c r="E492" s="125"/>
      <c r="F492" s="125"/>
      <c r="G492" s="125"/>
      <c r="H492" s="126"/>
      <c r="I492" s="126"/>
      <c r="J492" s="126"/>
      <c r="K492" s="126"/>
      <c r="L492" s="126"/>
      <c r="M492" s="126"/>
      <c r="N492" s="126"/>
      <c r="O492" s="126"/>
    </row>
    <row r="493" spans="2:15">
      <c r="B493" s="125"/>
      <c r="C493" s="125"/>
      <c r="D493" s="125"/>
      <c r="E493" s="125"/>
      <c r="F493" s="125"/>
      <c r="G493" s="125"/>
      <c r="H493" s="126"/>
      <c r="I493" s="126"/>
      <c r="J493" s="126"/>
      <c r="K493" s="126"/>
      <c r="L493" s="126"/>
      <c r="M493" s="126"/>
      <c r="N493" s="126"/>
      <c r="O493" s="126"/>
    </row>
    <row r="494" spans="2:15">
      <c r="B494" s="125"/>
      <c r="C494" s="125"/>
      <c r="D494" s="125"/>
      <c r="E494" s="125"/>
      <c r="F494" s="125"/>
      <c r="G494" s="125"/>
      <c r="H494" s="126"/>
      <c r="I494" s="126"/>
      <c r="J494" s="126"/>
      <c r="K494" s="126"/>
      <c r="L494" s="126"/>
      <c r="M494" s="126"/>
      <c r="N494" s="126"/>
      <c r="O494" s="126"/>
    </row>
    <row r="495" spans="2:15">
      <c r="B495" s="125"/>
      <c r="C495" s="125"/>
      <c r="D495" s="125"/>
      <c r="E495" s="125"/>
      <c r="F495" s="125"/>
      <c r="G495" s="125"/>
      <c r="H495" s="126"/>
      <c r="I495" s="126"/>
      <c r="J495" s="126"/>
      <c r="K495" s="126"/>
      <c r="L495" s="126"/>
      <c r="M495" s="126"/>
      <c r="N495" s="126"/>
      <c r="O495" s="126"/>
    </row>
    <row r="496" spans="2:15">
      <c r="B496" s="125"/>
      <c r="C496" s="125"/>
      <c r="D496" s="125"/>
      <c r="E496" s="125"/>
      <c r="F496" s="125"/>
      <c r="G496" s="125"/>
      <c r="H496" s="126"/>
      <c r="I496" s="126"/>
      <c r="J496" s="126"/>
      <c r="K496" s="126"/>
      <c r="L496" s="126"/>
      <c r="M496" s="126"/>
      <c r="N496" s="126"/>
      <c r="O496" s="126"/>
    </row>
    <row r="497" spans="2:15">
      <c r="B497" s="125"/>
      <c r="C497" s="125"/>
      <c r="D497" s="125"/>
      <c r="E497" s="125"/>
      <c r="F497" s="125"/>
      <c r="G497" s="125"/>
      <c r="H497" s="126"/>
      <c r="I497" s="126"/>
      <c r="J497" s="126"/>
      <c r="K497" s="126"/>
      <c r="L497" s="126"/>
      <c r="M497" s="126"/>
      <c r="N497" s="126"/>
      <c r="O497" s="126"/>
    </row>
    <row r="498" spans="2:15">
      <c r="B498" s="125"/>
      <c r="C498" s="125"/>
      <c r="D498" s="125"/>
      <c r="E498" s="125"/>
      <c r="F498" s="125"/>
      <c r="G498" s="125"/>
      <c r="H498" s="126"/>
      <c r="I498" s="126"/>
      <c r="J498" s="126"/>
      <c r="K498" s="126"/>
      <c r="L498" s="126"/>
      <c r="M498" s="126"/>
      <c r="N498" s="126"/>
      <c r="O498" s="126"/>
    </row>
    <row r="499" spans="2:15">
      <c r="B499" s="125"/>
      <c r="C499" s="125"/>
      <c r="D499" s="125"/>
      <c r="E499" s="125"/>
      <c r="F499" s="125"/>
      <c r="G499" s="125"/>
      <c r="H499" s="126"/>
      <c r="I499" s="126"/>
      <c r="J499" s="126"/>
      <c r="K499" s="126"/>
      <c r="L499" s="126"/>
      <c r="M499" s="126"/>
      <c r="N499" s="126"/>
      <c r="O499" s="126"/>
    </row>
    <row r="500" spans="2:15">
      <c r="B500" s="125"/>
      <c r="C500" s="125"/>
      <c r="D500" s="125"/>
      <c r="E500" s="125"/>
      <c r="F500" s="125"/>
      <c r="G500" s="125"/>
      <c r="H500" s="126"/>
      <c r="I500" s="126"/>
      <c r="J500" s="126"/>
      <c r="K500" s="126"/>
      <c r="L500" s="126"/>
      <c r="M500" s="126"/>
      <c r="N500" s="126"/>
      <c r="O500" s="126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3 K9 B35:I35 B269 B271"/>
    <dataValidation type="list" allowBlank="1" showInputMessage="1" showErrorMessage="1" sqref="E12:E34 E36:E355">
      <formula1>#REF!</formula1>
    </dataValidation>
    <dataValidation type="list" allowBlank="1" showInputMessage="1" showErrorMessage="1" sqref="H12:H34 H36:H355">
      <formula1>#REF!</formula1>
    </dataValidation>
    <dataValidation type="list" allowBlank="1" showInputMessage="1" showErrorMessage="1" sqref="G12:G34 G36:G361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8.85546875" style="2" bestFit="1" customWidth="1"/>
    <col min="3" max="3" width="19.5703125" style="2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144</v>
      </c>
      <c r="C1" s="67" t="s" vm="1">
        <v>228</v>
      </c>
    </row>
    <row r="2" spans="2:14">
      <c r="B2" s="46" t="s">
        <v>143</v>
      </c>
      <c r="C2" s="67" t="s">
        <v>229</v>
      </c>
    </row>
    <row r="3" spans="2:14">
      <c r="B3" s="46" t="s">
        <v>145</v>
      </c>
      <c r="C3" s="67" t="s">
        <v>230</v>
      </c>
    </row>
    <row r="4" spans="2:14">
      <c r="B4" s="46" t="s">
        <v>146</v>
      </c>
      <c r="C4" s="67">
        <v>12145</v>
      </c>
    </row>
    <row r="6" spans="2:14" ht="26.25" customHeight="1">
      <c r="B6" s="139" t="s">
        <v>172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</row>
    <row r="7" spans="2:14" ht="26.25" customHeight="1">
      <c r="B7" s="139" t="s">
        <v>226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2:14" s="3" customFormat="1" ht="74.25" customHeight="1">
      <c r="B8" s="21" t="s">
        <v>113</v>
      </c>
      <c r="C8" s="29" t="s">
        <v>44</v>
      </c>
      <c r="D8" s="29" t="s">
        <v>117</v>
      </c>
      <c r="E8" s="29" t="s">
        <v>115</v>
      </c>
      <c r="F8" s="29" t="s">
        <v>65</v>
      </c>
      <c r="G8" s="29" t="s">
        <v>101</v>
      </c>
      <c r="H8" s="29" t="s">
        <v>204</v>
      </c>
      <c r="I8" s="29" t="s">
        <v>203</v>
      </c>
      <c r="J8" s="29" t="s">
        <v>218</v>
      </c>
      <c r="K8" s="29" t="s">
        <v>61</v>
      </c>
      <c r="L8" s="29" t="s">
        <v>58</v>
      </c>
      <c r="M8" s="29" t="s">
        <v>147</v>
      </c>
      <c r="N8" s="13" t="s">
        <v>149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221</v>
      </c>
      <c r="C11" s="69"/>
      <c r="D11" s="69"/>
      <c r="E11" s="69"/>
      <c r="F11" s="69"/>
      <c r="G11" s="69"/>
      <c r="H11" s="77"/>
      <c r="I11" s="79"/>
      <c r="J11" s="77">
        <v>4.2084219190000001</v>
      </c>
      <c r="K11" s="77">
        <v>163198.23271396503</v>
      </c>
      <c r="L11" s="69"/>
      <c r="M11" s="78">
        <f>IFERROR(K11/$K$11,0)</f>
        <v>1</v>
      </c>
      <c r="N11" s="78">
        <f>K11/'סכום נכסי הקרן'!$C$42</f>
        <v>5.4183000753938212E-2</v>
      </c>
    </row>
    <row r="12" spans="2:14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25433.737194802001</v>
      </c>
      <c r="L12" s="71"/>
      <c r="M12" s="81">
        <f t="shared" ref="M12:M75" si="0">IFERROR(K12/$K$11,0)</f>
        <v>0.15584566555557811</v>
      </c>
      <c r="N12" s="81">
        <f>K12/'סכום נכסי הקרן'!$C$42</f>
        <v>8.444185814295891E-3</v>
      </c>
    </row>
    <row r="13" spans="2:14">
      <c r="B13" s="89" t="s">
        <v>222</v>
      </c>
      <c r="C13" s="71"/>
      <c r="D13" s="71"/>
      <c r="E13" s="71"/>
      <c r="F13" s="71"/>
      <c r="G13" s="71"/>
      <c r="H13" s="80"/>
      <c r="I13" s="82"/>
      <c r="J13" s="71"/>
      <c r="K13" s="80">
        <v>10608.555778878001</v>
      </c>
      <c r="L13" s="71"/>
      <c r="M13" s="81">
        <f t="shared" si="0"/>
        <v>6.5004109434637372E-2</v>
      </c>
      <c r="N13" s="81">
        <f>K13/'סכום נכסי הקרן'!$C$42</f>
        <v>3.5221177105060394E-3</v>
      </c>
    </row>
    <row r="14" spans="2:14">
      <c r="B14" s="76" t="s">
        <v>1716</v>
      </c>
      <c r="C14" s="73" t="s">
        <v>1717</v>
      </c>
      <c r="D14" s="86" t="s">
        <v>118</v>
      </c>
      <c r="E14" s="73" t="s">
        <v>1718</v>
      </c>
      <c r="F14" s="86" t="s">
        <v>1719</v>
      </c>
      <c r="G14" s="86" t="s">
        <v>131</v>
      </c>
      <c r="H14" s="83">
        <v>78374.277000000002</v>
      </c>
      <c r="I14" s="85">
        <v>1551</v>
      </c>
      <c r="J14" s="73"/>
      <c r="K14" s="83">
        <v>1215.58503627</v>
      </c>
      <c r="L14" s="84">
        <v>1.2160694788524381E-3</v>
      </c>
      <c r="M14" s="84">
        <f t="shared" si="0"/>
        <v>7.4485183819394465E-3</v>
      </c>
      <c r="N14" s="84">
        <f>K14/'סכום נכסי הקרן'!$C$42</f>
        <v>4.035830771043477E-4</v>
      </c>
    </row>
    <row r="15" spans="2:14">
      <c r="B15" s="76" t="s">
        <v>1720</v>
      </c>
      <c r="C15" s="73" t="s">
        <v>1721</v>
      </c>
      <c r="D15" s="86" t="s">
        <v>118</v>
      </c>
      <c r="E15" s="73" t="s">
        <v>1718</v>
      </c>
      <c r="F15" s="86" t="s">
        <v>1719</v>
      </c>
      <c r="G15" s="86" t="s">
        <v>131</v>
      </c>
      <c r="H15" s="83">
        <v>57830.843610999997</v>
      </c>
      <c r="I15" s="85">
        <v>1922</v>
      </c>
      <c r="J15" s="73"/>
      <c r="K15" s="83">
        <v>1111.5088142120001</v>
      </c>
      <c r="L15" s="84">
        <v>9.8575937872530817E-4</v>
      </c>
      <c r="M15" s="84">
        <f t="shared" si="0"/>
        <v>6.8107895271153091E-3</v>
      </c>
      <c r="N15" s="84">
        <f>K15/'סכום נכסי הקרן'!$C$42</f>
        <v>3.690290140826033E-4</v>
      </c>
    </row>
    <row r="16" spans="2:14">
      <c r="B16" s="76" t="s">
        <v>1722</v>
      </c>
      <c r="C16" s="73" t="s">
        <v>1723</v>
      </c>
      <c r="D16" s="86" t="s">
        <v>118</v>
      </c>
      <c r="E16" s="73" t="s">
        <v>1724</v>
      </c>
      <c r="F16" s="86" t="s">
        <v>1719</v>
      </c>
      <c r="G16" s="86" t="s">
        <v>131</v>
      </c>
      <c r="H16" s="83">
        <v>42.798239999999993</v>
      </c>
      <c r="I16" s="85">
        <v>1601</v>
      </c>
      <c r="J16" s="73"/>
      <c r="K16" s="83">
        <v>0.68519982200000007</v>
      </c>
      <c r="L16" s="84">
        <v>8.4086620639791887E-5</v>
      </c>
      <c r="M16" s="84">
        <f t="shared" si="0"/>
        <v>4.198573787259933E-6</v>
      </c>
      <c r="N16" s="84">
        <f>K16/'סכום נכסי הקרן'!$C$42</f>
        <v>2.2749132668057019E-7</v>
      </c>
    </row>
    <row r="17" spans="2:14">
      <c r="B17" s="76" t="s">
        <v>1725</v>
      </c>
      <c r="C17" s="73" t="s">
        <v>1726</v>
      </c>
      <c r="D17" s="86" t="s">
        <v>118</v>
      </c>
      <c r="E17" s="73" t="s">
        <v>1724</v>
      </c>
      <c r="F17" s="86" t="s">
        <v>1719</v>
      </c>
      <c r="G17" s="86" t="s">
        <v>131</v>
      </c>
      <c r="H17" s="83">
        <v>112184.8866</v>
      </c>
      <c r="I17" s="85">
        <v>1547</v>
      </c>
      <c r="J17" s="73"/>
      <c r="K17" s="83">
        <v>1735.5001957020002</v>
      </c>
      <c r="L17" s="84">
        <v>1.2981338304953137E-3</v>
      </c>
      <c r="M17" s="84">
        <f t="shared" si="0"/>
        <v>1.063430753410047E-2</v>
      </c>
      <c r="N17" s="84">
        <f>K17/'סכום נכסי הקרן'!$C$42</f>
        <v>5.7619869313777666E-4</v>
      </c>
    </row>
    <row r="18" spans="2:14">
      <c r="B18" s="76" t="s">
        <v>1727</v>
      </c>
      <c r="C18" s="73" t="s">
        <v>1728</v>
      </c>
      <c r="D18" s="86" t="s">
        <v>118</v>
      </c>
      <c r="E18" s="73" t="s">
        <v>1724</v>
      </c>
      <c r="F18" s="86" t="s">
        <v>1719</v>
      </c>
      <c r="G18" s="86" t="s">
        <v>131</v>
      </c>
      <c r="H18" s="83">
        <v>24608.988000000001</v>
      </c>
      <c r="I18" s="85">
        <v>1906</v>
      </c>
      <c r="J18" s="73"/>
      <c r="K18" s="83">
        <v>469.04731128000009</v>
      </c>
      <c r="L18" s="84">
        <v>3.0336012085003302E-4</v>
      </c>
      <c r="M18" s="84">
        <f t="shared" si="0"/>
        <v>2.8740955308143067E-3</v>
      </c>
      <c r="N18" s="84">
        <f>K18/'סכום נכסי הקרן'!$C$42</f>
        <v>1.5572712031300203E-4</v>
      </c>
    </row>
    <row r="19" spans="2:14">
      <c r="B19" s="76" t="s">
        <v>1729</v>
      </c>
      <c r="C19" s="73" t="s">
        <v>1730</v>
      </c>
      <c r="D19" s="86" t="s">
        <v>118</v>
      </c>
      <c r="E19" s="73" t="s">
        <v>1731</v>
      </c>
      <c r="F19" s="86" t="s">
        <v>1719</v>
      </c>
      <c r="G19" s="86" t="s">
        <v>131</v>
      </c>
      <c r="H19" s="83">
        <v>2752.4618099999998</v>
      </c>
      <c r="I19" s="85">
        <v>18670</v>
      </c>
      <c r="J19" s="73"/>
      <c r="K19" s="83">
        <v>513.88461992700002</v>
      </c>
      <c r="L19" s="84">
        <v>2.917506618141578E-4</v>
      </c>
      <c r="M19" s="84">
        <f t="shared" si="0"/>
        <v>3.1488369168045922E-3</v>
      </c>
      <c r="N19" s="84">
        <f>K19/'סכום נכסי הקרן'!$C$42</f>
        <v>1.7061343303725172E-4</v>
      </c>
    </row>
    <row r="20" spans="2:14">
      <c r="B20" s="76" t="s">
        <v>1732</v>
      </c>
      <c r="C20" s="73" t="s">
        <v>1733</v>
      </c>
      <c r="D20" s="86" t="s">
        <v>118</v>
      </c>
      <c r="E20" s="73" t="s">
        <v>1731</v>
      </c>
      <c r="F20" s="86" t="s">
        <v>1719</v>
      </c>
      <c r="G20" s="86" t="s">
        <v>131</v>
      </c>
      <c r="H20" s="83">
        <v>14497.903799999998</v>
      </c>
      <c r="I20" s="85">
        <v>15500</v>
      </c>
      <c r="J20" s="73"/>
      <c r="K20" s="83">
        <v>2247.1750890000003</v>
      </c>
      <c r="L20" s="84">
        <v>1.0229717745975611E-3</v>
      </c>
      <c r="M20" s="84">
        <f t="shared" si="0"/>
        <v>1.3769604312680202E-2</v>
      </c>
      <c r="N20" s="84">
        <f>K20/'סכום נכסי הקרן'!$C$42</f>
        <v>7.4607848085538238E-4</v>
      </c>
    </row>
    <row r="21" spans="2:14">
      <c r="B21" s="76" t="s">
        <v>1734</v>
      </c>
      <c r="C21" s="73" t="s">
        <v>1735</v>
      </c>
      <c r="D21" s="86" t="s">
        <v>118</v>
      </c>
      <c r="E21" s="73" t="s">
        <v>1736</v>
      </c>
      <c r="F21" s="86" t="s">
        <v>1719</v>
      </c>
      <c r="G21" s="86" t="s">
        <v>131</v>
      </c>
      <c r="H21" s="83">
        <v>108065.556</v>
      </c>
      <c r="I21" s="85">
        <v>1557</v>
      </c>
      <c r="J21" s="73"/>
      <c r="K21" s="83">
        <v>1682.58070692</v>
      </c>
      <c r="L21" s="84">
        <v>6.4480426775231025E-4</v>
      </c>
      <c r="M21" s="84">
        <f t="shared" si="0"/>
        <v>1.031004244922819E-2</v>
      </c>
      <c r="N21" s="84">
        <f>K21/'סכום נכסי הקרן'!$C$42</f>
        <v>5.5862903779966601E-4</v>
      </c>
    </row>
    <row r="22" spans="2:14">
      <c r="B22" s="76" t="s">
        <v>1737</v>
      </c>
      <c r="C22" s="73" t="s">
        <v>1738</v>
      </c>
      <c r="D22" s="86" t="s">
        <v>118</v>
      </c>
      <c r="E22" s="73" t="s">
        <v>1736</v>
      </c>
      <c r="F22" s="86" t="s">
        <v>1719</v>
      </c>
      <c r="G22" s="86" t="s">
        <v>131</v>
      </c>
      <c r="H22" s="83">
        <v>1.2625000000000003E-2</v>
      </c>
      <c r="I22" s="85">
        <v>1489</v>
      </c>
      <c r="J22" s="73"/>
      <c r="K22" s="83">
        <v>1.8799099999999998E-4</v>
      </c>
      <c r="L22" s="84">
        <v>1.731612775448159E-10</v>
      </c>
      <c r="M22" s="84">
        <f t="shared" si="0"/>
        <v>1.1519181113283796E-9</v>
      </c>
      <c r="N22" s="84">
        <f>K22/'סכום נכסי הקרן'!$C$42</f>
        <v>6.241437989458068E-11</v>
      </c>
    </row>
    <row r="23" spans="2:14">
      <c r="B23" s="76" t="s">
        <v>1739</v>
      </c>
      <c r="C23" s="73" t="s">
        <v>1740</v>
      </c>
      <c r="D23" s="86" t="s">
        <v>118</v>
      </c>
      <c r="E23" s="73" t="s">
        <v>1736</v>
      </c>
      <c r="F23" s="86" t="s">
        <v>1719</v>
      </c>
      <c r="G23" s="86" t="s">
        <v>131</v>
      </c>
      <c r="H23" s="83">
        <v>85970.964600000007</v>
      </c>
      <c r="I23" s="85">
        <v>1899</v>
      </c>
      <c r="J23" s="73"/>
      <c r="K23" s="83">
        <v>1632.5886177540003</v>
      </c>
      <c r="L23" s="84">
        <v>6.5829911491271974E-4</v>
      </c>
      <c r="M23" s="84">
        <f t="shared" si="0"/>
        <v>1.0003715056249491E-2</v>
      </c>
      <c r="N23" s="84">
        <f>K23/'סכום נכסי הקרן'!$C$42</f>
        <v>5.4203130043494927E-4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223</v>
      </c>
      <c r="C25" s="71"/>
      <c r="D25" s="71"/>
      <c r="E25" s="71"/>
      <c r="F25" s="71"/>
      <c r="G25" s="71"/>
      <c r="H25" s="80"/>
      <c r="I25" s="82"/>
      <c r="J25" s="71"/>
      <c r="K25" s="80">
        <v>14825.181415924002</v>
      </c>
      <c r="L25" s="71"/>
      <c r="M25" s="81">
        <f t="shared" si="0"/>
        <v>9.0841556120940747E-2</v>
      </c>
      <c r="N25" s="81">
        <f>K25/'סכום נכסי הקרן'!$C$42</f>
        <v>4.9220681037898534E-3</v>
      </c>
    </row>
    <row r="26" spans="2:14">
      <c r="B26" s="76" t="s">
        <v>1741</v>
      </c>
      <c r="C26" s="73" t="s">
        <v>1742</v>
      </c>
      <c r="D26" s="86" t="s">
        <v>118</v>
      </c>
      <c r="E26" s="73" t="s">
        <v>1718</v>
      </c>
      <c r="F26" s="86" t="s">
        <v>1743</v>
      </c>
      <c r="G26" s="86" t="s">
        <v>131</v>
      </c>
      <c r="H26" s="83">
        <v>92130.211483999999</v>
      </c>
      <c r="I26" s="85">
        <v>330.07</v>
      </c>
      <c r="J26" s="73"/>
      <c r="K26" s="83">
        <v>304.09418900600002</v>
      </c>
      <c r="L26" s="84">
        <v>3.4754222416704924E-3</v>
      </c>
      <c r="M26" s="84">
        <f t="shared" si="0"/>
        <v>1.8633424146141406E-3</v>
      </c>
      <c r="N26" s="84">
        <f>K26/'סכום נכסי הקרן'!$C$42</f>
        <v>1.0096148345588303E-4</v>
      </c>
    </row>
    <row r="27" spans="2:14">
      <c r="B27" s="76" t="s">
        <v>1744</v>
      </c>
      <c r="C27" s="73" t="s">
        <v>1745</v>
      </c>
      <c r="D27" s="86" t="s">
        <v>118</v>
      </c>
      <c r="E27" s="73" t="s">
        <v>1718</v>
      </c>
      <c r="F27" s="86" t="s">
        <v>1743</v>
      </c>
      <c r="G27" s="86" t="s">
        <v>131</v>
      </c>
      <c r="H27" s="83">
        <v>1785371.348736</v>
      </c>
      <c r="I27" s="85">
        <v>344.07</v>
      </c>
      <c r="J27" s="73"/>
      <c r="K27" s="83">
        <v>6142.9271996400003</v>
      </c>
      <c r="L27" s="84">
        <v>6.7908562902312345E-3</v>
      </c>
      <c r="M27" s="84">
        <f t="shared" si="0"/>
        <v>3.7640892903580712E-2</v>
      </c>
      <c r="N27" s="84">
        <f>K27/'סכום נכסי הקרן'!$C$42</f>
        <v>2.0394965285736215E-3</v>
      </c>
    </row>
    <row r="28" spans="2:14">
      <c r="B28" s="76" t="s">
        <v>1746</v>
      </c>
      <c r="C28" s="73" t="s">
        <v>1747</v>
      </c>
      <c r="D28" s="86" t="s">
        <v>118</v>
      </c>
      <c r="E28" s="73" t="s">
        <v>1724</v>
      </c>
      <c r="F28" s="86" t="s">
        <v>1743</v>
      </c>
      <c r="G28" s="86" t="s">
        <v>131</v>
      </c>
      <c r="H28" s="83">
        <v>446457.94758400001</v>
      </c>
      <c r="I28" s="85">
        <v>344.83</v>
      </c>
      <c r="J28" s="73"/>
      <c r="K28" s="83">
        <v>1539.520940828</v>
      </c>
      <c r="L28" s="84">
        <v>1.1161943024151683E-3</v>
      </c>
      <c r="M28" s="84">
        <f t="shared" si="0"/>
        <v>9.4334412525550696E-3</v>
      </c>
      <c r="N28" s="84">
        <f>K28/'סכום נכסי הקרן'!$C$42</f>
        <v>5.1113215449942321E-4</v>
      </c>
    </row>
    <row r="29" spans="2:14">
      <c r="B29" s="76" t="s">
        <v>1748</v>
      </c>
      <c r="C29" s="73" t="s">
        <v>1749</v>
      </c>
      <c r="D29" s="86" t="s">
        <v>118</v>
      </c>
      <c r="E29" s="73" t="s">
        <v>1724</v>
      </c>
      <c r="F29" s="86" t="s">
        <v>1743</v>
      </c>
      <c r="G29" s="86" t="s">
        <v>131</v>
      </c>
      <c r="H29" s="83">
        <v>220819.46865900003</v>
      </c>
      <c r="I29" s="85">
        <v>378.45</v>
      </c>
      <c r="J29" s="73"/>
      <c r="K29" s="83">
        <v>835.69127907799998</v>
      </c>
      <c r="L29" s="84">
        <v>9.9265515082476528E-4</v>
      </c>
      <c r="M29" s="84">
        <f t="shared" si="0"/>
        <v>5.1207127992783045E-3</v>
      </c>
      <c r="N29" s="84">
        <f>K29/'סכום נכסי הקרן'!$C$42</f>
        <v>2.774555854639974E-4</v>
      </c>
    </row>
    <row r="30" spans="2:14">
      <c r="B30" s="76" t="s">
        <v>1750</v>
      </c>
      <c r="C30" s="73" t="s">
        <v>1751</v>
      </c>
      <c r="D30" s="86" t="s">
        <v>118</v>
      </c>
      <c r="E30" s="73" t="s">
        <v>1731</v>
      </c>
      <c r="F30" s="86" t="s">
        <v>1743</v>
      </c>
      <c r="G30" s="86" t="s">
        <v>131</v>
      </c>
      <c r="H30" s="83">
        <v>463.758489</v>
      </c>
      <c r="I30" s="85">
        <v>3545.21</v>
      </c>
      <c r="J30" s="73"/>
      <c r="K30" s="83">
        <v>16.441212393999997</v>
      </c>
      <c r="L30" s="84">
        <v>1.9597809556473452E-5</v>
      </c>
      <c r="M30" s="84">
        <f t="shared" si="0"/>
        <v>1.0074381395303619E-4</v>
      </c>
      <c r="N30" s="84">
        <f>K30/'סכום נכסי הקרן'!$C$42</f>
        <v>5.4586021473719711E-6</v>
      </c>
    </row>
    <row r="31" spans="2:14">
      <c r="B31" s="76" t="s">
        <v>1752</v>
      </c>
      <c r="C31" s="73" t="s">
        <v>1753</v>
      </c>
      <c r="D31" s="86" t="s">
        <v>118</v>
      </c>
      <c r="E31" s="73" t="s">
        <v>1731</v>
      </c>
      <c r="F31" s="86" t="s">
        <v>1743</v>
      </c>
      <c r="G31" s="86" t="s">
        <v>131</v>
      </c>
      <c r="H31" s="83">
        <v>2054.79585</v>
      </c>
      <c r="I31" s="85">
        <v>3285.48</v>
      </c>
      <c r="J31" s="73"/>
      <c r="K31" s="83">
        <v>67.509906692999991</v>
      </c>
      <c r="L31" s="84">
        <v>4.175238134135384E-4</v>
      </c>
      <c r="M31" s="84">
        <f t="shared" si="0"/>
        <v>4.1366812354716817E-4</v>
      </c>
      <c r="N31" s="84">
        <f>K31/'סכום נכסי הקרן'!$C$42</f>
        <v>2.2413780250036422E-5</v>
      </c>
    </row>
    <row r="32" spans="2:14">
      <c r="B32" s="76" t="s">
        <v>1754</v>
      </c>
      <c r="C32" s="73" t="s">
        <v>1755</v>
      </c>
      <c r="D32" s="86" t="s">
        <v>118</v>
      </c>
      <c r="E32" s="73" t="s">
        <v>1731</v>
      </c>
      <c r="F32" s="86" t="s">
        <v>1743</v>
      </c>
      <c r="G32" s="86" t="s">
        <v>131</v>
      </c>
      <c r="H32" s="83">
        <v>41631.072200000002</v>
      </c>
      <c r="I32" s="85">
        <v>3430.19</v>
      </c>
      <c r="J32" s="73"/>
      <c r="K32" s="83">
        <v>1428.0248755399998</v>
      </c>
      <c r="L32" s="84">
        <v>1.0720410876525653E-3</v>
      </c>
      <c r="M32" s="84">
        <f t="shared" si="0"/>
        <v>8.7502471797159496E-3</v>
      </c>
      <c r="N32" s="84">
        <f>K32/'סכום נכסי הקרן'!$C$42</f>
        <v>4.7411464953569507E-4</v>
      </c>
    </row>
    <row r="33" spans="2:14">
      <c r="B33" s="76" t="s">
        <v>1756</v>
      </c>
      <c r="C33" s="73" t="s">
        <v>1757</v>
      </c>
      <c r="D33" s="86" t="s">
        <v>118</v>
      </c>
      <c r="E33" s="73" t="s">
        <v>1731</v>
      </c>
      <c r="F33" s="86" t="s">
        <v>1743</v>
      </c>
      <c r="G33" s="86" t="s">
        <v>131</v>
      </c>
      <c r="H33" s="83">
        <v>25453.664473000001</v>
      </c>
      <c r="I33" s="85">
        <v>3800.64</v>
      </c>
      <c r="J33" s="73"/>
      <c r="K33" s="83">
        <v>967.40215345500008</v>
      </c>
      <c r="L33" s="84">
        <v>1.2227780444603424E-3</v>
      </c>
      <c r="M33" s="84">
        <f t="shared" si="0"/>
        <v>5.9277734652344585E-3</v>
      </c>
      <c r="N33" s="84">
        <f>K33/'סכום נכסי הקרן'!$C$42</f>
        <v>3.2118455413597362E-4</v>
      </c>
    </row>
    <row r="34" spans="2:14">
      <c r="B34" s="76" t="s">
        <v>1758</v>
      </c>
      <c r="C34" s="73" t="s">
        <v>1759</v>
      </c>
      <c r="D34" s="86" t="s">
        <v>118</v>
      </c>
      <c r="E34" s="73" t="s">
        <v>1736</v>
      </c>
      <c r="F34" s="86" t="s">
        <v>1743</v>
      </c>
      <c r="G34" s="86" t="s">
        <v>131</v>
      </c>
      <c r="H34" s="83">
        <v>565130.21167800005</v>
      </c>
      <c r="I34" s="85">
        <v>344.12</v>
      </c>
      <c r="J34" s="73"/>
      <c r="K34" s="83">
        <v>1944.7260843239999</v>
      </c>
      <c r="L34" s="84">
        <v>1.2546239789089516E-3</v>
      </c>
      <c r="M34" s="84">
        <f t="shared" si="0"/>
        <v>1.1916342793567444E-2</v>
      </c>
      <c r="N34" s="84">
        <f>K34/'סכום נכסי הקרן'!$C$42</f>
        <v>6.4566321056805105E-4</v>
      </c>
    </row>
    <row r="35" spans="2:14">
      <c r="B35" s="76" t="s">
        <v>1760</v>
      </c>
      <c r="C35" s="73" t="s">
        <v>1761</v>
      </c>
      <c r="D35" s="86" t="s">
        <v>118</v>
      </c>
      <c r="E35" s="73" t="s">
        <v>1736</v>
      </c>
      <c r="F35" s="86" t="s">
        <v>1743</v>
      </c>
      <c r="G35" s="86" t="s">
        <v>131</v>
      </c>
      <c r="H35" s="83">
        <v>413266.56235099991</v>
      </c>
      <c r="I35" s="85">
        <v>382.04</v>
      </c>
      <c r="J35" s="73"/>
      <c r="K35" s="83">
        <v>1578.843574966</v>
      </c>
      <c r="L35" s="84">
        <v>1.4711047916631378E-3</v>
      </c>
      <c r="M35" s="84">
        <f t="shared" si="0"/>
        <v>9.6743913748944463E-3</v>
      </c>
      <c r="N35" s="84">
        <f>K35/'סכום נכסי הקרן'!$C$42</f>
        <v>5.2418755515979917E-4</v>
      </c>
    </row>
    <row r="36" spans="2:14">
      <c r="B36" s="72"/>
      <c r="C36" s="73"/>
      <c r="D36" s="73"/>
      <c r="E36" s="73"/>
      <c r="F36" s="73"/>
      <c r="G36" s="73"/>
      <c r="H36" s="83"/>
      <c r="I36" s="85"/>
      <c r="J36" s="73"/>
      <c r="K36" s="73"/>
      <c r="L36" s="73"/>
      <c r="M36" s="84"/>
      <c r="N36" s="73"/>
    </row>
    <row r="37" spans="2:14">
      <c r="B37" s="70" t="s">
        <v>196</v>
      </c>
      <c r="C37" s="71"/>
      <c r="D37" s="71"/>
      <c r="E37" s="71"/>
      <c r="F37" s="71"/>
      <c r="G37" s="71"/>
      <c r="H37" s="80"/>
      <c r="I37" s="82"/>
      <c r="J37" s="80">
        <v>4.2084219190000001</v>
      </c>
      <c r="K37" s="80">
        <v>137764.49551916297</v>
      </c>
      <c r="L37" s="71"/>
      <c r="M37" s="81">
        <f t="shared" si="0"/>
        <v>0.84415433444442156</v>
      </c>
      <c r="N37" s="81">
        <f>K37/'סכום נכסי הקרן'!$C$42</f>
        <v>4.5738814939642304E-2</v>
      </c>
    </row>
    <row r="38" spans="2:14">
      <c r="B38" s="89" t="s">
        <v>224</v>
      </c>
      <c r="C38" s="71"/>
      <c r="D38" s="71"/>
      <c r="E38" s="71"/>
      <c r="F38" s="71"/>
      <c r="G38" s="71"/>
      <c r="H38" s="80"/>
      <c r="I38" s="82"/>
      <c r="J38" s="71"/>
      <c r="K38" s="80">
        <v>135647.27425362798</v>
      </c>
      <c r="L38" s="71"/>
      <c r="M38" s="81">
        <f t="shared" si="0"/>
        <v>0.83118102443777575</v>
      </c>
      <c r="N38" s="81">
        <f>K38/'סכום נכסי הקרן'!$C$42</f>
        <v>4.5035882073771141E-2</v>
      </c>
    </row>
    <row r="39" spans="2:14">
      <c r="B39" s="76" t="s">
        <v>1762</v>
      </c>
      <c r="C39" s="73" t="s">
        <v>1763</v>
      </c>
      <c r="D39" s="86" t="s">
        <v>27</v>
      </c>
      <c r="E39" s="73"/>
      <c r="F39" s="86" t="s">
        <v>1719</v>
      </c>
      <c r="G39" s="86" t="s">
        <v>130</v>
      </c>
      <c r="H39" s="83">
        <v>27551.140396999999</v>
      </c>
      <c r="I39" s="85">
        <v>4496.96</v>
      </c>
      <c r="J39" s="73"/>
      <c r="K39" s="83">
        <v>3983.2684988250003</v>
      </c>
      <c r="L39" s="84">
        <v>6.698103515233166E-4</v>
      </c>
      <c r="M39" s="84">
        <f t="shared" si="0"/>
        <v>2.4407546776602736E-2</v>
      </c>
      <c r="N39" s="84">
        <f>K39/'סכום נכסי הקרן'!$C$42</f>
        <v>1.3224741253984483E-3</v>
      </c>
    </row>
    <row r="40" spans="2:14">
      <c r="B40" s="76" t="s">
        <v>1764</v>
      </c>
      <c r="C40" s="73" t="s">
        <v>1765</v>
      </c>
      <c r="D40" s="86" t="s">
        <v>27</v>
      </c>
      <c r="E40" s="73"/>
      <c r="F40" s="86" t="s">
        <v>1719</v>
      </c>
      <c r="G40" s="86" t="s">
        <v>130</v>
      </c>
      <c r="H40" s="83">
        <v>419.98708600000015</v>
      </c>
      <c r="I40" s="85">
        <v>592.78</v>
      </c>
      <c r="J40" s="73"/>
      <c r="K40" s="83">
        <v>8.004062287</v>
      </c>
      <c r="L40" s="84">
        <v>1.3046936383403226E-6</v>
      </c>
      <c r="M40" s="84">
        <f t="shared" si="0"/>
        <v>4.9045030414199359E-5</v>
      </c>
      <c r="N40" s="84">
        <f>K40/'סכום נכסי הקרן'!$C$42</f>
        <v>2.6574069199094868E-6</v>
      </c>
    </row>
    <row r="41" spans="2:14">
      <c r="B41" s="76" t="s">
        <v>1766</v>
      </c>
      <c r="C41" s="73" t="s">
        <v>1767</v>
      </c>
      <c r="D41" s="86" t="s">
        <v>27</v>
      </c>
      <c r="E41" s="73"/>
      <c r="F41" s="86" t="s">
        <v>1719</v>
      </c>
      <c r="G41" s="86" t="s">
        <v>130</v>
      </c>
      <c r="H41" s="83">
        <v>32596.963212999995</v>
      </c>
      <c r="I41" s="85">
        <v>7834.6</v>
      </c>
      <c r="J41" s="73"/>
      <c r="K41" s="83">
        <v>8210.6010009729998</v>
      </c>
      <c r="L41" s="84">
        <v>7.2697954706739008E-4</v>
      </c>
      <c r="M41" s="84">
        <f t="shared" si="0"/>
        <v>5.0310599964422352E-2</v>
      </c>
      <c r="N41" s="84">
        <f>K41/'סכום נכסי הקרן'!$C$42</f>
        <v>2.7259792758033805E-3</v>
      </c>
    </row>
    <row r="42" spans="2:14">
      <c r="B42" s="76" t="s">
        <v>1768</v>
      </c>
      <c r="C42" s="73" t="s">
        <v>1769</v>
      </c>
      <c r="D42" s="86" t="s">
        <v>27</v>
      </c>
      <c r="E42" s="73"/>
      <c r="F42" s="86" t="s">
        <v>1719</v>
      </c>
      <c r="G42" s="86" t="s">
        <v>132</v>
      </c>
      <c r="H42" s="83">
        <v>3677.001299</v>
      </c>
      <c r="I42" s="85">
        <v>6091.6</v>
      </c>
      <c r="J42" s="73"/>
      <c r="K42" s="83">
        <v>883.4319037570001</v>
      </c>
      <c r="L42" s="84">
        <v>1.6276195830763389E-4</v>
      </c>
      <c r="M42" s="84">
        <f t="shared" si="0"/>
        <v>5.4132443045837222E-3</v>
      </c>
      <c r="N42" s="84">
        <f>K42/'סכום נכסי הקרן'!$C$42</f>
        <v>2.9330582023651158E-4</v>
      </c>
    </row>
    <row r="43" spans="2:14">
      <c r="B43" s="76" t="s">
        <v>1770</v>
      </c>
      <c r="C43" s="73" t="s">
        <v>1771</v>
      </c>
      <c r="D43" s="86" t="s">
        <v>1468</v>
      </c>
      <c r="E43" s="73"/>
      <c r="F43" s="86" t="s">
        <v>1719</v>
      </c>
      <c r="G43" s="86" t="s">
        <v>130</v>
      </c>
      <c r="H43" s="83">
        <v>5521.6425419999996</v>
      </c>
      <c r="I43" s="85">
        <v>6748</v>
      </c>
      <c r="J43" s="73"/>
      <c r="K43" s="83">
        <v>1197.910410537</v>
      </c>
      <c r="L43" s="84">
        <v>3.0540058307522123E-5</v>
      </c>
      <c r="M43" s="84">
        <f t="shared" si="0"/>
        <v>7.3402168063704384E-3</v>
      </c>
      <c r="N43" s="84">
        <f>K43/'סכום נכסי הקרן'!$C$42</f>
        <v>3.9771497275363943E-4</v>
      </c>
    </row>
    <row r="44" spans="2:14">
      <c r="B44" s="76" t="s">
        <v>1772</v>
      </c>
      <c r="C44" s="73" t="s">
        <v>1773</v>
      </c>
      <c r="D44" s="86" t="s">
        <v>1468</v>
      </c>
      <c r="E44" s="73"/>
      <c r="F44" s="86" t="s">
        <v>1719</v>
      </c>
      <c r="G44" s="86" t="s">
        <v>130</v>
      </c>
      <c r="H44" s="83">
        <v>3399.3614379999995</v>
      </c>
      <c r="I44" s="85">
        <v>16078</v>
      </c>
      <c r="J44" s="73"/>
      <c r="K44" s="83">
        <v>1757.1561021740001</v>
      </c>
      <c r="L44" s="84">
        <v>2.9739848853994105E-5</v>
      </c>
      <c r="M44" s="84">
        <f t="shared" si="0"/>
        <v>1.0767004476413294E-2</v>
      </c>
      <c r="N44" s="84">
        <f>K44/'סכום נכסי הקרן'!$C$42</f>
        <v>5.8338861166315774E-4</v>
      </c>
    </row>
    <row r="45" spans="2:14">
      <c r="B45" s="76" t="s">
        <v>1774</v>
      </c>
      <c r="C45" s="73" t="s">
        <v>1775</v>
      </c>
      <c r="D45" s="86" t="s">
        <v>1468</v>
      </c>
      <c r="E45" s="73"/>
      <c r="F45" s="86" t="s">
        <v>1719</v>
      </c>
      <c r="G45" s="86" t="s">
        <v>130</v>
      </c>
      <c r="H45" s="83">
        <v>7195.2612010000003</v>
      </c>
      <c r="I45" s="85">
        <v>6745</v>
      </c>
      <c r="J45" s="73"/>
      <c r="K45" s="83">
        <v>1560.304983175</v>
      </c>
      <c r="L45" s="84">
        <v>3.648309098006499E-5</v>
      </c>
      <c r="M45" s="84">
        <f t="shared" si="0"/>
        <v>9.5607958323281721E-3</v>
      </c>
      <c r="N45" s="84">
        <f>K45/'סכום נכסי הקרן'!$C$42</f>
        <v>5.1803260779128668E-4</v>
      </c>
    </row>
    <row r="46" spans="2:14">
      <c r="B46" s="76" t="s">
        <v>1776</v>
      </c>
      <c r="C46" s="73" t="s">
        <v>1777</v>
      </c>
      <c r="D46" s="86" t="s">
        <v>120</v>
      </c>
      <c r="E46" s="73"/>
      <c r="F46" s="86" t="s">
        <v>1719</v>
      </c>
      <c r="G46" s="86" t="s">
        <v>139</v>
      </c>
      <c r="H46" s="83">
        <v>84200.734857999996</v>
      </c>
      <c r="I46" s="85">
        <v>1897</v>
      </c>
      <c r="J46" s="73"/>
      <c r="K46" s="83">
        <v>4982.1008144199996</v>
      </c>
      <c r="L46" s="84">
        <v>2.3921880466724347E-5</v>
      </c>
      <c r="M46" s="84">
        <f t="shared" si="0"/>
        <v>3.0527909105192635E-2</v>
      </c>
      <c r="N46" s="84">
        <f>K46/'סכום נכסי הקרן'!$C$42</f>
        <v>1.6540937220628099E-3</v>
      </c>
    </row>
    <row r="47" spans="2:14">
      <c r="B47" s="76" t="s">
        <v>1778</v>
      </c>
      <c r="C47" s="73" t="s">
        <v>1779</v>
      </c>
      <c r="D47" s="86" t="s">
        <v>1468</v>
      </c>
      <c r="E47" s="73"/>
      <c r="F47" s="86" t="s">
        <v>1719</v>
      </c>
      <c r="G47" s="86" t="s">
        <v>130</v>
      </c>
      <c r="H47" s="83">
        <v>6303.4307999999992</v>
      </c>
      <c r="I47" s="85">
        <v>2948</v>
      </c>
      <c r="J47" s="73"/>
      <c r="K47" s="83">
        <v>597.42782504899992</v>
      </c>
      <c r="L47" s="84">
        <v>7.5126216020720877E-6</v>
      </c>
      <c r="M47" s="84">
        <f t="shared" si="0"/>
        <v>3.6607493544130606E-3</v>
      </c>
      <c r="N47" s="84">
        <f>K47/'סכום נכסי הקרן'!$C$42</f>
        <v>1.9835038503014169E-4</v>
      </c>
    </row>
    <row r="48" spans="2:14">
      <c r="B48" s="76" t="s">
        <v>1780</v>
      </c>
      <c r="C48" s="73" t="s">
        <v>1781</v>
      </c>
      <c r="D48" s="86" t="s">
        <v>1468</v>
      </c>
      <c r="E48" s="73"/>
      <c r="F48" s="86" t="s">
        <v>1719</v>
      </c>
      <c r="G48" s="86" t="s">
        <v>130</v>
      </c>
      <c r="H48" s="83">
        <v>5489.2376549999999</v>
      </c>
      <c r="I48" s="85">
        <v>11344</v>
      </c>
      <c r="J48" s="73"/>
      <c r="K48" s="83">
        <v>2001.97766946</v>
      </c>
      <c r="L48" s="84">
        <v>2.4254820919682839E-5</v>
      </c>
      <c r="M48" s="84">
        <f t="shared" si="0"/>
        <v>1.2267152873945851E-2</v>
      </c>
      <c r="N48" s="84">
        <f>K48/'סכום נכסי הקרן'!$C$42</f>
        <v>6.6467115341768343E-4</v>
      </c>
    </row>
    <row r="49" spans="2:14">
      <c r="B49" s="76" t="s">
        <v>1782</v>
      </c>
      <c r="C49" s="73" t="s">
        <v>1783</v>
      </c>
      <c r="D49" s="86" t="s">
        <v>27</v>
      </c>
      <c r="E49" s="73"/>
      <c r="F49" s="86" t="s">
        <v>1719</v>
      </c>
      <c r="G49" s="86" t="s">
        <v>138</v>
      </c>
      <c r="H49" s="83">
        <v>22484.248364999996</v>
      </c>
      <c r="I49" s="85">
        <v>3970</v>
      </c>
      <c r="J49" s="73"/>
      <c r="K49" s="83">
        <v>2250.9316053459997</v>
      </c>
      <c r="L49" s="84">
        <v>3.9003995584221924E-4</v>
      </c>
      <c r="M49" s="84">
        <f t="shared" si="0"/>
        <v>1.3792622431709613E-2</v>
      </c>
      <c r="N49" s="84">
        <f>K49/'סכום נכסי הקרן'!$C$42</f>
        <v>7.4732567161610709E-4</v>
      </c>
    </row>
    <row r="50" spans="2:14">
      <c r="B50" s="76" t="s">
        <v>1784</v>
      </c>
      <c r="C50" s="73" t="s">
        <v>1785</v>
      </c>
      <c r="D50" s="86" t="s">
        <v>1468</v>
      </c>
      <c r="E50" s="73"/>
      <c r="F50" s="86" t="s">
        <v>1719</v>
      </c>
      <c r="G50" s="86" t="s">
        <v>130</v>
      </c>
      <c r="H50" s="83">
        <v>14084.895307000001</v>
      </c>
      <c r="I50" s="85">
        <v>8855</v>
      </c>
      <c r="J50" s="73"/>
      <c r="K50" s="83">
        <v>4009.8041963370001</v>
      </c>
      <c r="L50" s="84">
        <v>7.7166514945815941E-5</v>
      </c>
      <c r="M50" s="84">
        <f t="shared" si="0"/>
        <v>2.457014472310445E-2</v>
      </c>
      <c r="N50" s="84">
        <f>K50/'סכום נכסי הקרן'!$C$42</f>
        <v>1.3312841700563395E-3</v>
      </c>
    </row>
    <row r="51" spans="2:14">
      <c r="B51" s="76" t="s">
        <v>1786</v>
      </c>
      <c r="C51" s="73" t="s">
        <v>1787</v>
      </c>
      <c r="D51" s="86" t="s">
        <v>1468</v>
      </c>
      <c r="E51" s="73"/>
      <c r="F51" s="86" t="s">
        <v>1719</v>
      </c>
      <c r="G51" s="86" t="s">
        <v>130</v>
      </c>
      <c r="H51" s="83">
        <v>2862.8081550000002</v>
      </c>
      <c r="I51" s="85">
        <v>8233</v>
      </c>
      <c r="J51" s="73"/>
      <c r="K51" s="83">
        <v>757.759410215</v>
      </c>
      <c r="L51" s="84">
        <v>1.7194042972972973E-4</v>
      </c>
      <c r="M51" s="84">
        <f t="shared" si="0"/>
        <v>4.643183921869503E-3</v>
      </c>
      <c r="N51" s="84">
        <f>K51/'סכום נכסי הקרן'!$C$42</f>
        <v>2.5158163793932909E-4</v>
      </c>
    </row>
    <row r="52" spans="2:14">
      <c r="B52" s="76" t="s">
        <v>1788</v>
      </c>
      <c r="C52" s="73" t="s">
        <v>1789</v>
      </c>
      <c r="D52" s="86" t="s">
        <v>1468</v>
      </c>
      <c r="E52" s="73"/>
      <c r="F52" s="86" t="s">
        <v>1719</v>
      </c>
      <c r="G52" s="86" t="s">
        <v>130</v>
      </c>
      <c r="H52" s="83">
        <v>3519.4155300000002</v>
      </c>
      <c r="I52" s="85">
        <v>12231</v>
      </c>
      <c r="J52" s="73"/>
      <c r="K52" s="83">
        <v>1383.9279788200001</v>
      </c>
      <c r="L52" s="84">
        <v>1.358847694980695E-3</v>
      </c>
      <c r="M52" s="84">
        <f t="shared" si="0"/>
        <v>8.4800426806434168E-3</v>
      </c>
      <c r="N52" s="84">
        <f>K52/'סכום נכסי הקרן'!$C$42</f>
        <v>4.5947415895873048E-4</v>
      </c>
    </row>
    <row r="53" spans="2:14">
      <c r="B53" s="76" t="s">
        <v>1790</v>
      </c>
      <c r="C53" s="73" t="s">
        <v>1791</v>
      </c>
      <c r="D53" s="86" t="s">
        <v>119</v>
      </c>
      <c r="E53" s="73"/>
      <c r="F53" s="86" t="s">
        <v>1719</v>
      </c>
      <c r="G53" s="86" t="s">
        <v>130</v>
      </c>
      <c r="H53" s="83">
        <v>49902.160499999998</v>
      </c>
      <c r="I53" s="85">
        <v>702.25</v>
      </c>
      <c r="J53" s="73"/>
      <c r="K53" s="83">
        <v>1126.6579195880001</v>
      </c>
      <c r="L53" s="84">
        <v>1.2826913869408802E-3</v>
      </c>
      <c r="M53" s="84">
        <f t="shared" si="0"/>
        <v>6.9036159329168454E-3</v>
      </c>
      <c r="N53" s="84">
        <f>K53/'סכום נכסי הקרן'!$C$42</f>
        <v>3.7405862729813333E-4</v>
      </c>
    </row>
    <row r="54" spans="2:14">
      <c r="B54" s="76" t="s">
        <v>1792</v>
      </c>
      <c r="C54" s="73" t="s">
        <v>1793</v>
      </c>
      <c r="D54" s="86" t="s">
        <v>27</v>
      </c>
      <c r="E54" s="73"/>
      <c r="F54" s="86" t="s">
        <v>1719</v>
      </c>
      <c r="G54" s="86" t="s">
        <v>132</v>
      </c>
      <c r="H54" s="83">
        <v>20065.92138</v>
      </c>
      <c r="I54" s="85">
        <v>4980.5</v>
      </c>
      <c r="J54" s="73"/>
      <c r="K54" s="83">
        <v>3941.6673356420006</v>
      </c>
      <c r="L54" s="84">
        <v>1.5511689378478663E-3</v>
      </c>
      <c r="M54" s="84">
        <f t="shared" si="0"/>
        <v>2.4152634928041768E-2</v>
      </c>
      <c r="N54" s="84">
        <f>K54/'סכום נכסי הקרן'!$C$42</f>
        <v>1.3086622365156815E-3</v>
      </c>
    </row>
    <row r="55" spans="2:14">
      <c r="B55" s="76" t="s">
        <v>1794</v>
      </c>
      <c r="C55" s="73" t="s">
        <v>1795</v>
      </c>
      <c r="D55" s="86" t="s">
        <v>1547</v>
      </c>
      <c r="E55" s="73"/>
      <c r="F55" s="86" t="s">
        <v>1719</v>
      </c>
      <c r="G55" s="86" t="s">
        <v>135</v>
      </c>
      <c r="H55" s="83">
        <v>92442.181721000001</v>
      </c>
      <c r="I55" s="85">
        <v>3454</v>
      </c>
      <c r="J55" s="73"/>
      <c r="K55" s="83">
        <v>1324.021802511</v>
      </c>
      <c r="L55" s="84">
        <v>5.99500399941766E-4</v>
      </c>
      <c r="M55" s="84">
        <f t="shared" si="0"/>
        <v>8.1129665468350522E-3</v>
      </c>
      <c r="N55" s="84">
        <f>K55/'סכום נכסי הקרן'!$C$42</f>
        <v>4.3958487252383912E-4</v>
      </c>
    </row>
    <row r="56" spans="2:14">
      <c r="B56" s="76" t="s">
        <v>1796</v>
      </c>
      <c r="C56" s="73" t="s">
        <v>1797</v>
      </c>
      <c r="D56" s="86" t="s">
        <v>27</v>
      </c>
      <c r="E56" s="73"/>
      <c r="F56" s="86" t="s">
        <v>1719</v>
      </c>
      <c r="G56" s="86" t="s">
        <v>132</v>
      </c>
      <c r="H56" s="83">
        <v>60835.487487000006</v>
      </c>
      <c r="I56" s="85">
        <v>2442</v>
      </c>
      <c r="J56" s="73"/>
      <c r="K56" s="83">
        <v>5859.3652321039999</v>
      </c>
      <c r="L56" s="84">
        <v>2.5168157497745445E-4</v>
      </c>
      <c r="M56" s="84">
        <f t="shared" si="0"/>
        <v>3.5903362031950534E-2</v>
      </c>
      <c r="N56" s="84">
        <f>K56/'סכום נכסי הקרן'!$C$42</f>
        <v>1.9453518920460925E-3</v>
      </c>
    </row>
    <row r="57" spans="2:14">
      <c r="B57" s="76" t="s">
        <v>1798</v>
      </c>
      <c r="C57" s="73" t="s">
        <v>1799</v>
      </c>
      <c r="D57" s="86" t="s">
        <v>120</v>
      </c>
      <c r="E57" s="73"/>
      <c r="F57" s="86" t="s">
        <v>1719</v>
      </c>
      <c r="G57" s="86" t="s">
        <v>139</v>
      </c>
      <c r="H57" s="83">
        <v>4837.8831389999996</v>
      </c>
      <c r="I57" s="85">
        <v>28450</v>
      </c>
      <c r="J57" s="73"/>
      <c r="K57" s="83">
        <v>4293.0598495240001</v>
      </c>
      <c r="L57" s="84">
        <v>1.851555027665495E-4</v>
      </c>
      <c r="M57" s="84">
        <f t="shared" si="0"/>
        <v>2.6305798648251163E-2</v>
      </c>
      <c r="N57" s="84">
        <f>K57/'סכום נכסי הקרן'!$C$42</f>
        <v>1.4253271079911398E-3</v>
      </c>
    </row>
    <row r="58" spans="2:14">
      <c r="B58" s="76" t="s">
        <v>1800</v>
      </c>
      <c r="C58" s="73" t="s">
        <v>1801</v>
      </c>
      <c r="D58" s="86" t="s">
        <v>1468</v>
      </c>
      <c r="E58" s="73"/>
      <c r="F58" s="86" t="s">
        <v>1719</v>
      </c>
      <c r="G58" s="86" t="s">
        <v>130</v>
      </c>
      <c r="H58" s="83">
        <v>615.10978899999998</v>
      </c>
      <c r="I58" s="85">
        <v>22983</v>
      </c>
      <c r="J58" s="73"/>
      <c r="K58" s="83">
        <v>454.50674517299996</v>
      </c>
      <c r="L58" s="84">
        <v>2.629798157332193E-6</v>
      </c>
      <c r="M58" s="84">
        <f t="shared" si="0"/>
        <v>2.78499795993261E-3</v>
      </c>
      <c r="N58" s="84">
        <f>K58/'סכום נכסי הקרן'!$C$42</f>
        <v>1.5089954656274501E-4</v>
      </c>
    </row>
    <row r="59" spans="2:14">
      <c r="B59" s="76" t="s">
        <v>1802</v>
      </c>
      <c r="C59" s="73" t="s">
        <v>1803</v>
      </c>
      <c r="D59" s="86" t="s">
        <v>1468</v>
      </c>
      <c r="E59" s="73"/>
      <c r="F59" s="86" t="s">
        <v>1719</v>
      </c>
      <c r="G59" s="86" t="s">
        <v>130</v>
      </c>
      <c r="H59" s="83">
        <v>5594.2948349999997</v>
      </c>
      <c r="I59" s="85">
        <v>5580</v>
      </c>
      <c r="J59" s="73"/>
      <c r="K59" s="83">
        <v>1003.599710514</v>
      </c>
      <c r="L59" s="84">
        <v>1.5648377160839159E-4</v>
      </c>
      <c r="M59" s="84">
        <f t="shared" si="0"/>
        <v>6.1495746235989785E-3</v>
      </c>
      <c r="N59" s="84">
        <f>K59/'סכום נכסי הקרן'!$C$42</f>
        <v>3.3320240646686277E-4</v>
      </c>
    </row>
    <row r="60" spans="2:14">
      <c r="B60" s="76" t="s">
        <v>1804</v>
      </c>
      <c r="C60" s="73" t="s">
        <v>1805</v>
      </c>
      <c r="D60" s="86" t="s">
        <v>1468</v>
      </c>
      <c r="E60" s="73"/>
      <c r="F60" s="86" t="s">
        <v>1719</v>
      </c>
      <c r="G60" s="86" t="s">
        <v>130</v>
      </c>
      <c r="H60" s="83">
        <v>748.00712199999998</v>
      </c>
      <c r="I60" s="85">
        <v>23468</v>
      </c>
      <c r="J60" s="73"/>
      <c r="K60" s="83">
        <v>564.36853081999993</v>
      </c>
      <c r="L60" s="84">
        <v>1.5583481708333332E-4</v>
      </c>
      <c r="M60" s="84">
        <f t="shared" si="0"/>
        <v>3.4581779559412248E-3</v>
      </c>
      <c r="N60" s="84">
        <f>K60/'סכום נכסי הקרן'!$C$42</f>
        <v>1.8737445879401591E-4</v>
      </c>
    </row>
    <row r="61" spans="2:14">
      <c r="B61" s="76" t="s">
        <v>1806</v>
      </c>
      <c r="C61" s="73" t="s">
        <v>1807</v>
      </c>
      <c r="D61" s="86" t="s">
        <v>1468</v>
      </c>
      <c r="E61" s="73"/>
      <c r="F61" s="86" t="s">
        <v>1719</v>
      </c>
      <c r="G61" s="86" t="s">
        <v>130</v>
      </c>
      <c r="H61" s="83">
        <v>1906.7878169999999</v>
      </c>
      <c r="I61" s="85">
        <v>22054</v>
      </c>
      <c r="J61" s="73"/>
      <c r="K61" s="83">
        <v>1351.9813972930001</v>
      </c>
      <c r="L61" s="84">
        <v>2.7239825957142856E-4</v>
      </c>
      <c r="M61" s="84">
        <f t="shared" si="0"/>
        <v>8.2842894485419868E-3</v>
      </c>
      <c r="N61" s="84">
        <f>K61/'סכום נכסי הקרן'!$C$42</f>
        <v>4.4886766143619286E-4</v>
      </c>
    </row>
    <row r="62" spans="2:14">
      <c r="B62" s="76" t="s">
        <v>1808</v>
      </c>
      <c r="C62" s="73" t="s">
        <v>1809</v>
      </c>
      <c r="D62" s="86" t="s">
        <v>27</v>
      </c>
      <c r="E62" s="73"/>
      <c r="F62" s="86" t="s">
        <v>1719</v>
      </c>
      <c r="G62" s="86" t="s">
        <v>132</v>
      </c>
      <c r="H62" s="83">
        <v>13657.433400999998</v>
      </c>
      <c r="I62" s="85">
        <v>2801</v>
      </c>
      <c r="J62" s="73"/>
      <c r="K62" s="83">
        <v>1508.7945888740001</v>
      </c>
      <c r="L62" s="84">
        <v>1.4685412259139784E-3</v>
      </c>
      <c r="M62" s="84">
        <f t="shared" si="0"/>
        <v>9.2451649983149049E-3</v>
      </c>
      <c r="N62" s="84">
        <f>K62/'סכום נכסי הקרן'!$C$42</f>
        <v>5.009307820739797E-4</v>
      </c>
    </row>
    <row r="63" spans="2:14">
      <c r="B63" s="76" t="s">
        <v>1810</v>
      </c>
      <c r="C63" s="73" t="s">
        <v>1811</v>
      </c>
      <c r="D63" s="86" t="s">
        <v>119</v>
      </c>
      <c r="E63" s="73"/>
      <c r="F63" s="86" t="s">
        <v>1719</v>
      </c>
      <c r="G63" s="86" t="s">
        <v>133</v>
      </c>
      <c r="H63" s="83">
        <v>73540.025999999998</v>
      </c>
      <c r="I63" s="85">
        <v>636.20000000000005</v>
      </c>
      <c r="J63" s="73"/>
      <c r="K63" s="83">
        <v>2054.8015604850002</v>
      </c>
      <c r="L63" s="84">
        <v>5.5561201371130591E-5</v>
      </c>
      <c r="M63" s="84">
        <f t="shared" si="0"/>
        <v>1.2590832181904927E-2</v>
      </c>
      <c r="N63" s="84">
        <f>K63/'סכום נכסי הקרן'!$C$42</f>
        <v>6.8220906960486411E-4</v>
      </c>
    </row>
    <row r="64" spans="2:14">
      <c r="B64" s="76" t="s">
        <v>1812</v>
      </c>
      <c r="C64" s="73" t="s">
        <v>1813</v>
      </c>
      <c r="D64" s="86" t="s">
        <v>1547</v>
      </c>
      <c r="E64" s="73"/>
      <c r="F64" s="86" t="s">
        <v>1719</v>
      </c>
      <c r="G64" s="86" t="s">
        <v>130</v>
      </c>
      <c r="H64" s="83">
        <v>203217.35613299999</v>
      </c>
      <c r="I64" s="85">
        <v>226</v>
      </c>
      <c r="J64" s="73"/>
      <c r="K64" s="83">
        <v>1476.5569879270001</v>
      </c>
      <c r="L64" s="84">
        <v>9.1725279229519291E-4</v>
      </c>
      <c r="M64" s="84">
        <f t="shared" si="0"/>
        <v>9.0476285396725968E-3</v>
      </c>
      <c r="N64" s="84">
        <f>K64/'סכום נכסי הקרן'!$C$42</f>
        <v>4.9022766398643331E-4</v>
      </c>
    </row>
    <row r="65" spans="2:14">
      <c r="B65" s="76" t="s">
        <v>1814</v>
      </c>
      <c r="C65" s="73" t="s">
        <v>1815</v>
      </c>
      <c r="D65" s="86" t="s">
        <v>1468</v>
      </c>
      <c r="E65" s="73"/>
      <c r="F65" s="86" t="s">
        <v>1719</v>
      </c>
      <c r="G65" s="86" t="s">
        <v>130</v>
      </c>
      <c r="H65" s="83">
        <v>14822.911491000001</v>
      </c>
      <c r="I65" s="85">
        <v>19606</v>
      </c>
      <c r="J65" s="73"/>
      <c r="K65" s="83">
        <v>9343.368786342</v>
      </c>
      <c r="L65" s="84">
        <v>4.958324633216257E-5</v>
      </c>
      <c r="M65" s="84">
        <f t="shared" si="0"/>
        <v>5.7251654205826945E-2</v>
      </c>
      <c r="N65" s="84">
        <f>K65/'סכום נכסי הקרן'!$C$42</f>
        <v>3.1020664229985313E-3</v>
      </c>
    </row>
    <row r="66" spans="2:14">
      <c r="B66" s="76" t="s">
        <v>1816</v>
      </c>
      <c r="C66" s="73" t="s">
        <v>1817</v>
      </c>
      <c r="D66" s="86" t="s">
        <v>119</v>
      </c>
      <c r="E66" s="73"/>
      <c r="F66" s="86" t="s">
        <v>1719</v>
      </c>
      <c r="G66" s="86" t="s">
        <v>130</v>
      </c>
      <c r="H66" s="83">
        <v>306276.88961399999</v>
      </c>
      <c r="I66" s="85">
        <v>842</v>
      </c>
      <c r="J66" s="73"/>
      <c r="K66" s="83">
        <v>8291.0072849099997</v>
      </c>
      <c r="L66" s="84">
        <v>1.7611749367333685E-3</v>
      </c>
      <c r="M66" s="84">
        <f t="shared" si="0"/>
        <v>5.0803290863091134E-2</v>
      </c>
      <c r="N66" s="84">
        <f>K66/'סכום נכסי הקרן'!$C$42</f>
        <v>2.7526747471374093E-3</v>
      </c>
    </row>
    <row r="67" spans="2:14">
      <c r="B67" s="76" t="s">
        <v>1818</v>
      </c>
      <c r="C67" s="73" t="s">
        <v>1819</v>
      </c>
      <c r="D67" s="86" t="s">
        <v>1468</v>
      </c>
      <c r="E67" s="73"/>
      <c r="F67" s="86" t="s">
        <v>1719</v>
      </c>
      <c r="G67" s="86" t="s">
        <v>130</v>
      </c>
      <c r="H67" s="83">
        <v>4352.7185760000002</v>
      </c>
      <c r="I67" s="85">
        <v>35410</v>
      </c>
      <c r="J67" s="73"/>
      <c r="K67" s="83">
        <v>4955.2719375649995</v>
      </c>
      <c r="L67" s="84">
        <v>2.5909039142857143E-4</v>
      </c>
      <c r="M67" s="84">
        <f t="shared" si="0"/>
        <v>3.0363514697184416E-2</v>
      </c>
      <c r="N67" s="84">
        <f>K67/'סכום נכסי הקרן'!$C$42</f>
        <v>1.6451863397297572E-3</v>
      </c>
    </row>
    <row r="68" spans="2:14">
      <c r="B68" s="76" t="s">
        <v>1820</v>
      </c>
      <c r="C68" s="73" t="s">
        <v>1821</v>
      </c>
      <c r="D68" s="86" t="s">
        <v>27</v>
      </c>
      <c r="E68" s="73"/>
      <c r="F68" s="86" t="s">
        <v>1719</v>
      </c>
      <c r="G68" s="86" t="s">
        <v>132</v>
      </c>
      <c r="H68" s="83">
        <v>6198.3736200000012</v>
      </c>
      <c r="I68" s="85">
        <v>3852</v>
      </c>
      <c r="J68" s="73"/>
      <c r="K68" s="83">
        <v>941.69864780099999</v>
      </c>
      <c r="L68" s="84">
        <v>6.2609834545454557E-4</v>
      </c>
      <c r="M68" s="84">
        <f t="shared" si="0"/>
        <v>5.770274788768702E-3</v>
      </c>
      <c r="N68" s="84">
        <f>K68/'סכום נכסי הקרן'!$C$42</f>
        <v>3.1265080323028522E-4</v>
      </c>
    </row>
    <row r="69" spans="2:14">
      <c r="B69" s="76" t="s">
        <v>1822</v>
      </c>
      <c r="C69" s="73" t="s">
        <v>1823</v>
      </c>
      <c r="D69" s="86" t="s">
        <v>27</v>
      </c>
      <c r="E69" s="73"/>
      <c r="F69" s="86" t="s">
        <v>1719</v>
      </c>
      <c r="G69" s="86" t="s">
        <v>132</v>
      </c>
      <c r="H69" s="83">
        <v>2101.1436009999998</v>
      </c>
      <c r="I69" s="85">
        <v>7180</v>
      </c>
      <c r="J69" s="73"/>
      <c r="K69" s="83">
        <v>595.01524994400006</v>
      </c>
      <c r="L69" s="84">
        <v>4.6012123092083646E-4</v>
      </c>
      <c r="M69" s="84">
        <f t="shared" si="0"/>
        <v>3.6459662586351281E-3</v>
      </c>
      <c r="N69" s="84">
        <f>K69/'סכום נכסי הקרן'!$C$42</f>
        <v>1.9754939254046044E-4</v>
      </c>
    </row>
    <row r="70" spans="2:14">
      <c r="B70" s="76" t="s">
        <v>1824</v>
      </c>
      <c r="C70" s="73" t="s">
        <v>1825</v>
      </c>
      <c r="D70" s="86" t="s">
        <v>1468</v>
      </c>
      <c r="E70" s="73"/>
      <c r="F70" s="86" t="s">
        <v>1719</v>
      </c>
      <c r="G70" s="86" t="s">
        <v>130</v>
      </c>
      <c r="H70" s="83">
        <v>2143.1664719999999</v>
      </c>
      <c r="I70" s="85">
        <v>9472</v>
      </c>
      <c r="J70" s="73"/>
      <c r="K70" s="83">
        <v>652.64734125299992</v>
      </c>
      <c r="L70" s="84">
        <v>6.9696470634146338E-5</v>
      </c>
      <c r="M70" s="84">
        <f t="shared" si="0"/>
        <v>3.9991078971846747E-3</v>
      </c>
      <c r="N70" s="84">
        <f>K70/'סכום נכסי הקרן'!$C$42</f>
        <v>2.1668366620823751E-4</v>
      </c>
    </row>
    <row r="71" spans="2:14">
      <c r="B71" s="76" t="s">
        <v>1826</v>
      </c>
      <c r="C71" s="73" t="s">
        <v>1827</v>
      </c>
      <c r="D71" s="86" t="s">
        <v>27</v>
      </c>
      <c r="E71" s="73"/>
      <c r="F71" s="86" t="s">
        <v>1719</v>
      </c>
      <c r="G71" s="86" t="s">
        <v>132</v>
      </c>
      <c r="H71" s="83">
        <v>10964.649786000005</v>
      </c>
      <c r="I71" s="85">
        <v>6386</v>
      </c>
      <c r="J71" s="73"/>
      <c r="K71" s="83">
        <v>2761.6688194140006</v>
      </c>
      <c r="L71" s="84">
        <v>1.3127386753666573E-3</v>
      </c>
      <c r="M71" s="84">
        <f t="shared" si="0"/>
        <v>1.6922173564552834E-2</v>
      </c>
      <c r="N71" s="84">
        <f>K71/'סכום נכסי הקרן'!$C$42</f>
        <v>9.1689414300643961E-4</v>
      </c>
    </row>
    <row r="72" spans="2:14">
      <c r="B72" s="76" t="s">
        <v>1828</v>
      </c>
      <c r="C72" s="73" t="s">
        <v>1829</v>
      </c>
      <c r="D72" s="86" t="s">
        <v>27</v>
      </c>
      <c r="E72" s="73"/>
      <c r="F72" s="86" t="s">
        <v>1719</v>
      </c>
      <c r="G72" s="86" t="s">
        <v>132</v>
      </c>
      <c r="H72" s="83">
        <v>2983.6239110000001</v>
      </c>
      <c r="I72" s="85">
        <v>10719.3</v>
      </c>
      <c r="J72" s="73"/>
      <c r="K72" s="83">
        <v>1261.4162528240004</v>
      </c>
      <c r="L72" s="84">
        <v>6.9147801453121199E-4</v>
      </c>
      <c r="M72" s="84">
        <f t="shared" si="0"/>
        <v>7.7293499558592936E-3</v>
      </c>
      <c r="N72" s="84">
        <f>K72/'סכום נכסי הקרן'!$C$42</f>
        <v>4.1879937448577645E-4</v>
      </c>
    </row>
    <row r="73" spans="2:14">
      <c r="B73" s="76" t="s">
        <v>1830</v>
      </c>
      <c r="C73" s="73" t="s">
        <v>1831</v>
      </c>
      <c r="D73" s="86" t="s">
        <v>27</v>
      </c>
      <c r="E73" s="73"/>
      <c r="F73" s="86" t="s">
        <v>1719</v>
      </c>
      <c r="G73" s="86" t="s">
        <v>132</v>
      </c>
      <c r="H73" s="83">
        <v>15048.779173999999</v>
      </c>
      <c r="I73" s="85">
        <v>6703.4</v>
      </c>
      <c r="J73" s="73"/>
      <c r="K73" s="83">
        <v>3978.7286585459992</v>
      </c>
      <c r="L73" s="84">
        <v>1.668076149142761E-3</v>
      </c>
      <c r="M73" s="84">
        <f t="shared" si="0"/>
        <v>2.4379728826594921E-2</v>
      </c>
      <c r="N73" s="84">
        <f>K73/'סכום נכסי הקרן'!$C$42</f>
        <v>1.3209668653922017E-3</v>
      </c>
    </row>
    <row r="74" spans="2:14">
      <c r="B74" s="76" t="s">
        <v>1832</v>
      </c>
      <c r="C74" s="73" t="s">
        <v>1833</v>
      </c>
      <c r="D74" s="86" t="s">
        <v>27</v>
      </c>
      <c r="E74" s="73"/>
      <c r="F74" s="86" t="s">
        <v>1719</v>
      </c>
      <c r="G74" s="86" t="s">
        <v>132</v>
      </c>
      <c r="H74" s="83">
        <v>23637.8655</v>
      </c>
      <c r="I74" s="85">
        <v>1430.4</v>
      </c>
      <c r="J74" s="73"/>
      <c r="K74" s="83">
        <v>1333.5634264760001</v>
      </c>
      <c r="L74" s="84">
        <v>6.1881422446230158E-4</v>
      </c>
      <c r="M74" s="84">
        <f t="shared" si="0"/>
        <v>8.1714330130848636E-3</v>
      </c>
      <c r="N74" s="84">
        <f>K74/'סכום נכסי הקרן'!$C$42</f>
        <v>4.4275276110873282E-4</v>
      </c>
    </row>
    <row r="75" spans="2:14">
      <c r="B75" s="76" t="s">
        <v>1834</v>
      </c>
      <c r="C75" s="73" t="s">
        <v>1835</v>
      </c>
      <c r="D75" s="86" t="s">
        <v>1468</v>
      </c>
      <c r="E75" s="73"/>
      <c r="F75" s="86" t="s">
        <v>1719</v>
      </c>
      <c r="G75" s="86" t="s">
        <v>130</v>
      </c>
      <c r="H75" s="83">
        <v>4532.4398940000001</v>
      </c>
      <c r="I75" s="85">
        <v>21842</v>
      </c>
      <c r="J75" s="73"/>
      <c r="K75" s="83">
        <v>3182.7713019749999</v>
      </c>
      <c r="L75" s="84">
        <v>2.5576750789193598E-4</v>
      </c>
      <c r="M75" s="84">
        <f t="shared" si="0"/>
        <v>1.9502486326266739E-2</v>
      </c>
      <c r="N75" s="84">
        <f>K75/'סכום נכסי הקרן'!$C$42</f>
        <v>1.0567032313197804E-3</v>
      </c>
    </row>
    <row r="76" spans="2:14">
      <c r="B76" s="76" t="s">
        <v>1836</v>
      </c>
      <c r="C76" s="73" t="s">
        <v>1837</v>
      </c>
      <c r="D76" s="86" t="s">
        <v>120</v>
      </c>
      <c r="E76" s="73"/>
      <c r="F76" s="86" t="s">
        <v>1719</v>
      </c>
      <c r="G76" s="86" t="s">
        <v>139</v>
      </c>
      <c r="H76" s="83">
        <v>69311.474505000006</v>
      </c>
      <c r="I76" s="85">
        <v>1875</v>
      </c>
      <c r="J76" s="73"/>
      <c r="K76" s="83">
        <v>4053.5516274359998</v>
      </c>
      <c r="L76" s="84">
        <v>9.0148353057286238E-6</v>
      </c>
      <c r="M76" s="84">
        <f t="shared" ref="M76:M94" si="1">IFERROR(K76/$K$11,0)</f>
        <v>2.4838207865526311E-2</v>
      </c>
      <c r="N76" s="84">
        <f>K76/'סכום נכסי הקרן'!$C$42</f>
        <v>1.3458086355042863E-3</v>
      </c>
    </row>
    <row r="77" spans="2:14">
      <c r="B77" s="76" t="s">
        <v>1838</v>
      </c>
      <c r="C77" s="73" t="s">
        <v>1839</v>
      </c>
      <c r="D77" s="86" t="s">
        <v>119</v>
      </c>
      <c r="E77" s="73"/>
      <c r="F77" s="86" t="s">
        <v>1719</v>
      </c>
      <c r="G77" s="86" t="s">
        <v>130</v>
      </c>
      <c r="H77" s="83">
        <v>1172.7585529999999</v>
      </c>
      <c r="I77" s="85">
        <v>69431</v>
      </c>
      <c r="J77" s="73"/>
      <c r="K77" s="83">
        <v>2617.839441266</v>
      </c>
      <c r="L77" s="84">
        <v>9.2229960901545115E-5</v>
      </c>
      <c r="M77" s="84">
        <f t="shared" si="1"/>
        <v>1.6040856556665328E-2</v>
      </c>
      <c r="N77" s="84">
        <f>K77/'סכום נכסי הקרן'!$C$42</f>
        <v>8.6914174290361225E-4</v>
      </c>
    </row>
    <row r="78" spans="2:14">
      <c r="B78" s="76" t="s">
        <v>1840</v>
      </c>
      <c r="C78" s="73" t="s">
        <v>1841</v>
      </c>
      <c r="D78" s="86" t="s">
        <v>1468</v>
      </c>
      <c r="E78" s="73"/>
      <c r="F78" s="86" t="s">
        <v>1719</v>
      </c>
      <c r="G78" s="86" t="s">
        <v>130</v>
      </c>
      <c r="H78" s="83">
        <v>22250.391081999998</v>
      </c>
      <c r="I78" s="85">
        <v>4182</v>
      </c>
      <c r="J78" s="73"/>
      <c r="K78" s="83">
        <v>2991.5940065160003</v>
      </c>
      <c r="L78" s="84">
        <v>3.5973531386588892E-4</v>
      </c>
      <c r="M78" s="84">
        <f t="shared" si="1"/>
        <v>1.8331044134278832E-2</v>
      </c>
      <c r="N78" s="84">
        <f>K78/'סכום נכסי הקרן'!$C$42</f>
        <v>9.9323097814810451E-4</v>
      </c>
    </row>
    <row r="79" spans="2:14">
      <c r="B79" s="76" t="s">
        <v>1842</v>
      </c>
      <c r="C79" s="73" t="s">
        <v>1843</v>
      </c>
      <c r="D79" s="86" t="s">
        <v>27</v>
      </c>
      <c r="E79" s="73"/>
      <c r="F79" s="86" t="s">
        <v>1719</v>
      </c>
      <c r="G79" s="86" t="s">
        <v>132</v>
      </c>
      <c r="H79" s="83">
        <v>2000.3937649999998</v>
      </c>
      <c r="I79" s="85">
        <v>19448</v>
      </c>
      <c r="J79" s="73"/>
      <c r="K79" s="83">
        <v>1534.399172375</v>
      </c>
      <c r="L79" s="84">
        <v>2.025715205063291E-3</v>
      </c>
      <c r="M79" s="84">
        <f t="shared" si="1"/>
        <v>9.4020575275733358E-3</v>
      </c>
      <c r="N79" s="84">
        <f>K79/'סכום נכסי הקרן'!$C$42</f>
        <v>5.0943169010507657E-4</v>
      </c>
    </row>
    <row r="80" spans="2:14">
      <c r="B80" s="76" t="s">
        <v>1844</v>
      </c>
      <c r="C80" s="73" t="s">
        <v>1845</v>
      </c>
      <c r="D80" s="86" t="s">
        <v>119</v>
      </c>
      <c r="E80" s="73"/>
      <c r="F80" s="86" t="s">
        <v>1719</v>
      </c>
      <c r="G80" s="86" t="s">
        <v>130</v>
      </c>
      <c r="H80" s="83">
        <v>9587.3449020000007</v>
      </c>
      <c r="I80" s="85">
        <v>3155.5</v>
      </c>
      <c r="J80" s="73"/>
      <c r="K80" s="83">
        <v>972.62966898900004</v>
      </c>
      <c r="L80" s="84">
        <v>1.3599070782978724E-3</v>
      </c>
      <c r="M80" s="84">
        <f t="shared" si="1"/>
        <v>5.9598051572881472E-3</v>
      </c>
      <c r="N80" s="84">
        <f>K80/'סכום נכסי הקרן'!$C$42</f>
        <v>3.2292012733066856E-4</v>
      </c>
    </row>
    <row r="81" spans="2:14">
      <c r="B81" s="76" t="s">
        <v>1846</v>
      </c>
      <c r="C81" s="73" t="s">
        <v>1847</v>
      </c>
      <c r="D81" s="86" t="s">
        <v>1468</v>
      </c>
      <c r="E81" s="73"/>
      <c r="F81" s="86" t="s">
        <v>1719</v>
      </c>
      <c r="G81" s="86" t="s">
        <v>130</v>
      </c>
      <c r="H81" s="83">
        <v>1398.8363519999998</v>
      </c>
      <c r="I81" s="85">
        <v>13002</v>
      </c>
      <c r="J81" s="73"/>
      <c r="K81" s="83">
        <v>584.73359842299999</v>
      </c>
      <c r="L81" s="84">
        <v>4.7602800089460167E-6</v>
      </c>
      <c r="M81" s="84">
        <f t="shared" si="1"/>
        <v>3.5829652607075307E-3</v>
      </c>
      <c r="N81" s="84">
        <f>K81/'סכום נכסי הקרן'!$C$42</f>
        <v>1.9413580942225056E-4</v>
      </c>
    </row>
    <row r="82" spans="2:14">
      <c r="B82" s="76" t="s">
        <v>1848</v>
      </c>
      <c r="C82" s="73" t="s">
        <v>1849</v>
      </c>
      <c r="D82" s="86" t="s">
        <v>123</v>
      </c>
      <c r="E82" s="73"/>
      <c r="F82" s="86" t="s">
        <v>1719</v>
      </c>
      <c r="G82" s="86" t="s">
        <v>130</v>
      </c>
      <c r="H82" s="83">
        <v>18830.496218</v>
      </c>
      <c r="I82" s="85">
        <v>12792</v>
      </c>
      <c r="J82" s="73"/>
      <c r="K82" s="83">
        <v>7744.2826004129993</v>
      </c>
      <c r="L82" s="84">
        <v>1.1267930208171768E-3</v>
      </c>
      <c r="M82" s="84">
        <f t="shared" si="1"/>
        <v>4.7453225881350571E-2</v>
      </c>
      <c r="N82" s="84">
        <f>K82/'סכום נכסי הקרן'!$C$42</f>
        <v>2.5711581737060188E-3</v>
      </c>
    </row>
    <row r="83" spans="2:14">
      <c r="B83" s="76" t="s">
        <v>1850</v>
      </c>
      <c r="C83" s="73" t="s">
        <v>1851</v>
      </c>
      <c r="D83" s="86" t="s">
        <v>1468</v>
      </c>
      <c r="E83" s="73"/>
      <c r="F83" s="86" t="s">
        <v>1719</v>
      </c>
      <c r="G83" s="86" t="s">
        <v>130</v>
      </c>
      <c r="H83" s="83">
        <v>8512.2580099999996</v>
      </c>
      <c r="I83" s="85">
        <v>2238</v>
      </c>
      <c r="J83" s="73"/>
      <c r="K83" s="83">
        <v>612.47143462199995</v>
      </c>
      <c r="L83" s="84">
        <v>6.5028709014514893E-5</v>
      </c>
      <c r="M83" s="84">
        <f t="shared" si="1"/>
        <v>3.7529293328529422E-3</v>
      </c>
      <c r="N83" s="84">
        <f>K83/'סכום נכסי הקרן'!$C$42</f>
        <v>2.0334497287144779E-4</v>
      </c>
    </row>
    <row r="84" spans="2:14">
      <c r="B84" s="76" t="s">
        <v>1852</v>
      </c>
      <c r="C84" s="73" t="s">
        <v>1853</v>
      </c>
      <c r="D84" s="86" t="s">
        <v>121</v>
      </c>
      <c r="E84" s="73"/>
      <c r="F84" s="86" t="s">
        <v>1719</v>
      </c>
      <c r="G84" s="86" t="s">
        <v>134</v>
      </c>
      <c r="H84" s="83">
        <v>9746.123071</v>
      </c>
      <c r="I84" s="85">
        <v>8456</v>
      </c>
      <c r="J84" s="73"/>
      <c r="K84" s="83">
        <v>2046.6498233129998</v>
      </c>
      <c r="L84" s="84">
        <v>1.179180260229674E-4</v>
      </c>
      <c r="M84" s="84">
        <f t="shared" si="1"/>
        <v>1.254088227107294E-2</v>
      </c>
      <c r="N84" s="84">
        <f>K84/'סכום נכסי הקרן'!$C$42</f>
        <v>6.7950263354859544E-4</v>
      </c>
    </row>
    <row r="85" spans="2:14">
      <c r="B85" s="76" t="s">
        <v>1854</v>
      </c>
      <c r="C85" s="73" t="s">
        <v>1855</v>
      </c>
      <c r="D85" s="86" t="s">
        <v>119</v>
      </c>
      <c r="E85" s="73"/>
      <c r="F85" s="86" t="s">
        <v>1719</v>
      </c>
      <c r="G85" s="86" t="s">
        <v>133</v>
      </c>
      <c r="H85" s="83">
        <v>13211.691543999999</v>
      </c>
      <c r="I85" s="85">
        <v>3215</v>
      </c>
      <c r="J85" s="73"/>
      <c r="K85" s="83">
        <v>1865.4853631609999</v>
      </c>
      <c r="L85" s="84">
        <v>1.9462812570536297E-4</v>
      </c>
      <c r="M85" s="84">
        <f t="shared" si="1"/>
        <v>1.1430793901001407E-2</v>
      </c>
      <c r="N85" s="84">
        <f>K85/'סכום נכסי הקרן'!$C$42</f>
        <v>6.1935471455607167E-4</v>
      </c>
    </row>
    <row r="86" spans="2:14">
      <c r="B86" s="76" t="s">
        <v>1856</v>
      </c>
      <c r="C86" s="73" t="s">
        <v>1857</v>
      </c>
      <c r="D86" s="86" t="s">
        <v>1468</v>
      </c>
      <c r="E86" s="73"/>
      <c r="F86" s="86" t="s">
        <v>1719</v>
      </c>
      <c r="G86" s="86" t="s">
        <v>130</v>
      </c>
      <c r="H86" s="83">
        <v>10598.793409</v>
      </c>
      <c r="I86" s="85">
        <v>35379</v>
      </c>
      <c r="J86" s="73"/>
      <c r="K86" s="83">
        <v>12055.436990931001</v>
      </c>
      <c r="L86" s="84">
        <v>9.0339127532039078E-5</v>
      </c>
      <c r="M86" s="84">
        <f t="shared" si="1"/>
        <v>7.3869899143211779E-2</v>
      </c>
      <c r="N86" s="84">
        <f>K86/'סכום נכסי הקרן'!$C$42</f>
        <v>4.0024928009699838E-3</v>
      </c>
    </row>
    <row r="87" spans="2:14">
      <c r="B87" s="76" t="s">
        <v>1858</v>
      </c>
      <c r="C87" s="73" t="s">
        <v>1859</v>
      </c>
      <c r="D87" s="86" t="s">
        <v>1468</v>
      </c>
      <c r="E87" s="73"/>
      <c r="F87" s="86" t="s">
        <v>1719</v>
      </c>
      <c r="G87" s="86" t="s">
        <v>130</v>
      </c>
      <c r="H87" s="83">
        <v>14519.532618000003</v>
      </c>
      <c r="I87" s="85">
        <v>3967</v>
      </c>
      <c r="J87" s="73"/>
      <c r="K87" s="83">
        <v>1851.807396701</v>
      </c>
      <c r="L87" s="84">
        <v>1.6863568662020908E-4</v>
      </c>
      <c r="M87" s="84">
        <f t="shared" si="1"/>
        <v>1.134698192440989E-2</v>
      </c>
      <c r="N87" s="84">
        <f>K87/'סכום נכסי הקרן'!$C$42</f>
        <v>6.1481353016522441E-4</v>
      </c>
    </row>
    <row r="88" spans="2:14">
      <c r="B88" s="76" t="s">
        <v>1860</v>
      </c>
      <c r="C88" s="73" t="s">
        <v>1861</v>
      </c>
      <c r="D88" s="86" t="s">
        <v>1468</v>
      </c>
      <c r="E88" s="73"/>
      <c r="F88" s="86" t="s">
        <v>1719</v>
      </c>
      <c r="G88" s="86" t="s">
        <v>130</v>
      </c>
      <c r="H88" s="83">
        <v>4139.2528920000004</v>
      </c>
      <c r="I88" s="85">
        <v>6577</v>
      </c>
      <c r="J88" s="73"/>
      <c r="K88" s="83">
        <v>875.24730060199988</v>
      </c>
      <c r="L88" s="84">
        <v>3.9049555584905665E-4</v>
      </c>
      <c r="M88" s="84">
        <f t="shared" si="1"/>
        <v>5.3630930068711714E-3</v>
      </c>
      <c r="N88" s="84">
        <f>K88/'סכום נכסי הקרן'!$C$42</f>
        <v>2.9058847243474144E-4</v>
      </c>
    </row>
    <row r="89" spans="2:14">
      <c r="B89" s="72"/>
      <c r="C89" s="73"/>
      <c r="D89" s="73"/>
      <c r="E89" s="73"/>
      <c r="F89" s="73"/>
      <c r="G89" s="73"/>
      <c r="H89" s="83"/>
      <c r="I89" s="85"/>
      <c r="J89" s="73"/>
      <c r="K89" s="73"/>
      <c r="L89" s="73"/>
      <c r="M89" s="84"/>
      <c r="N89" s="73"/>
    </row>
    <row r="90" spans="2:14">
      <c r="B90" s="89" t="s">
        <v>225</v>
      </c>
      <c r="C90" s="71"/>
      <c r="D90" s="71"/>
      <c r="E90" s="71"/>
      <c r="F90" s="71"/>
      <c r="G90" s="71"/>
      <c r="H90" s="80"/>
      <c r="I90" s="82"/>
      <c r="J90" s="80">
        <v>4.2084219190000001</v>
      </c>
      <c r="K90" s="80">
        <v>2117.2212655350004</v>
      </c>
      <c r="L90" s="71"/>
      <c r="M90" s="81">
        <f t="shared" si="1"/>
        <v>1.2973310006645849E-2</v>
      </c>
      <c r="N90" s="81">
        <f>K90/'סכום נכסי הקרן'!$C$42</f>
        <v>7.0293286587116619E-4</v>
      </c>
    </row>
    <row r="91" spans="2:14">
      <c r="B91" s="76" t="s">
        <v>1862</v>
      </c>
      <c r="C91" s="73" t="s">
        <v>1863</v>
      </c>
      <c r="D91" s="86" t="s">
        <v>119</v>
      </c>
      <c r="E91" s="73"/>
      <c r="F91" s="86" t="s">
        <v>1743</v>
      </c>
      <c r="G91" s="86" t="s">
        <v>130</v>
      </c>
      <c r="H91" s="83">
        <v>211.18459599999997</v>
      </c>
      <c r="I91" s="85">
        <v>10595</v>
      </c>
      <c r="J91" s="73"/>
      <c r="K91" s="83">
        <v>71.935650483999993</v>
      </c>
      <c r="L91" s="84">
        <v>2.7365492551300432E-5</v>
      </c>
      <c r="M91" s="84">
        <f t="shared" si="1"/>
        <v>4.4078694534689276E-4</v>
      </c>
      <c r="N91" s="84">
        <f>K91/'סכום נכסי הקרן'!$C$42</f>
        <v>2.3883159392056816E-5</v>
      </c>
    </row>
    <row r="92" spans="2:14">
      <c r="B92" s="76" t="s">
        <v>1864</v>
      </c>
      <c r="C92" s="73" t="s">
        <v>1865</v>
      </c>
      <c r="D92" s="86" t="s">
        <v>119</v>
      </c>
      <c r="E92" s="73"/>
      <c r="F92" s="86" t="s">
        <v>1743</v>
      </c>
      <c r="G92" s="86" t="s">
        <v>130</v>
      </c>
      <c r="H92" s="83">
        <v>4103.980458</v>
      </c>
      <c r="I92" s="85">
        <v>10305</v>
      </c>
      <c r="J92" s="73"/>
      <c r="K92" s="83">
        <v>1359.6723237610001</v>
      </c>
      <c r="L92" s="84">
        <v>9.0174517922182891E-5</v>
      </c>
      <c r="M92" s="84">
        <f t="shared" si="1"/>
        <v>8.3314157337970474E-3</v>
      </c>
      <c r="N92" s="84">
        <f>K92/'סכום נכסי הקרן'!$C$42</f>
        <v>4.5142110498569811E-4</v>
      </c>
    </row>
    <row r="93" spans="2:14">
      <c r="B93" s="76" t="s">
        <v>1866</v>
      </c>
      <c r="C93" s="73" t="s">
        <v>1867</v>
      </c>
      <c r="D93" s="86" t="s">
        <v>119</v>
      </c>
      <c r="E93" s="73"/>
      <c r="F93" s="86" t="s">
        <v>1743</v>
      </c>
      <c r="G93" s="86" t="s">
        <v>133</v>
      </c>
      <c r="H93" s="83">
        <v>31940.784328999998</v>
      </c>
      <c r="I93" s="85">
        <v>132</v>
      </c>
      <c r="J93" s="83">
        <v>4.2084219190000001</v>
      </c>
      <c r="K93" s="83">
        <v>189.378986435</v>
      </c>
      <c r="L93" s="84">
        <v>1.3927719530855111E-4</v>
      </c>
      <c r="M93" s="84">
        <f t="shared" si="1"/>
        <v>1.1604230222696196E-3</v>
      </c>
      <c r="N93" s="84">
        <f>K93/'סכום נכסי הקרן'!$C$42</f>
        <v>6.2875201490522059E-5</v>
      </c>
    </row>
    <row r="94" spans="2:14">
      <c r="B94" s="76" t="s">
        <v>1868</v>
      </c>
      <c r="C94" s="73" t="s">
        <v>1869</v>
      </c>
      <c r="D94" s="86" t="s">
        <v>119</v>
      </c>
      <c r="E94" s="73"/>
      <c r="F94" s="86" t="s">
        <v>1743</v>
      </c>
      <c r="G94" s="86" t="s">
        <v>130</v>
      </c>
      <c r="H94" s="83">
        <v>2098.9964770000001</v>
      </c>
      <c r="I94" s="85">
        <v>7353.5</v>
      </c>
      <c r="J94" s="73"/>
      <c r="K94" s="83">
        <v>496.23430485499995</v>
      </c>
      <c r="L94" s="84">
        <v>4.1855382988165099E-5</v>
      </c>
      <c r="M94" s="84">
        <f t="shared" si="1"/>
        <v>3.0406843052322875E-3</v>
      </c>
      <c r="N94" s="84">
        <f>K94/'סכום נכסי הקרן'!$C$42</f>
        <v>1.6475340000288914E-4</v>
      </c>
    </row>
    <row r="95" spans="2:14">
      <c r="B95" s="125"/>
      <c r="C95" s="12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</row>
    <row r="96" spans="2:14">
      <c r="B96" s="125"/>
      <c r="C96" s="12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</row>
    <row r="97" spans="2:14">
      <c r="B97" s="125"/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</row>
    <row r="98" spans="2:14">
      <c r="B98" s="127" t="s">
        <v>219</v>
      </c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</row>
    <row r="99" spans="2:14">
      <c r="B99" s="127" t="s">
        <v>110</v>
      </c>
      <c r="C99" s="125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</row>
    <row r="100" spans="2:14">
      <c r="B100" s="127" t="s">
        <v>202</v>
      </c>
      <c r="C100" s="125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</row>
    <row r="101" spans="2:14">
      <c r="B101" s="127" t="s">
        <v>210</v>
      </c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</row>
    <row r="102" spans="2:14">
      <c r="B102" s="127" t="s">
        <v>217</v>
      </c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</row>
    <row r="103" spans="2:14">
      <c r="B103" s="125"/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</row>
    <row r="104" spans="2:14">
      <c r="B104" s="125"/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</row>
    <row r="105" spans="2:14">
      <c r="B105" s="125"/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</row>
    <row r="106" spans="2:14">
      <c r="B106" s="125"/>
      <c r="C106" s="125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</row>
    <row r="107" spans="2:14">
      <c r="B107" s="125"/>
      <c r="C107" s="125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</row>
    <row r="108" spans="2:14">
      <c r="B108" s="125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</row>
    <row r="109" spans="2:14">
      <c r="B109" s="125"/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</row>
    <row r="110" spans="2:14">
      <c r="B110" s="125"/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</row>
    <row r="111" spans="2:14">
      <c r="B111" s="125"/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</row>
    <row r="112" spans="2:14"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</row>
    <row r="113" spans="2:14">
      <c r="B113" s="125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</row>
    <row r="114" spans="2:14"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</row>
    <row r="115" spans="2:14">
      <c r="B115" s="125"/>
      <c r="C115" s="12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</row>
    <row r="116" spans="2:14"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</row>
    <row r="117" spans="2:14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</row>
    <row r="118" spans="2:14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</row>
    <row r="119" spans="2:14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</row>
    <row r="120" spans="2:14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</row>
    <row r="121" spans="2:14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</row>
    <row r="122" spans="2:14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</row>
    <row r="123" spans="2:14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</row>
    <row r="124" spans="2:14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</row>
    <row r="125" spans="2:14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</row>
    <row r="126" spans="2:14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</row>
    <row r="127" spans="2:14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</row>
    <row r="128" spans="2:14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</row>
    <row r="129" spans="2:14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</row>
    <row r="130" spans="2:14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</row>
    <row r="131" spans="2:14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</row>
    <row r="132" spans="2:14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</row>
    <row r="133" spans="2:14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</row>
    <row r="134" spans="2:14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</row>
    <row r="135" spans="2:14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</row>
    <row r="136" spans="2:14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</row>
    <row r="137" spans="2:14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</row>
    <row r="138" spans="2:14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</row>
    <row r="139" spans="2:14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</row>
    <row r="140" spans="2:14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</row>
    <row r="141" spans="2:14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</row>
    <row r="142" spans="2:14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</row>
    <row r="143" spans="2:14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</row>
    <row r="144" spans="2:14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</row>
    <row r="145" spans="2:14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</row>
    <row r="146" spans="2:14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</row>
    <row r="147" spans="2:14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</row>
    <row r="148" spans="2:14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</row>
    <row r="149" spans="2:14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</row>
    <row r="150" spans="2:14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</row>
    <row r="151" spans="2:14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</row>
    <row r="152" spans="2:14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</row>
    <row r="153" spans="2:14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</row>
    <row r="154" spans="2:14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</row>
    <row r="155" spans="2:14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</row>
    <row r="156" spans="2:14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</row>
    <row r="157" spans="2:14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</row>
    <row r="158" spans="2:14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</row>
    <row r="159" spans="2:14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</row>
    <row r="160" spans="2:14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</row>
    <row r="161" spans="2:14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</row>
    <row r="162" spans="2:14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</row>
    <row r="163" spans="2:14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</row>
    <row r="164" spans="2:14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</row>
    <row r="165" spans="2:14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</row>
    <row r="166" spans="2:14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</row>
    <row r="167" spans="2:14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</row>
    <row r="168" spans="2:14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</row>
    <row r="169" spans="2:14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</row>
    <row r="170" spans="2:14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</row>
    <row r="171" spans="2:14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</row>
    <row r="172" spans="2:14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</row>
    <row r="173" spans="2:14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</row>
    <row r="174" spans="2:14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</row>
    <row r="175" spans="2:14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</row>
    <row r="176" spans="2:14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</row>
    <row r="177" spans="2:14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</row>
    <row r="178" spans="2:14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</row>
    <row r="179" spans="2:14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</row>
    <row r="180" spans="2:14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</row>
    <row r="181" spans="2:14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</row>
    <row r="182" spans="2:14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</row>
    <row r="183" spans="2:14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</row>
    <row r="184" spans="2:14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</row>
    <row r="185" spans="2:14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</row>
    <row r="186" spans="2:14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</row>
    <row r="187" spans="2:14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</row>
    <row r="188" spans="2:14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</row>
    <row r="189" spans="2:14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</row>
    <row r="190" spans="2:14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</row>
    <row r="191" spans="2:14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</row>
    <row r="192" spans="2:14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</row>
    <row r="193" spans="2:14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</row>
    <row r="194" spans="2:14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</row>
    <row r="195" spans="2:14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</row>
    <row r="196" spans="2:14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</row>
    <row r="197" spans="2:14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</row>
    <row r="198" spans="2:14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</row>
    <row r="199" spans="2:14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</row>
    <row r="200" spans="2:14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</row>
    <row r="201" spans="2:14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</row>
    <row r="202" spans="2:14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</row>
    <row r="203" spans="2:14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</row>
    <row r="204" spans="2:14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</row>
    <row r="205" spans="2:14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</row>
    <row r="206" spans="2:14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</row>
    <row r="207" spans="2:14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</row>
    <row r="208" spans="2:14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</row>
    <row r="209" spans="2:14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</row>
    <row r="210" spans="2:14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</row>
    <row r="211" spans="2:14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</row>
    <row r="212" spans="2:14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</row>
    <row r="213" spans="2:14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</row>
    <row r="214" spans="2:14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</row>
    <row r="215" spans="2:14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</row>
    <row r="216" spans="2:14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</row>
    <row r="217" spans="2:14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</row>
    <row r="218" spans="2:14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</row>
    <row r="219" spans="2:14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</row>
    <row r="220" spans="2:14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</row>
    <row r="221" spans="2:14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</row>
    <row r="222" spans="2:14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</row>
    <row r="223" spans="2:14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</row>
    <row r="224" spans="2:14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</row>
    <row r="225" spans="2:14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</row>
    <row r="226" spans="2:14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</row>
    <row r="227" spans="2:14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</row>
    <row r="228" spans="2:14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</row>
    <row r="229" spans="2:14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</row>
    <row r="230" spans="2:14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</row>
    <row r="231" spans="2:14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</row>
    <row r="232" spans="2:14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</row>
    <row r="233" spans="2:14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</row>
    <row r="234" spans="2:14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</row>
    <row r="235" spans="2:14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</row>
    <row r="236" spans="2:14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</row>
    <row r="237" spans="2:14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</row>
    <row r="238" spans="2:14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</row>
    <row r="239" spans="2:14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</row>
    <row r="240" spans="2:14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</row>
    <row r="241" spans="2:14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</row>
    <row r="242" spans="2:14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</row>
    <row r="243" spans="2:14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</row>
    <row r="244" spans="2:14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</row>
    <row r="245" spans="2:14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</row>
    <row r="246" spans="2:14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</row>
    <row r="247" spans="2:14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</row>
    <row r="248" spans="2:14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</row>
    <row r="249" spans="2:14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</row>
    <row r="250" spans="2:14">
      <c r="B250" s="133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</row>
    <row r="251" spans="2:14">
      <c r="B251" s="133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</row>
    <row r="252" spans="2:14">
      <c r="B252" s="134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</row>
    <row r="253" spans="2:14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</row>
    <row r="254" spans="2:14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</row>
    <row r="255" spans="2:14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</row>
    <row r="256" spans="2:14">
      <c r="B256" s="125"/>
      <c r="C256" s="125"/>
      <c r="D256" s="125"/>
      <c r="E256" s="125"/>
      <c r="F256" s="125"/>
      <c r="G256" s="125"/>
      <c r="H256" s="126"/>
      <c r="I256" s="126"/>
      <c r="J256" s="126"/>
      <c r="K256" s="126"/>
      <c r="L256" s="126"/>
      <c r="M256" s="126"/>
      <c r="N256" s="126"/>
    </row>
    <row r="257" spans="2:14">
      <c r="B257" s="125"/>
      <c r="C257" s="125"/>
      <c r="D257" s="125"/>
      <c r="E257" s="125"/>
      <c r="F257" s="125"/>
      <c r="G257" s="125"/>
      <c r="H257" s="126"/>
      <c r="I257" s="126"/>
      <c r="J257" s="126"/>
      <c r="K257" s="126"/>
      <c r="L257" s="126"/>
      <c r="M257" s="126"/>
      <c r="N257" s="126"/>
    </row>
    <row r="258" spans="2:14">
      <c r="B258" s="125"/>
      <c r="C258" s="125"/>
      <c r="D258" s="125"/>
      <c r="E258" s="125"/>
      <c r="F258" s="125"/>
      <c r="G258" s="125"/>
      <c r="H258" s="126"/>
      <c r="I258" s="126"/>
      <c r="J258" s="126"/>
      <c r="K258" s="126"/>
      <c r="L258" s="126"/>
      <c r="M258" s="126"/>
      <c r="N258" s="126"/>
    </row>
    <row r="259" spans="2:14">
      <c r="B259" s="125"/>
      <c r="C259" s="125"/>
      <c r="D259" s="125"/>
      <c r="E259" s="125"/>
      <c r="F259" s="125"/>
      <c r="G259" s="125"/>
      <c r="H259" s="126"/>
      <c r="I259" s="126"/>
      <c r="J259" s="126"/>
      <c r="K259" s="126"/>
      <c r="L259" s="126"/>
      <c r="M259" s="126"/>
      <c r="N259" s="126"/>
    </row>
    <row r="260" spans="2:14">
      <c r="B260" s="125"/>
      <c r="C260" s="125"/>
      <c r="D260" s="125"/>
      <c r="E260" s="125"/>
      <c r="F260" s="125"/>
      <c r="G260" s="125"/>
      <c r="H260" s="126"/>
      <c r="I260" s="126"/>
      <c r="J260" s="126"/>
      <c r="K260" s="126"/>
      <c r="L260" s="126"/>
      <c r="M260" s="126"/>
      <c r="N260" s="126"/>
    </row>
    <row r="261" spans="2:14">
      <c r="B261" s="125"/>
      <c r="C261" s="125"/>
      <c r="D261" s="125"/>
      <c r="E261" s="125"/>
      <c r="F261" s="125"/>
      <c r="G261" s="125"/>
      <c r="H261" s="126"/>
      <c r="I261" s="126"/>
      <c r="J261" s="126"/>
      <c r="K261" s="126"/>
      <c r="L261" s="126"/>
      <c r="M261" s="126"/>
      <c r="N261" s="126"/>
    </row>
    <row r="262" spans="2:14">
      <c r="B262" s="125"/>
      <c r="C262" s="125"/>
      <c r="D262" s="125"/>
      <c r="E262" s="125"/>
      <c r="F262" s="125"/>
      <c r="G262" s="125"/>
      <c r="H262" s="126"/>
      <c r="I262" s="126"/>
      <c r="J262" s="126"/>
      <c r="K262" s="126"/>
      <c r="L262" s="126"/>
      <c r="M262" s="126"/>
      <c r="N262" s="126"/>
    </row>
    <row r="263" spans="2:14">
      <c r="B263" s="125"/>
      <c r="C263" s="125"/>
      <c r="D263" s="125"/>
      <c r="E263" s="125"/>
      <c r="F263" s="125"/>
      <c r="G263" s="125"/>
      <c r="H263" s="126"/>
      <c r="I263" s="126"/>
      <c r="J263" s="126"/>
      <c r="K263" s="126"/>
      <c r="L263" s="126"/>
      <c r="M263" s="126"/>
      <c r="N263" s="126"/>
    </row>
    <row r="264" spans="2:14">
      <c r="B264" s="125"/>
      <c r="C264" s="125"/>
      <c r="D264" s="125"/>
      <c r="E264" s="125"/>
      <c r="F264" s="125"/>
      <c r="G264" s="125"/>
      <c r="H264" s="126"/>
      <c r="I264" s="126"/>
      <c r="J264" s="126"/>
      <c r="K264" s="126"/>
      <c r="L264" s="126"/>
      <c r="M264" s="126"/>
      <c r="N264" s="126"/>
    </row>
    <row r="265" spans="2:14">
      <c r="B265" s="125"/>
      <c r="C265" s="125"/>
      <c r="D265" s="125"/>
      <c r="E265" s="125"/>
      <c r="F265" s="125"/>
      <c r="G265" s="125"/>
      <c r="H265" s="126"/>
      <c r="I265" s="126"/>
      <c r="J265" s="126"/>
      <c r="K265" s="126"/>
      <c r="L265" s="126"/>
      <c r="M265" s="126"/>
      <c r="N265" s="126"/>
    </row>
    <row r="266" spans="2:14">
      <c r="B266" s="125"/>
      <c r="C266" s="125"/>
      <c r="D266" s="125"/>
      <c r="E266" s="125"/>
      <c r="F266" s="125"/>
      <c r="G266" s="125"/>
      <c r="H266" s="126"/>
      <c r="I266" s="126"/>
      <c r="J266" s="126"/>
      <c r="K266" s="126"/>
      <c r="L266" s="126"/>
      <c r="M266" s="126"/>
      <c r="N266" s="126"/>
    </row>
    <row r="267" spans="2:14">
      <c r="B267" s="125"/>
      <c r="C267" s="125"/>
      <c r="D267" s="125"/>
      <c r="E267" s="125"/>
      <c r="F267" s="125"/>
      <c r="G267" s="125"/>
      <c r="H267" s="126"/>
      <c r="I267" s="126"/>
      <c r="J267" s="126"/>
      <c r="K267" s="126"/>
      <c r="L267" s="126"/>
      <c r="M267" s="126"/>
      <c r="N267" s="126"/>
    </row>
    <row r="268" spans="2:14">
      <c r="B268" s="125"/>
      <c r="C268" s="125"/>
      <c r="D268" s="125"/>
      <c r="E268" s="125"/>
      <c r="F268" s="125"/>
      <c r="G268" s="125"/>
      <c r="H268" s="126"/>
      <c r="I268" s="126"/>
      <c r="J268" s="126"/>
      <c r="K268" s="126"/>
      <c r="L268" s="126"/>
      <c r="M268" s="126"/>
      <c r="N268" s="126"/>
    </row>
    <row r="269" spans="2:14">
      <c r="B269" s="125"/>
      <c r="C269" s="125"/>
      <c r="D269" s="125"/>
      <c r="E269" s="125"/>
      <c r="F269" s="125"/>
      <c r="G269" s="125"/>
      <c r="H269" s="126"/>
      <c r="I269" s="126"/>
      <c r="J269" s="126"/>
      <c r="K269" s="126"/>
      <c r="L269" s="126"/>
      <c r="M269" s="126"/>
      <c r="N269" s="126"/>
    </row>
    <row r="270" spans="2:14">
      <c r="B270" s="125"/>
      <c r="C270" s="125"/>
      <c r="D270" s="125"/>
      <c r="E270" s="125"/>
      <c r="F270" s="125"/>
      <c r="G270" s="125"/>
      <c r="H270" s="126"/>
      <c r="I270" s="126"/>
      <c r="J270" s="126"/>
      <c r="K270" s="126"/>
      <c r="L270" s="126"/>
      <c r="M270" s="126"/>
      <c r="N270" s="126"/>
    </row>
    <row r="271" spans="2:14">
      <c r="B271" s="125"/>
      <c r="C271" s="125"/>
      <c r="D271" s="125"/>
      <c r="E271" s="125"/>
      <c r="F271" s="125"/>
      <c r="G271" s="125"/>
      <c r="H271" s="126"/>
      <c r="I271" s="126"/>
      <c r="J271" s="126"/>
      <c r="K271" s="126"/>
      <c r="L271" s="126"/>
      <c r="M271" s="126"/>
      <c r="N271" s="126"/>
    </row>
    <row r="272" spans="2:14">
      <c r="B272" s="125"/>
      <c r="C272" s="125"/>
      <c r="D272" s="125"/>
      <c r="E272" s="125"/>
      <c r="F272" s="125"/>
      <c r="G272" s="125"/>
      <c r="H272" s="126"/>
      <c r="I272" s="126"/>
      <c r="J272" s="126"/>
      <c r="K272" s="126"/>
      <c r="L272" s="126"/>
      <c r="M272" s="126"/>
      <c r="N272" s="126"/>
    </row>
    <row r="273" spans="2:14">
      <c r="B273" s="125"/>
      <c r="C273" s="125"/>
      <c r="D273" s="125"/>
      <c r="E273" s="125"/>
      <c r="F273" s="125"/>
      <c r="G273" s="125"/>
      <c r="H273" s="126"/>
      <c r="I273" s="126"/>
      <c r="J273" s="126"/>
      <c r="K273" s="126"/>
      <c r="L273" s="126"/>
      <c r="M273" s="126"/>
      <c r="N273" s="126"/>
    </row>
    <row r="274" spans="2:14">
      <c r="B274" s="125"/>
      <c r="C274" s="125"/>
      <c r="D274" s="125"/>
      <c r="E274" s="125"/>
      <c r="F274" s="125"/>
      <c r="G274" s="125"/>
      <c r="H274" s="126"/>
      <c r="I274" s="126"/>
      <c r="J274" s="126"/>
      <c r="K274" s="126"/>
      <c r="L274" s="126"/>
      <c r="M274" s="126"/>
      <c r="N274" s="126"/>
    </row>
    <row r="275" spans="2:14">
      <c r="B275" s="125"/>
      <c r="C275" s="125"/>
      <c r="D275" s="125"/>
      <c r="E275" s="125"/>
      <c r="F275" s="125"/>
      <c r="G275" s="125"/>
      <c r="H275" s="126"/>
      <c r="I275" s="126"/>
      <c r="J275" s="126"/>
      <c r="K275" s="126"/>
      <c r="L275" s="126"/>
      <c r="M275" s="126"/>
      <c r="N275" s="126"/>
    </row>
    <row r="276" spans="2:14">
      <c r="B276" s="125"/>
      <c r="C276" s="125"/>
      <c r="D276" s="125"/>
      <c r="E276" s="125"/>
      <c r="F276" s="125"/>
      <c r="G276" s="125"/>
      <c r="H276" s="126"/>
      <c r="I276" s="126"/>
      <c r="J276" s="126"/>
      <c r="K276" s="126"/>
      <c r="L276" s="126"/>
      <c r="M276" s="126"/>
      <c r="N276" s="126"/>
    </row>
    <row r="277" spans="2:14">
      <c r="B277" s="125"/>
      <c r="C277" s="125"/>
      <c r="D277" s="125"/>
      <c r="E277" s="125"/>
      <c r="F277" s="125"/>
      <c r="G277" s="125"/>
      <c r="H277" s="126"/>
      <c r="I277" s="126"/>
      <c r="J277" s="126"/>
      <c r="K277" s="126"/>
      <c r="L277" s="126"/>
      <c r="M277" s="126"/>
      <c r="N277" s="126"/>
    </row>
    <row r="278" spans="2:14">
      <c r="B278" s="125"/>
      <c r="C278" s="125"/>
      <c r="D278" s="125"/>
      <c r="E278" s="125"/>
      <c r="F278" s="125"/>
      <c r="G278" s="125"/>
      <c r="H278" s="126"/>
      <c r="I278" s="126"/>
      <c r="J278" s="126"/>
      <c r="K278" s="126"/>
      <c r="L278" s="126"/>
      <c r="M278" s="126"/>
      <c r="N278" s="126"/>
    </row>
    <row r="279" spans="2:14">
      <c r="B279" s="125"/>
      <c r="C279" s="125"/>
      <c r="D279" s="125"/>
      <c r="E279" s="125"/>
      <c r="F279" s="125"/>
      <c r="G279" s="125"/>
      <c r="H279" s="126"/>
      <c r="I279" s="126"/>
      <c r="J279" s="126"/>
      <c r="K279" s="126"/>
      <c r="L279" s="126"/>
      <c r="M279" s="126"/>
      <c r="N279" s="126"/>
    </row>
    <row r="280" spans="2:14">
      <c r="B280" s="125"/>
      <c r="C280" s="125"/>
      <c r="D280" s="125"/>
      <c r="E280" s="125"/>
      <c r="F280" s="125"/>
      <c r="G280" s="125"/>
      <c r="H280" s="126"/>
      <c r="I280" s="126"/>
      <c r="J280" s="126"/>
      <c r="K280" s="126"/>
      <c r="L280" s="126"/>
      <c r="M280" s="126"/>
      <c r="N280" s="126"/>
    </row>
    <row r="281" spans="2:14">
      <c r="B281" s="125"/>
      <c r="C281" s="125"/>
      <c r="D281" s="125"/>
      <c r="E281" s="125"/>
      <c r="F281" s="125"/>
      <c r="G281" s="125"/>
      <c r="H281" s="126"/>
      <c r="I281" s="126"/>
      <c r="J281" s="126"/>
      <c r="K281" s="126"/>
      <c r="L281" s="126"/>
      <c r="M281" s="126"/>
      <c r="N281" s="126"/>
    </row>
    <row r="282" spans="2:14">
      <c r="B282" s="125"/>
      <c r="C282" s="125"/>
      <c r="D282" s="125"/>
      <c r="E282" s="125"/>
      <c r="F282" s="125"/>
      <c r="G282" s="125"/>
      <c r="H282" s="126"/>
      <c r="I282" s="126"/>
      <c r="J282" s="126"/>
      <c r="K282" s="126"/>
      <c r="L282" s="126"/>
      <c r="M282" s="126"/>
      <c r="N282" s="126"/>
    </row>
    <row r="283" spans="2:14">
      <c r="B283" s="125"/>
      <c r="C283" s="125"/>
      <c r="D283" s="125"/>
      <c r="E283" s="125"/>
      <c r="F283" s="125"/>
      <c r="G283" s="125"/>
      <c r="H283" s="126"/>
      <c r="I283" s="126"/>
      <c r="J283" s="126"/>
      <c r="K283" s="126"/>
      <c r="L283" s="126"/>
      <c r="M283" s="126"/>
      <c r="N283" s="126"/>
    </row>
    <row r="284" spans="2:14">
      <c r="B284" s="125"/>
      <c r="C284" s="125"/>
      <c r="D284" s="125"/>
      <c r="E284" s="125"/>
      <c r="F284" s="125"/>
      <c r="G284" s="125"/>
      <c r="H284" s="126"/>
      <c r="I284" s="126"/>
      <c r="J284" s="126"/>
      <c r="K284" s="126"/>
      <c r="L284" s="126"/>
      <c r="M284" s="126"/>
      <c r="N284" s="126"/>
    </row>
    <row r="285" spans="2:14">
      <c r="B285" s="125"/>
      <c r="C285" s="125"/>
      <c r="D285" s="125"/>
      <c r="E285" s="125"/>
      <c r="F285" s="125"/>
      <c r="G285" s="125"/>
      <c r="H285" s="126"/>
      <c r="I285" s="126"/>
      <c r="J285" s="126"/>
      <c r="K285" s="126"/>
      <c r="L285" s="126"/>
      <c r="M285" s="126"/>
      <c r="N285" s="126"/>
    </row>
    <row r="286" spans="2:14">
      <c r="B286" s="125"/>
      <c r="C286" s="125"/>
      <c r="D286" s="125"/>
      <c r="E286" s="125"/>
      <c r="F286" s="125"/>
      <c r="G286" s="125"/>
      <c r="H286" s="126"/>
      <c r="I286" s="126"/>
      <c r="J286" s="126"/>
      <c r="K286" s="126"/>
      <c r="L286" s="126"/>
      <c r="M286" s="126"/>
      <c r="N286" s="126"/>
    </row>
    <row r="287" spans="2:14">
      <c r="B287" s="125"/>
      <c r="C287" s="125"/>
      <c r="D287" s="125"/>
      <c r="E287" s="125"/>
      <c r="F287" s="125"/>
      <c r="G287" s="125"/>
      <c r="H287" s="126"/>
      <c r="I287" s="126"/>
      <c r="J287" s="126"/>
      <c r="K287" s="126"/>
      <c r="L287" s="126"/>
      <c r="M287" s="126"/>
      <c r="N287" s="126"/>
    </row>
    <row r="288" spans="2:14">
      <c r="B288" s="125"/>
      <c r="C288" s="125"/>
      <c r="D288" s="125"/>
      <c r="E288" s="125"/>
      <c r="F288" s="125"/>
      <c r="G288" s="125"/>
      <c r="H288" s="126"/>
      <c r="I288" s="126"/>
      <c r="J288" s="126"/>
      <c r="K288" s="126"/>
      <c r="L288" s="126"/>
      <c r="M288" s="126"/>
      <c r="N288" s="126"/>
    </row>
    <row r="289" spans="2:14">
      <c r="B289" s="125"/>
      <c r="C289" s="125"/>
      <c r="D289" s="125"/>
      <c r="E289" s="125"/>
      <c r="F289" s="125"/>
      <c r="G289" s="125"/>
      <c r="H289" s="126"/>
      <c r="I289" s="126"/>
      <c r="J289" s="126"/>
      <c r="K289" s="126"/>
      <c r="L289" s="126"/>
      <c r="M289" s="126"/>
      <c r="N289" s="126"/>
    </row>
    <row r="290" spans="2:14">
      <c r="B290" s="125"/>
      <c r="C290" s="125"/>
      <c r="D290" s="125"/>
      <c r="E290" s="125"/>
      <c r="F290" s="125"/>
      <c r="G290" s="125"/>
      <c r="H290" s="126"/>
      <c r="I290" s="126"/>
      <c r="J290" s="126"/>
      <c r="K290" s="126"/>
      <c r="L290" s="126"/>
      <c r="M290" s="126"/>
      <c r="N290" s="126"/>
    </row>
    <row r="291" spans="2:14">
      <c r="B291" s="125"/>
      <c r="C291" s="125"/>
      <c r="D291" s="125"/>
      <c r="E291" s="125"/>
      <c r="F291" s="125"/>
      <c r="G291" s="125"/>
      <c r="H291" s="126"/>
      <c r="I291" s="126"/>
      <c r="J291" s="126"/>
      <c r="K291" s="126"/>
      <c r="L291" s="126"/>
      <c r="M291" s="126"/>
      <c r="N291" s="126"/>
    </row>
    <row r="292" spans="2:14">
      <c r="B292" s="125"/>
      <c r="C292" s="125"/>
      <c r="D292" s="125"/>
      <c r="E292" s="125"/>
      <c r="F292" s="125"/>
      <c r="G292" s="125"/>
      <c r="H292" s="126"/>
      <c r="I292" s="126"/>
      <c r="J292" s="126"/>
      <c r="K292" s="126"/>
      <c r="L292" s="126"/>
      <c r="M292" s="126"/>
      <c r="N292" s="126"/>
    </row>
    <row r="293" spans="2:14">
      <c r="B293" s="125"/>
      <c r="C293" s="125"/>
      <c r="D293" s="125"/>
      <c r="E293" s="125"/>
      <c r="F293" s="125"/>
      <c r="G293" s="125"/>
      <c r="H293" s="126"/>
      <c r="I293" s="126"/>
      <c r="J293" s="126"/>
      <c r="K293" s="126"/>
      <c r="L293" s="126"/>
      <c r="M293" s="126"/>
      <c r="N293" s="126"/>
    </row>
    <row r="294" spans="2:14">
      <c r="B294" s="125"/>
      <c r="C294" s="125"/>
      <c r="D294" s="125"/>
      <c r="E294" s="125"/>
      <c r="F294" s="125"/>
      <c r="G294" s="125"/>
      <c r="H294" s="126"/>
      <c r="I294" s="126"/>
      <c r="J294" s="126"/>
      <c r="K294" s="126"/>
      <c r="L294" s="126"/>
      <c r="M294" s="126"/>
      <c r="N294" s="126"/>
    </row>
    <row r="295" spans="2:14">
      <c r="B295" s="125"/>
      <c r="C295" s="125"/>
      <c r="D295" s="125"/>
      <c r="E295" s="125"/>
      <c r="F295" s="125"/>
      <c r="G295" s="125"/>
      <c r="H295" s="126"/>
      <c r="I295" s="126"/>
      <c r="J295" s="126"/>
      <c r="K295" s="126"/>
      <c r="L295" s="126"/>
      <c r="M295" s="126"/>
      <c r="N295" s="126"/>
    </row>
    <row r="296" spans="2:14">
      <c r="B296" s="125"/>
      <c r="C296" s="125"/>
      <c r="D296" s="125"/>
      <c r="E296" s="125"/>
      <c r="F296" s="125"/>
      <c r="G296" s="125"/>
      <c r="H296" s="126"/>
      <c r="I296" s="126"/>
      <c r="J296" s="126"/>
      <c r="K296" s="126"/>
      <c r="L296" s="126"/>
      <c r="M296" s="126"/>
      <c r="N296" s="126"/>
    </row>
    <row r="297" spans="2:14">
      <c r="B297" s="125"/>
      <c r="C297" s="125"/>
      <c r="D297" s="125"/>
      <c r="E297" s="125"/>
      <c r="F297" s="125"/>
      <c r="G297" s="125"/>
      <c r="H297" s="126"/>
      <c r="I297" s="126"/>
      <c r="J297" s="126"/>
      <c r="K297" s="126"/>
      <c r="L297" s="126"/>
      <c r="M297" s="126"/>
      <c r="N297" s="126"/>
    </row>
    <row r="298" spans="2:14">
      <c r="B298" s="125"/>
      <c r="C298" s="125"/>
      <c r="D298" s="125"/>
      <c r="E298" s="125"/>
      <c r="F298" s="125"/>
      <c r="G298" s="125"/>
      <c r="H298" s="126"/>
      <c r="I298" s="126"/>
      <c r="J298" s="126"/>
      <c r="K298" s="126"/>
      <c r="L298" s="126"/>
      <c r="M298" s="126"/>
      <c r="N298" s="126"/>
    </row>
    <row r="299" spans="2:14">
      <c r="B299" s="125"/>
      <c r="C299" s="125"/>
      <c r="D299" s="125"/>
      <c r="E299" s="125"/>
      <c r="F299" s="125"/>
      <c r="G299" s="125"/>
      <c r="H299" s="126"/>
      <c r="I299" s="126"/>
      <c r="J299" s="126"/>
      <c r="K299" s="126"/>
      <c r="L299" s="126"/>
      <c r="M299" s="126"/>
      <c r="N299" s="126"/>
    </row>
    <row r="300" spans="2:14">
      <c r="B300" s="125"/>
      <c r="C300" s="125"/>
      <c r="D300" s="125"/>
      <c r="E300" s="125"/>
      <c r="F300" s="125"/>
      <c r="G300" s="125"/>
      <c r="H300" s="126"/>
      <c r="I300" s="126"/>
      <c r="J300" s="126"/>
      <c r="K300" s="126"/>
      <c r="L300" s="126"/>
      <c r="M300" s="126"/>
      <c r="N300" s="126"/>
    </row>
    <row r="301" spans="2:14">
      <c r="B301" s="125"/>
      <c r="C301" s="125"/>
      <c r="D301" s="125"/>
      <c r="E301" s="125"/>
      <c r="F301" s="125"/>
      <c r="G301" s="125"/>
      <c r="H301" s="126"/>
      <c r="I301" s="126"/>
      <c r="J301" s="126"/>
      <c r="K301" s="126"/>
      <c r="L301" s="126"/>
      <c r="M301" s="126"/>
      <c r="N301" s="126"/>
    </row>
    <row r="302" spans="2:14">
      <c r="B302" s="125"/>
      <c r="C302" s="125"/>
      <c r="D302" s="125"/>
      <c r="E302" s="125"/>
      <c r="F302" s="125"/>
      <c r="G302" s="125"/>
      <c r="H302" s="126"/>
      <c r="I302" s="126"/>
      <c r="J302" s="126"/>
      <c r="K302" s="126"/>
      <c r="L302" s="126"/>
      <c r="M302" s="126"/>
      <c r="N302" s="126"/>
    </row>
    <row r="303" spans="2:14">
      <c r="B303" s="125"/>
      <c r="C303" s="125"/>
      <c r="D303" s="125"/>
      <c r="E303" s="125"/>
      <c r="F303" s="125"/>
      <c r="G303" s="125"/>
      <c r="H303" s="126"/>
      <c r="I303" s="126"/>
      <c r="J303" s="126"/>
      <c r="K303" s="126"/>
      <c r="L303" s="126"/>
      <c r="M303" s="126"/>
      <c r="N303" s="126"/>
    </row>
    <row r="304" spans="2:14">
      <c r="B304" s="125"/>
      <c r="C304" s="125"/>
      <c r="D304" s="125"/>
      <c r="E304" s="125"/>
      <c r="F304" s="125"/>
      <c r="G304" s="125"/>
      <c r="H304" s="126"/>
      <c r="I304" s="126"/>
      <c r="J304" s="126"/>
      <c r="K304" s="126"/>
      <c r="L304" s="126"/>
      <c r="M304" s="126"/>
      <c r="N304" s="126"/>
    </row>
    <row r="305" spans="2:14">
      <c r="B305" s="125"/>
      <c r="C305" s="125"/>
      <c r="D305" s="125"/>
      <c r="E305" s="125"/>
      <c r="F305" s="125"/>
      <c r="G305" s="125"/>
      <c r="H305" s="126"/>
      <c r="I305" s="126"/>
      <c r="J305" s="126"/>
      <c r="K305" s="126"/>
      <c r="L305" s="126"/>
      <c r="M305" s="126"/>
      <c r="N305" s="126"/>
    </row>
    <row r="306" spans="2:14">
      <c r="B306" s="125"/>
      <c r="C306" s="125"/>
      <c r="D306" s="125"/>
      <c r="E306" s="125"/>
      <c r="F306" s="125"/>
      <c r="G306" s="125"/>
      <c r="H306" s="126"/>
      <c r="I306" s="126"/>
      <c r="J306" s="126"/>
      <c r="K306" s="126"/>
      <c r="L306" s="126"/>
      <c r="M306" s="126"/>
      <c r="N306" s="126"/>
    </row>
    <row r="307" spans="2:14">
      <c r="B307" s="125"/>
      <c r="C307" s="125"/>
      <c r="D307" s="125"/>
      <c r="E307" s="125"/>
      <c r="F307" s="125"/>
      <c r="G307" s="125"/>
      <c r="H307" s="126"/>
      <c r="I307" s="126"/>
      <c r="J307" s="126"/>
      <c r="K307" s="126"/>
      <c r="L307" s="126"/>
      <c r="M307" s="126"/>
      <c r="N307" s="126"/>
    </row>
    <row r="308" spans="2:14">
      <c r="B308" s="125"/>
      <c r="C308" s="125"/>
      <c r="D308" s="125"/>
      <c r="E308" s="125"/>
      <c r="F308" s="125"/>
      <c r="G308" s="125"/>
      <c r="H308" s="126"/>
      <c r="I308" s="126"/>
      <c r="J308" s="126"/>
      <c r="K308" s="126"/>
      <c r="L308" s="126"/>
      <c r="M308" s="126"/>
      <c r="N308" s="126"/>
    </row>
    <row r="309" spans="2:14">
      <c r="B309" s="125"/>
      <c r="C309" s="125"/>
      <c r="D309" s="125"/>
      <c r="E309" s="125"/>
      <c r="F309" s="125"/>
      <c r="G309" s="125"/>
      <c r="H309" s="126"/>
      <c r="I309" s="126"/>
      <c r="J309" s="126"/>
      <c r="K309" s="126"/>
      <c r="L309" s="126"/>
      <c r="M309" s="126"/>
      <c r="N309" s="126"/>
    </row>
    <row r="310" spans="2:14">
      <c r="B310" s="125"/>
      <c r="C310" s="125"/>
      <c r="D310" s="125"/>
      <c r="E310" s="125"/>
      <c r="F310" s="125"/>
      <c r="G310" s="125"/>
      <c r="H310" s="126"/>
      <c r="I310" s="126"/>
      <c r="J310" s="126"/>
      <c r="K310" s="126"/>
      <c r="L310" s="126"/>
      <c r="M310" s="126"/>
      <c r="N310" s="126"/>
    </row>
    <row r="311" spans="2:14">
      <c r="B311" s="125"/>
      <c r="C311" s="125"/>
      <c r="D311" s="125"/>
      <c r="E311" s="125"/>
      <c r="F311" s="125"/>
      <c r="G311" s="125"/>
      <c r="H311" s="126"/>
      <c r="I311" s="126"/>
      <c r="J311" s="126"/>
      <c r="K311" s="126"/>
      <c r="L311" s="126"/>
      <c r="M311" s="126"/>
      <c r="N311" s="126"/>
    </row>
    <row r="312" spans="2:14">
      <c r="B312" s="125"/>
      <c r="C312" s="125"/>
      <c r="D312" s="125"/>
      <c r="E312" s="125"/>
      <c r="F312" s="125"/>
      <c r="G312" s="125"/>
      <c r="H312" s="126"/>
      <c r="I312" s="126"/>
      <c r="J312" s="126"/>
      <c r="K312" s="126"/>
      <c r="L312" s="126"/>
      <c r="M312" s="126"/>
      <c r="N312" s="126"/>
    </row>
    <row r="313" spans="2:14">
      <c r="B313" s="125"/>
      <c r="C313" s="125"/>
      <c r="D313" s="125"/>
      <c r="E313" s="125"/>
      <c r="F313" s="125"/>
      <c r="G313" s="125"/>
      <c r="H313" s="126"/>
      <c r="I313" s="126"/>
      <c r="J313" s="126"/>
      <c r="K313" s="126"/>
      <c r="L313" s="126"/>
      <c r="M313" s="126"/>
      <c r="N313" s="126"/>
    </row>
    <row r="314" spans="2:14">
      <c r="B314" s="125"/>
      <c r="C314" s="125"/>
      <c r="D314" s="125"/>
      <c r="E314" s="125"/>
      <c r="F314" s="125"/>
      <c r="G314" s="125"/>
      <c r="H314" s="126"/>
      <c r="I314" s="126"/>
      <c r="J314" s="126"/>
      <c r="K314" s="126"/>
      <c r="L314" s="126"/>
      <c r="M314" s="126"/>
      <c r="N314" s="126"/>
    </row>
    <row r="315" spans="2:14">
      <c r="B315" s="125"/>
      <c r="C315" s="125"/>
      <c r="D315" s="125"/>
      <c r="E315" s="125"/>
      <c r="F315" s="125"/>
      <c r="G315" s="125"/>
      <c r="H315" s="126"/>
      <c r="I315" s="126"/>
      <c r="J315" s="126"/>
      <c r="K315" s="126"/>
      <c r="L315" s="126"/>
      <c r="M315" s="126"/>
      <c r="N315" s="126"/>
    </row>
    <row r="316" spans="2:14">
      <c r="B316" s="125"/>
      <c r="C316" s="125"/>
      <c r="D316" s="125"/>
      <c r="E316" s="125"/>
      <c r="F316" s="125"/>
      <c r="G316" s="125"/>
      <c r="H316" s="126"/>
      <c r="I316" s="126"/>
      <c r="J316" s="126"/>
      <c r="K316" s="126"/>
      <c r="L316" s="126"/>
      <c r="M316" s="126"/>
      <c r="N316" s="126"/>
    </row>
    <row r="317" spans="2:14">
      <c r="B317" s="125"/>
      <c r="C317" s="125"/>
      <c r="D317" s="125"/>
      <c r="E317" s="125"/>
      <c r="F317" s="125"/>
      <c r="G317" s="125"/>
      <c r="H317" s="126"/>
      <c r="I317" s="126"/>
      <c r="J317" s="126"/>
      <c r="K317" s="126"/>
      <c r="L317" s="126"/>
      <c r="M317" s="126"/>
      <c r="N317" s="126"/>
    </row>
    <row r="318" spans="2:14">
      <c r="B318" s="125"/>
      <c r="C318" s="125"/>
      <c r="D318" s="125"/>
      <c r="E318" s="125"/>
      <c r="F318" s="125"/>
      <c r="G318" s="125"/>
      <c r="H318" s="126"/>
      <c r="I318" s="126"/>
      <c r="J318" s="126"/>
      <c r="K318" s="126"/>
      <c r="L318" s="126"/>
      <c r="M318" s="126"/>
      <c r="N318" s="126"/>
    </row>
    <row r="319" spans="2:14">
      <c r="B319" s="125"/>
      <c r="C319" s="125"/>
      <c r="D319" s="125"/>
      <c r="E319" s="125"/>
      <c r="F319" s="125"/>
      <c r="G319" s="125"/>
      <c r="H319" s="126"/>
      <c r="I319" s="126"/>
      <c r="J319" s="126"/>
      <c r="K319" s="126"/>
      <c r="L319" s="126"/>
      <c r="M319" s="126"/>
      <c r="N319" s="126"/>
    </row>
    <row r="320" spans="2:14">
      <c r="B320" s="125"/>
      <c r="C320" s="125"/>
      <c r="D320" s="125"/>
      <c r="E320" s="125"/>
      <c r="F320" s="125"/>
      <c r="G320" s="125"/>
      <c r="H320" s="126"/>
      <c r="I320" s="126"/>
      <c r="J320" s="126"/>
      <c r="K320" s="126"/>
      <c r="L320" s="126"/>
      <c r="M320" s="126"/>
      <c r="N320" s="126"/>
    </row>
    <row r="321" spans="2:14">
      <c r="B321" s="125"/>
      <c r="C321" s="125"/>
      <c r="D321" s="125"/>
      <c r="E321" s="125"/>
      <c r="F321" s="125"/>
      <c r="G321" s="125"/>
      <c r="H321" s="126"/>
      <c r="I321" s="126"/>
      <c r="J321" s="126"/>
      <c r="K321" s="126"/>
      <c r="L321" s="126"/>
      <c r="M321" s="126"/>
      <c r="N321" s="126"/>
    </row>
    <row r="322" spans="2:14">
      <c r="B322" s="125"/>
      <c r="C322" s="125"/>
      <c r="D322" s="125"/>
      <c r="E322" s="125"/>
      <c r="F322" s="125"/>
      <c r="G322" s="125"/>
      <c r="H322" s="126"/>
      <c r="I322" s="126"/>
      <c r="J322" s="126"/>
      <c r="K322" s="126"/>
      <c r="L322" s="126"/>
      <c r="M322" s="126"/>
      <c r="N322" s="126"/>
    </row>
    <row r="323" spans="2:14">
      <c r="B323" s="125"/>
      <c r="C323" s="125"/>
      <c r="D323" s="125"/>
      <c r="E323" s="125"/>
      <c r="F323" s="125"/>
      <c r="G323" s="125"/>
      <c r="H323" s="126"/>
      <c r="I323" s="126"/>
      <c r="J323" s="126"/>
      <c r="K323" s="126"/>
      <c r="L323" s="126"/>
      <c r="M323" s="126"/>
      <c r="N323" s="126"/>
    </row>
    <row r="324" spans="2:14">
      <c r="B324" s="125"/>
      <c r="C324" s="125"/>
      <c r="D324" s="125"/>
      <c r="E324" s="125"/>
      <c r="F324" s="125"/>
      <c r="G324" s="125"/>
      <c r="H324" s="126"/>
      <c r="I324" s="126"/>
      <c r="J324" s="126"/>
      <c r="K324" s="126"/>
      <c r="L324" s="126"/>
      <c r="M324" s="126"/>
      <c r="N324" s="126"/>
    </row>
    <row r="325" spans="2:14">
      <c r="B325" s="125"/>
      <c r="C325" s="125"/>
      <c r="D325" s="125"/>
      <c r="E325" s="125"/>
      <c r="F325" s="125"/>
      <c r="G325" s="125"/>
      <c r="H325" s="126"/>
      <c r="I325" s="126"/>
      <c r="J325" s="126"/>
      <c r="K325" s="126"/>
      <c r="L325" s="126"/>
      <c r="M325" s="126"/>
      <c r="N325" s="126"/>
    </row>
    <row r="326" spans="2:14">
      <c r="B326" s="125"/>
      <c r="C326" s="125"/>
      <c r="D326" s="125"/>
      <c r="E326" s="125"/>
      <c r="F326" s="125"/>
      <c r="G326" s="125"/>
      <c r="H326" s="126"/>
      <c r="I326" s="126"/>
      <c r="J326" s="126"/>
      <c r="K326" s="126"/>
      <c r="L326" s="126"/>
      <c r="M326" s="126"/>
      <c r="N326" s="126"/>
    </row>
    <row r="327" spans="2:14">
      <c r="B327" s="125"/>
      <c r="C327" s="125"/>
      <c r="D327" s="125"/>
      <c r="E327" s="125"/>
      <c r="F327" s="125"/>
      <c r="G327" s="125"/>
      <c r="H327" s="126"/>
      <c r="I327" s="126"/>
      <c r="J327" s="126"/>
      <c r="K327" s="126"/>
      <c r="L327" s="126"/>
      <c r="M327" s="126"/>
      <c r="N327" s="126"/>
    </row>
    <row r="328" spans="2:14">
      <c r="B328" s="125"/>
      <c r="C328" s="125"/>
      <c r="D328" s="125"/>
      <c r="E328" s="125"/>
      <c r="F328" s="125"/>
      <c r="G328" s="125"/>
      <c r="H328" s="126"/>
      <c r="I328" s="126"/>
      <c r="J328" s="126"/>
      <c r="K328" s="126"/>
      <c r="L328" s="126"/>
      <c r="M328" s="126"/>
      <c r="N328" s="126"/>
    </row>
    <row r="329" spans="2:14">
      <c r="B329" s="125"/>
      <c r="C329" s="125"/>
      <c r="D329" s="125"/>
      <c r="E329" s="125"/>
      <c r="F329" s="125"/>
      <c r="G329" s="125"/>
      <c r="H329" s="126"/>
      <c r="I329" s="126"/>
      <c r="J329" s="126"/>
      <c r="K329" s="126"/>
      <c r="L329" s="126"/>
      <c r="M329" s="126"/>
      <c r="N329" s="126"/>
    </row>
    <row r="330" spans="2:14">
      <c r="B330" s="125"/>
      <c r="C330" s="125"/>
      <c r="D330" s="125"/>
      <c r="E330" s="125"/>
      <c r="F330" s="125"/>
      <c r="G330" s="125"/>
      <c r="H330" s="126"/>
      <c r="I330" s="126"/>
      <c r="J330" s="126"/>
      <c r="K330" s="126"/>
      <c r="L330" s="126"/>
      <c r="M330" s="126"/>
      <c r="N330" s="126"/>
    </row>
    <row r="331" spans="2:14">
      <c r="B331" s="125"/>
      <c r="C331" s="125"/>
      <c r="D331" s="125"/>
      <c r="E331" s="125"/>
      <c r="F331" s="125"/>
      <c r="G331" s="125"/>
      <c r="H331" s="126"/>
      <c r="I331" s="126"/>
      <c r="J331" s="126"/>
      <c r="K331" s="126"/>
      <c r="L331" s="126"/>
      <c r="M331" s="126"/>
      <c r="N331" s="126"/>
    </row>
    <row r="332" spans="2:14">
      <c r="B332" s="125"/>
      <c r="C332" s="125"/>
      <c r="D332" s="125"/>
      <c r="E332" s="125"/>
      <c r="F332" s="125"/>
      <c r="G332" s="125"/>
      <c r="H332" s="126"/>
      <c r="I332" s="126"/>
      <c r="J332" s="126"/>
      <c r="K332" s="126"/>
      <c r="L332" s="126"/>
      <c r="M332" s="126"/>
      <c r="N332" s="126"/>
    </row>
    <row r="333" spans="2:14">
      <c r="B333" s="125"/>
      <c r="C333" s="125"/>
      <c r="D333" s="125"/>
      <c r="E333" s="125"/>
      <c r="F333" s="125"/>
      <c r="G333" s="125"/>
      <c r="H333" s="126"/>
      <c r="I333" s="126"/>
      <c r="J333" s="126"/>
      <c r="K333" s="126"/>
      <c r="L333" s="126"/>
      <c r="M333" s="126"/>
      <c r="N333" s="126"/>
    </row>
    <row r="334" spans="2:14">
      <c r="B334" s="125"/>
      <c r="C334" s="125"/>
      <c r="D334" s="125"/>
      <c r="E334" s="125"/>
      <c r="F334" s="125"/>
      <c r="G334" s="125"/>
      <c r="H334" s="126"/>
      <c r="I334" s="126"/>
      <c r="J334" s="126"/>
      <c r="K334" s="126"/>
      <c r="L334" s="126"/>
      <c r="M334" s="126"/>
      <c r="N334" s="126"/>
    </row>
    <row r="335" spans="2:14">
      <c r="B335" s="125"/>
      <c r="C335" s="125"/>
      <c r="D335" s="125"/>
      <c r="E335" s="125"/>
      <c r="F335" s="125"/>
      <c r="G335" s="125"/>
      <c r="H335" s="126"/>
      <c r="I335" s="126"/>
      <c r="J335" s="126"/>
      <c r="K335" s="126"/>
      <c r="L335" s="126"/>
      <c r="M335" s="126"/>
      <c r="N335" s="126"/>
    </row>
    <row r="336" spans="2:14">
      <c r="B336" s="125"/>
      <c r="C336" s="125"/>
      <c r="D336" s="125"/>
      <c r="E336" s="125"/>
      <c r="F336" s="125"/>
      <c r="G336" s="125"/>
      <c r="H336" s="126"/>
      <c r="I336" s="126"/>
      <c r="J336" s="126"/>
      <c r="K336" s="126"/>
      <c r="L336" s="126"/>
      <c r="M336" s="126"/>
      <c r="N336" s="126"/>
    </row>
    <row r="337" spans="2:14">
      <c r="B337" s="125"/>
      <c r="C337" s="125"/>
      <c r="D337" s="125"/>
      <c r="E337" s="125"/>
      <c r="F337" s="125"/>
      <c r="G337" s="125"/>
      <c r="H337" s="126"/>
      <c r="I337" s="126"/>
      <c r="J337" s="126"/>
      <c r="K337" s="126"/>
      <c r="L337" s="126"/>
      <c r="M337" s="126"/>
      <c r="N337" s="126"/>
    </row>
    <row r="338" spans="2:14">
      <c r="B338" s="125"/>
      <c r="C338" s="125"/>
      <c r="D338" s="125"/>
      <c r="E338" s="125"/>
      <c r="F338" s="125"/>
      <c r="G338" s="125"/>
      <c r="H338" s="126"/>
      <c r="I338" s="126"/>
      <c r="J338" s="126"/>
      <c r="K338" s="126"/>
      <c r="L338" s="126"/>
      <c r="M338" s="126"/>
      <c r="N338" s="126"/>
    </row>
    <row r="339" spans="2:14">
      <c r="B339" s="125"/>
      <c r="C339" s="125"/>
      <c r="D339" s="125"/>
      <c r="E339" s="125"/>
      <c r="F339" s="125"/>
      <c r="G339" s="125"/>
      <c r="H339" s="126"/>
      <c r="I339" s="126"/>
      <c r="J339" s="126"/>
      <c r="K339" s="126"/>
      <c r="L339" s="126"/>
      <c r="M339" s="126"/>
      <c r="N339" s="126"/>
    </row>
    <row r="340" spans="2:14">
      <c r="B340" s="125"/>
      <c r="C340" s="125"/>
      <c r="D340" s="125"/>
      <c r="E340" s="125"/>
      <c r="F340" s="125"/>
      <c r="G340" s="125"/>
      <c r="H340" s="126"/>
      <c r="I340" s="126"/>
      <c r="J340" s="126"/>
      <c r="K340" s="126"/>
      <c r="L340" s="126"/>
      <c r="M340" s="126"/>
      <c r="N340" s="126"/>
    </row>
    <row r="341" spans="2:14">
      <c r="B341" s="125"/>
      <c r="C341" s="125"/>
      <c r="D341" s="125"/>
      <c r="E341" s="125"/>
      <c r="F341" s="125"/>
      <c r="G341" s="125"/>
      <c r="H341" s="126"/>
      <c r="I341" s="126"/>
      <c r="J341" s="126"/>
      <c r="K341" s="126"/>
      <c r="L341" s="126"/>
      <c r="M341" s="126"/>
      <c r="N341" s="126"/>
    </row>
    <row r="342" spans="2:14">
      <c r="B342" s="125"/>
      <c r="C342" s="125"/>
      <c r="D342" s="125"/>
      <c r="E342" s="125"/>
      <c r="F342" s="125"/>
      <c r="G342" s="125"/>
      <c r="H342" s="126"/>
      <c r="I342" s="126"/>
      <c r="J342" s="126"/>
      <c r="K342" s="126"/>
      <c r="L342" s="126"/>
      <c r="M342" s="126"/>
      <c r="N342" s="126"/>
    </row>
    <row r="343" spans="2:14">
      <c r="B343" s="125"/>
      <c r="C343" s="125"/>
      <c r="D343" s="125"/>
      <c r="E343" s="125"/>
      <c r="F343" s="125"/>
      <c r="G343" s="125"/>
      <c r="H343" s="126"/>
      <c r="I343" s="126"/>
      <c r="J343" s="126"/>
      <c r="K343" s="126"/>
      <c r="L343" s="126"/>
      <c r="M343" s="126"/>
      <c r="N343" s="126"/>
    </row>
    <row r="344" spans="2:14">
      <c r="B344" s="125"/>
      <c r="C344" s="125"/>
      <c r="D344" s="125"/>
      <c r="E344" s="125"/>
      <c r="F344" s="125"/>
      <c r="G344" s="125"/>
      <c r="H344" s="126"/>
      <c r="I344" s="126"/>
      <c r="J344" s="126"/>
      <c r="K344" s="126"/>
      <c r="L344" s="126"/>
      <c r="M344" s="126"/>
      <c r="N344" s="126"/>
    </row>
    <row r="345" spans="2:14">
      <c r="B345" s="125"/>
      <c r="C345" s="125"/>
      <c r="D345" s="125"/>
      <c r="E345" s="125"/>
      <c r="F345" s="125"/>
      <c r="G345" s="125"/>
      <c r="H345" s="126"/>
      <c r="I345" s="126"/>
      <c r="J345" s="126"/>
      <c r="K345" s="126"/>
      <c r="L345" s="126"/>
      <c r="M345" s="126"/>
      <c r="N345" s="126"/>
    </row>
    <row r="346" spans="2:14">
      <c r="B346" s="125"/>
      <c r="C346" s="125"/>
      <c r="D346" s="125"/>
      <c r="E346" s="125"/>
      <c r="F346" s="125"/>
      <c r="G346" s="125"/>
      <c r="H346" s="126"/>
      <c r="I346" s="126"/>
      <c r="J346" s="126"/>
      <c r="K346" s="126"/>
      <c r="L346" s="126"/>
      <c r="M346" s="126"/>
      <c r="N346" s="126"/>
    </row>
    <row r="347" spans="2:14">
      <c r="B347" s="125"/>
      <c r="C347" s="125"/>
      <c r="D347" s="125"/>
      <c r="E347" s="125"/>
      <c r="F347" s="125"/>
      <c r="G347" s="125"/>
      <c r="H347" s="126"/>
      <c r="I347" s="126"/>
      <c r="J347" s="126"/>
      <c r="K347" s="126"/>
      <c r="L347" s="126"/>
      <c r="M347" s="126"/>
      <c r="N347" s="126"/>
    </row>
    <row r="348" spans="2:14">
      <c r="B348" s="125"/>
      <c r="C348" s="125"/>
      <c r="D348" s="125"/>
      <c r="E348" s="125"/>
      <c r="F348" s="125"/>
      <c r="G348" s="125"/>
      <c r="H348" s="126"/>
      <c r="I348" s="126"/>
      <c r="J348" s="126"/>
      <c r="K348" s="126"/>
      <c r="L348" s="126"/>
      <c r="M348" s="126"/>
      <c r="N348" s="126"/>
    </row>
    <row r="349" spans="2:14">
      <c r="B349" s="125"/>
      <c r="C349" s="125"/>
      <c r="D349" s="125"/>
      <c r="E349" s="125"/>
      <c r="F349" s="125"/>
      <c r="G349" s="125"/>
      <c r="H349" s="126"/>
      <c r="I349" s="126"/>
      <c r="J349" s="126"/>
      <c r="K349" s="126"/>
      <c r="L349" s="126"/>
      <c r="M349" s="126"/>
      <c r="N349" s="126"/>
    </row>
    <row r="350" spans="2:14">
      <c r="B350" s="125"/>
      <c r="C350" s="125"/>
      <c r="D350" s="125"/>
      <c r="E350" s="125"/>
      <c r="F350" s="125"/>
      <c r="G350" s="125"/>
      <c r="H350" s="126"/>
      <c r="I350" s="126"/>
      <c r="J350" s="126"/>
      <c r="K350" s="126"/>
      <c r="L350" s="126"/>
      <c r="M350" s="126"/>
      <c r="N350" s="126"/>
    </row>
    <row r="351" spans="2:14">
      <c r="B351" s="125"/>
      <c r="C351" s="125"/>
      <c r="D351" s="125"/>
      <c r="E351" s="125"/>
      <c r="F351" s="125"/>
      <c r="G351" s="125"/>
      <c r="H351" s="126"/>
      <c r="I351" s="126"/>
      <c r="J351" s="126"/>
      <c r="K351" s="126"/>
      <c r="L351" s="126"/>
      <c r="M351" s="126"/>
      <c r="N351" s="126"/>
    </row>
    <row r="352" spans="2:14">
      <c r="B352" s="125"/>
      <c r="C352" s="125"/>
      <c r="D352" s="125"/>
      <c r="E352" s="125"/>
      <c r="F352" s="125"/>
      <c r="G352" s="125"/>
      <c r="H352" s="126"/>
      <c r="I352" s="126"/>
      <c r="J352" s="126"/>
      <c r="K352" s="126"/>
      <c r="L352" s="126"/>
      <c r="M352" s="126"/>
      <c r="N352" s="126"/>
    </row>
    <row r="353" spans="2:14">
      <c r="B353" s="125"/>
      <c r="C353" s="125"/>
      <c r="D353" s="125"/>
      <c r="E353" s="125"/>
      <c r="F353" s="125"/>
      <c r="G353" s="125"/>
      <c r="H353" s="126"/>
      <c r="I353" s="126"/>
      <c r="J353" s="126"/>
      <c r="K353" s="126"/>
      <c r="L353" s="126"/>
      <c r="M353" s="126"/>
      <c r="N353" s="126"/>
    </row>
    <row r="354" spans="2:14">
      <c r="B354" s="125"/>
      <c r="C354" s="125"/>
      <c r="D354" s="125"/>
      <c r="E354" s="125"/>
      <c r="F354" s="125"/>
      <c r="G354" s="125"/>
      <c r="H354" s="126"/>
      <c r="I354" s="126"/>
      <c r="J354" s="126"/>
      <c r="K354" s="126"/>
      <c r="L354" s="126"/>
      <c r="M354" s="126"/>
      <c r="N354" s="126"/>
    </row>
    <row r="355" spans="2:14">
      <c r="B355" s="125"/>
      <c r="C355" s="125"/>
      <c r="D355" s="125"/>
      <c r="E355" s="125"/>
      <c r="F355" s="125"/>
      <c r="G355" s="125"/>
      <c r="H355" s="126"/>
      <c r="I355" s="126"/>
      <c r="J355" s="126"/>
      <c r="K355" s="126"/>
      <c r="L355" s="126"/>
      <c r="M355" s="126"/>
      <c r="N355" s="126"/>
    </row>
    <row r="356" spans="2:14">
      <c r="B356" s="125"/>
      <c r="C356" s="125"/>
      <c r="D356" s="125"/>
      <c r="E356" s="125"/>
      <c r="F356" s="125"/>
      <c r="G356" s="125"/>
      <c r="H356" s="126"/>
      <c r="I356" s="126"/>
      <c r="J356" s="126"/>
      <c r="K356" s="126"/>
      <c r="L356" s="126"/>
      <c r="M356" s="126"/>
      <c r="N356" s="126"/>
    </row>
    <row r="357" spans="2:14">
      <c r="B357" s="125"/>
      <c r="C357" s="125"/>
      <c r="D357" s="125"/>
      <c r="E357" s="125"/>
      <c r="F357" s="125"/>
      <c r="G357" s="125"/>
      <c r="H357" s="126"/>
      <c r="I357" s="126"/>
      <c r="J357" s="126"/>
      <c r="K357" s="126"/>
      <c r="L357" s="126"/>
      <c r="M357" s="126"/>
      <c r="N357" s="126"/>
    </row>
    <row r="358" spans="2:14">
      <c r="B358" s="125"/>
      <c r="C358" s="125"/>
      <c r="D358" s="125"/>
      <c r="E358" s="125"/>
      <c r="F358" s="125"/>
      <c r="G358" s="125"/>
      <c r="H358" s="126"/>
      <c r="I358" s="126"/>
      <c r="J358" s="126"/>
      <c r="K358" s="126"/>
      <c r="L358" s="126"/>
      <c r="M358" s="126"/>
      <c r="N358" s="126"/>
    </row>
    <row r="359" spans="2:14">
      <c r="B359" s="125"/>
      <c r="C359" s="125"/>
      <c r="D359" s="125"/>
      <c r="E359" s="125"/>
      <c r="F359" s="125"/>
      <c r="G359" s="125"/>
      <c r="H359" s="126"/>
      <c r="I359" s="126"/>
      <c r="J359" s="126"/>
      <c r="K359" s="126"/>
      <c r="L359" s="126"/>
      <c r="M359" s="126"/>
      <c r="N359" s="126"/>
    </row>
    <row r="360" spans="2:14">
      <c r="B360" s="125"/>
      <c r="C360" s="125"/>
      <c r="D360" s="125"/>
      <c r="E360" s="125"/>
      <c r="F360" s="125"/>
      <c r="G360" s="125"/>
      <c r="H360" s="126"/>
      <c r="I360" s="126"/>
      <c r="J360" s="126"/>
      <c r="K360" s="126"/>
      <c r="L360" s="126"/>
      <c r="M360" s="126"/>
      <c r="N360" s="126"/>
    </row>
    <row r="361" spans="2:14">
      <c r="B361" s="125"/>
      <c r="C361" s="125"/>
      <c r="D361" s="125"/>
      <c r="E361" s="125"/>
      <c r="F361" s="125"/>
      <c r="G361" s="125"/>
      <c r="H361" s="126"/>
      <c r="I361" s="126"/>
      <c r="J361" s="126"/>
      <c r="K361" s="126"/>
      <c r="L361" s="126"/>
      <c r="M361" s="126"/>
      <c r="N361" s="126"/>
    </row>
    <row r="362" spans="2:14">
      <c r="B362" s="125"/>
      <c r="C362" s="125"/>
      <c r="D362" s="125"/>
      <c r="E362" s="125"/>
      <c r="F362" s="125"/>
      <c r="G362" s="125"/>
      <c r="H362" s="126"/>
      <c r="I362" s="126"/>
      <c r="J362" s="126"/>
      <c r="K362" s="126"/>
      <c r="L362" s="126"/>
      <c r="M362" s="126"/>
      <c r="N362" s="126"/>
    </row>
    <row r="363" spans="2:14">
      <c r="B363" s="125"/>
      <c r="C363" s="125"/>
      <c r="D363" s="125"/>
      <c r="E363" s="125"/>
      <c r="F363" s="125"/>
      <c r="G363" s="125"/>
      <c r="H363" s="126"/>
      <c r="I363" s="126"/>
      <c r="J363" s="126"/>
      <c r="K363" s="126"/>
      <c r="L363" s="126"/>
      <c r="M363" s="126"/>
      <c r="N363" s="126"/>
    </row>
    <row r="364" spans="2:14">
      <c r="B364" s="125"/>
      <c r="C364" s="125"/>
      <c r="D364" s="125"/>
      <c r="E364" s="125"/>
      <c r="F364" s="125"/>
      <c r="G364" s="125"/>
      <c r="H364" s="126"/>
      <c r="I364" s="126"/>
      <c r="J364" s="126"/>
      <c r="K364" s="126"/>
      <c r="L364" s="126"/>
      <c r="M364" s="126"/>
      <c r="N364" s="126"/>
    </row>
    <row r="365" spans="2:14">
      <c r="B365" s="125"/>
      <c r="C365" s="125"/>
      <c r="D365" s="125"/>
      <c r="E365" s="125"/>
      <c r="F365" s="125"/>
      <c r="G365" s="125"/>
      <c r="H365" s="126"/>
      <c r="I365" s="126"/>
      <c r="J365" s="126"/>
      <c r="K365" s="126"/>
      <c r="L365" s="126"/>
      <c r="M365" s="126"/>
      <c r="N365" s="126"/>
    </row>
    <row r="366" spans="2:14">
      <c r="B366" s="125"/>
      <c r="C366" s="125"/>
      <c r="D366" s="125"/>
      <c r="E366" s="125"/>
      <c r="F366" s="125"/>
      <c r="G366" s="125"/>
      <c r="H366" s="126"/>
      <c r="I366" s="126"/>
      <c r="J366" s="126"/>
      <c r="K366" s="126"/>
      <c r="L366" s="126"/>
      <c r="M366" s="126"/>
      <c r="N366" s="126"/>
    </row>
    <row r="367" spans="2:14">
      <c r="B367" s="125"/>
      <c r="C367" s="125"/>
      <c r="D367" s="125"/>
      <c r="E367" s="125"/>
      <c r="F367" s="125"/>
      <c r="G367" s="125"/>
      <c r="H367" s="126"/>
      <c r="I367" s="126"/>
      <c r="J367" s="126"/>
      <c r="K367" s="126"/>
      <c r="L367" s="126"/>
      <c r="M367" s="126"/>
      <c r="N367" s="126"/>
    </row>
    <row r="368" spans="2:14">
      <c r="B368" s="125"/>
      <c r="C368" s="125"/>
      <c r="D368" s="125"/>
      <c r="E368" s="125"/>
      <c r="F368" s="125"/>
      <c r="G368" s="125"/>
      <c r="H368" s="126"/>
      <c r="I368" s="126"/>
      <c r="J368" s="126"/>
      <c r="K368" s="126"/>
      <c r="L368" s="126"/>
      <c r="M368" s="126"/>
      <c r="N368" s="126"/>
    </row>
    <row r="369" spans="2:14">
      <c r="B369" s="125"/>
      <c r="C369" s="125"/>
      <c r="D369" s="125"/>
      <c r="E369" s="125"/>
      <c r="F369" s="125"/>
      <c r="G369" s="125"/>
      <c r="H369" s="126"/>
      <c r="I369" s="126"/>
      <c r="J369" s="126"/>
      <c r="K369" s="126"/>
      <c r="L369" s="126"/>
      <c r="M369" s="126"/>
      <c r="N369" s="126"/>
    </row>
    <row r="370" spans="2:14">
      <c r="B370" s="125"/>
      <c r="C370" s="125"/>
      <c r="D370" s="125"/>
      <c r="E370" s="125"/>
      <c r="F370" s="125"/>
      <c r="G370" s="125"/>
      <c r="H370" s="126"/>
      <c r="I370" s="126"/>
      <c r="J370" s="126"/>
      <c r="K370" s="126"/>
      <c r="L370" s="126"/>
      <c r="M370" s="126"/>
      <c r="N370" s="126"/>
    </row>
    <row r="371" spans="2:14">
      <c r="B371" s="125"/>
      <c r="C371" s="125"/>
      <c r="D371" s="125"/>
      <c r="E371" s="125"/>
      <c r="F371" s="125"/>
      <c r="G371" s="125"/>
      <c r="H371" s="126"/>
      <c r="I371" s="126"/>
      <c r="J371" s="126"/>
      <c r="K371" s="126"/>
      <c r="L371" s="126"/>
      <c r="M371" s="126"/>
      <c r="N371" s="126"/>
    </row>
    <row r="372" spans="2:14">
      <c r="B372" s="125"/>
      <c r="C372" s="125"/>
      <c r="D372" s="125"/>
      <c r="E372" s="125"/>
      <c r="F372" s="125"/>
      <c r="G372" s="125"/>
      <c r="H372" s="126"/>
      <c r="I372" s="126"/>
      <c r="J372" s="126"/>
      <c r="K372" s="126"/>
      <c r="L372" s="126"/>
      <c r="M372" s="126"/>
      <c r="N372" s="126"/>
    </row>
    <row r="373" spans="2:14">
      <c r="B373" s="125"/>
      <c r="C373" s="125"/>
      <c r="D373" s="125"/>
      <c r="E373" s="125"/>
      <c r="F373" s="125"/>
      <c r="G373" s="125"/>
      <c r="H373" s="126"/>
      <c r="I373" s="126"/>
      <c r="J373" s="126"/>
      <c r="K373" s="126"/>
      <c r="L373" s="126"/>
      <c r="M373" s="126"/>
      <c r="N373" s="126"/>
    </row>
    <row r="374" spans="2:14">
      <c r="B374" s="125"/>
      <c r="C374" s="125"/>
      <c r="D374" s="125"/>
      <c r="E374" s="125"/>
      <c r="F374" s="125"/>
      <c r="G374" s="125"/>
      <c r="H374" s="126"/>
      <c r="I374" s="126"/>
      <c r="J374" s="126"/>
      <c r="K374" s="126"/>
      <c r="L374" s="126"/>
      <c r="M374" s="126"/>
      <c r="N374" s="126"/>
    </row>
    <row r="375" spans="2:14">
      <c r="B375" s="125"/>
      <c r="C375" s="125"/>
      <c r="D375" s="125"/>
      <c r="E375" s="125"/>
      <c r="F375" s="125"/>
      <c r="G375" s="125"/>
      <c r="H375" s="126"/>
      <c r="I375" s="126"/>
      <c r="J375" s="126"/>
      <c r="K375" s="126"/>
      <c r="L375" s="126"/>
      <c r="M375" s="126"/>
      <c r="N375" s="126"/>
    </row>
    <row r="376" spans="2:14">
      <c r="B376" s="125"/>
      <c r="C376" s="125"/>
      <c r="D376" s="125"/>
      <c r="E376" s="125"/>
      <c r="F376" s="125"/>
      <c r="G376" s="125"/>
      <c r="H376" s="126"/>
      <c r="I376" s="126"/>
      <c r="J376" s="126"/>
      <c r="K376" s="126"/>
      <c r="L376" s="126"/>
      <c r="M376" s="126"/>
      <c r="N376" s="126"/>
    </row>
    <row r="377" spans="2:14">
      <c r="B377" s="125"/>
      <c r="C377" s="125"/>
      <c r="D377" s="125"/>
      <c r="E377" s="125"/>
      <c r="F377" s="125"/>
      <c r="G377" s="125"/>
      <c r="H377" s="126"/>
      <c r="I377" s="126"/>
      <c r="J377" s="126"/>
      <c r="K377" s="126"/>
      <c r="L377" s="126"/>
      <c r="M377" s="126"/>
      <c r="N377" s="126"/>
    </row>
    <row r="378" spans="2:14">
      <c r="B378" s="125"/>
      <c r="C378" s="125"/>
      <c r="D378" s="125"/>
      <c r="E378" s="125"/>
      <c r="F378" s="125"/>
      <c r="G378" s="125"/>
      <c r="H378" s="126"/>
      <c r="I378" s="126"/>
      <c r="J378" s="126"/>
      <c r="K378" s="126"/>
      <c r="L378" s="126"/>
      <c r="M378" s="126"/>
      <c r="N378" s="126"/>
    </row>
    <row r="379" spans="2:14">
      <c r="B379" s="125"/>
      <c r="C379" s="125"/>
      <c r="D379" s="125"/>
      <c r="E379" s="125"/>
      <c r="F379" s="125"/>
      <c r="G379" s="125"/>
      <c r="H379" s="126"/>
      <c r="I379" s="126"/>
      <c r="J379" s="126"/>
      <c r="K379" s="126"/>
      <c r="L379" s="126"/>
      <c r="M379" s="126"/>
      <c r="N379" s="126"/>
    </row>
    <row r="380" spans="2:14">
      <c r="B380" s="125"/>
      <c r="C380" s="125"/>
      <c r="D380" s="125"/>
      <c r="E380" s="125"/>
      <c r="F380" s="125"/>
      <c r="G380" s="125"/>
      <c r="H380" s="126"/>
      <c r="I380" s="126"/>
      <c r="J380" s="126"/>
      <c r="K380" s="126"/>
      <c r="L380" s="126"/>
      <c r="M380" s="126"/>
      <c r="N380" s="126"/>
    </row>
    <row r="381" spans="2:14">
      <c r="B381" s="125"/>
      <c r="C381" s="125"/>
      <c r="D381" s="125"/>
      <c r="E381" s="125"/>
      <c r="F381" s="125"/>
      <c r="G381" s="125"/>
      <c r="H381" s="126"/>
      <c r="I381" s="126"/>
      <c r="J381" s="126"/>
      <c r="K381" s="126"/>
      <c r="L381" s="126"/>
      <c r="M381" s="126"/>
      <c r="N381" s="126"/>
    </row>
    <row r="382" spans="2:14">
      <c r="B382" s="125"/>
      <c r="C382" s="125"/>
      <c r="D382" s="125"/>
      <c r="E382" s="125"/>
      <c r="F382" s="125"/>
      <c r="G382" s="125"/>
      <c r="H382" s="126"/>
      <c r="I382" s="126"/>
      <c r="J382" s="126"/>
      <c r="K382" s="126"/>
      <c r="L382" s="126"/>
      <c r="M382" s="126"/>
      <c r="N382" s="126"/>
    </row>
    <row r="383" spans="2:14">
      <c r="B383" s="125"/>
      <c r="C383" s="125"/>
      <c r="D383" s="125"/>
      <c r="E383" s="125"/>
      <c r="F383" s="125"/>
      <c r="G383" s="125"/>
      <c r="H383" s="126"/>
      <c r="I383" s="126"/>
      <c r="J383" s="126"/>
      <c r="K383" s="126"/>
      <c r="L383" s="126"/>
      <c r="M383" s="126"/>
      <c r="N383" s="126"/>
    </row>
    <row r="384" spans="2:14">
      <c r="B384" s="125"/>
      <c r="C384" s="125"/>
      <c r="D384" s="125"/>
      <c r="E384" s="125"/>
      <c r="F384" s="125"/>
      <c r="G384" s="125"/>
      <c r="H384" s="126"/>
      <c r="I384" s="126"/>
      <c r="J384" s="126"/>
      <c r="K384" s="126"/>
      <c r="L384" s="126"/>
      <c r="M384" s="126"/>
      <c r="N384" s="126"/>
    </row>
    <row r="385" spans="2:14">
      <c r="B385" s="125"/>
      <c r="C385" s="125"/>
      <c r="D385" s="125"/>
      <c r="E385" s="125"/>
      <c r="F385" s="125"/>
      <c r="G385" s="125"/>
      <c r="H385" s="126"/>
      <c r="I385" s="126"/>
      <c r="J385" s="126"/>
      <c r="K385" s="126"/>
      <c r="L385" s="126"/>
      <c r="M385" s="126"/>
      <c r="N385" s="126"/>
    </row>
    <row r="386" spans="2:14">
      <c r="B386" s="125"/>
      <c r="C386" s="125"/>
      <c r="D386" s="125"/>
      <c r="E386" s="125"/>
      <c r="F386" s="125"/>
      <c r="G386" s="125"/>
      <c r="H386" s="126"/>
      <c r="I386" s="126"/>
      <c r="J386" s="126"/>
      <c r="K386" s="126"/>
      <c r="L386" s="126"/>
      <c r="M386" s="126"/>
      <c r="N386" s="126"/>
    </row>
    <row r="387" spans="2:14">
      <c r="B387" s="125"/>
      <c r="C387" s="125"/>
      <c r="D387" s="125"/>
      <c r="E387" s="125"/>
      <c r="F387" s="125"/>
      <c r="G387" s="125"/>
      <c r="H387" s="126"/>
      <c r="I387" s="126"/>
      <c r="J387" s="126"/>
      <c r="K387" s="126"/>
      <c r="L387" s="126"/>
      <c r="M387" s="126"/>
      <c r="N387" s="126"/>
    </row>
    <row r="388" spans="2:14">
      <c r="B388" s="125"/>
      <c r="C388" s="125"/>
      <c r="D388" s="125"/>
      <c r="E388" s="125"/>
      <c r="F388" s="125"/>
      <c r="G388" s="125"/>
      <c r="H388" s="126"/>
      <c r="I388" s="126"/>
      <c r="J388" s="126"/>
      <c r="K388" s="126"/>
      <c r="L388" s="126"/>
      <c r="M388" s="126"/>
      <c r="N388" s="126"/>
    </row>
    <row r="389" spans="2:14">
      <c r="B389" s="125"/>
      <c r="C389" s="125"/>
      <c r="D389" s="125"/>
      <c r="E389" s="125"/>
      <c r="F389" s="125"/>
      <c r="G389" s="125"/>
      <c r="H389" s="126"/>
      <c r="I389" s="126"/>
      <c r="J389" s="126"/>
      <c r="K389" s="126"/>
      <c r="L389" s="126"/>
      <c r="M389" s="126"/>
      <c r="N389" s="126"/>
    </row>
    <row r="390" spans="2:14">
      <c r="B390" s="125"/>
      <c r="C390" s="125"/>
      <c r="D390" s="125"/>
      <c r="E390" s="125"/>
      <c r="F390" s="125"/>
      <c r="G390" s="125"/>
      <c r="H390" s="126"/>
      <c r="I390" s="126"/>
      <c r="J390" s="126"/>
      <c r="K390" s="126"/>
      <c r="L390" s="126"/>
      <c r="M390" s="126"/>
      <c r="N390" s="126"/>
    </row>
    <row r="391" spans="2:14">
      <c r="B391" s="125"/>
      <c r="C391" s="125"/>
      <c r="D391" s="125"/>
      <c r="E391" s="125"/>
      <c r="F391" s="125"/>
      <c r="G391" s="125"/>
      <c r="H391" s="126"/>
      <c r="I391" s="126"/>
      <c r="J391" s="126"/>
      <c r="K391" s="126"/>
      <c r="L391" s="126"/>
      <c r="M391" s="126"/>
      <c r="N391" s="126"/>
    </row>
    <row r="392" spans="2:14">
      <c r="B392" s="125"/>
      <c r="C392" s="125"/>
      <c r="D392" s="125"/>
      <c r="E392" s="125"/>
      <c r="F392" s="125"/>
      <c r="G392" s="125"/>
      <c r="H392" s="126"/>
      <c r="I392" s="126"/>
      <c r="J392" s="126"/>
      <c r="K392" s="126"/>
      <c r="L392" s="126"/>
      <c r="M392" s="126"/>
      <c r="N392" s="126"/>
    </row>
    <row r="393" spans="2:14">
      <c r="B393" s="125"/>
      <c r="C393" s="125"/>
      <c r="D393" s="125"/>
      <c r="E393" s="125"/>
      <c r="F393" s="125"/>
      <c r="G393" s="125"/>
      <c r="H393" s="126"/>
      <c r="I393" s="126"/>
      <c r="J393" s="126"/>
      <c r="K393" s="126"/>
      <c r="L393" s="126"/>
      <c r="M393" s="126"/>
      <c r="N393" s="126"/>
    </row>
    <row r="394" spans="2:14">
      <c r="B394" s="125"/>
      <c r="C394" s="125"/>
      <c r="D394" s="125"/>
      <c r="E394" s="125"/>
      <c r="F394" s="125"/>
      <c r="G394" s="125"/>
      <c r="H394" s="126"/>
      <c r="I394" s="126"/>
      <c r="J394" s="126"/>
      <c r="K394" s="126"/>
      <c r="L394" s="126"/>
      <c r="M394" s="126"/>
      <c r="N394" s="126"/>
    </row>
    <row r="395" spans="2:14">
      <c r="B395" s="125"/>
      <c r="C395" s="125"/>
      <c r="D395" s="125"/>
      <c r="E395" s="125"/>
      <c r="F395" s="125"/>
      <c r="G395" s="125"/>
      <c r="H395" s="126"/>
      <c r="I395" s="126"/>
      <c r="J395" s="126"/>
      <c r="K395" s="126"/>
      <c r="L395" s="126"/>
      <c r="M395" s="126"/>
      <c r="N395" s="126"/>
    </row>
    <row r="396" spans="2:14">
      <c r="B396" s="125"/>
      <c r="C396" s="125"/>
      <c r="D396" s="125"/>
      <c r="E396" s="125"/>
      <c r="F396" s="125"/>
      <c r="G396" s="125"/>
      <c r="H396" s="126"/>
      <c r="I396" s="126"/>
      <c r="J396" s="126"/>
      <c r="K396" s="126"/>
      <c r="L396" s="126"/>
      <c r="M396" s="126"/>
      <c r="N396" s="126"/>
    </row>
    <row r="397" spans="2:14">
      <c r="B397" s="125"/>
      <c r="C397" s="125"/>
      <c r="D397" s="125"/>
      <c r="E397" s="125"/>
      <c r="F397" s="125"/>
      <c r="G397" s="125"/>
      <c r="H397" s="126"/>
      <c r="I397" s="126"/>
      <c r="J397" s="126"/>
      <c r="K397" s="126"/>
      <c r="L397" s="126"/>
      <c r="M397" s="126"/>
      <c r="N397" s="126"/>
    </row>
    <row r="398" spans="2:14">
      <c r="B398" s="125"/>
      <c r="C398" s="125"/>
      <c r="D398" s="125"/>
      <c r="E398" s="125"/>
      <c r="F398" s="125"/>
      <c r="G398" s="125"/>
      <c r="H398" s="126"/>
      <c r="I398" s="126"/>
      <c r="J398" s="126"/>
      <c r="K398" s="126"/>
      <c r="L398" s="126"/>
      <c r="M398" s="126"/>
      <c r="N398" s="126"/>
    </row>
    <row r="399" spans="2:14">
      <c r="B399" s="125"/>
      <c r="C399" s="125"/>
      <c r="D399" s="125"/>
      <c r="E399" s="125"/>
      <c r="F399" s="125"/>
      <c r="G399" s="125"/>
      <c r="H399" s="126"/>
      <c r="I399" s="126"/>
      <c r="J399" s="126"/>
      <c r="K399" s="126"/>
      <c r="L399" s="126"/>
      <c r="M399" s="126"/>
      <c r="N399" s="126"/>
    </row>
    <row r="400" spans="2:14">
      <c r="B400" s="125"/>
      <c r="C400" s="125"/>
      <c r="D400" s="125"/>
      <c r="E400" s="125"/>
      <c r="F400" s="125"/>
      <c r="G400" s="125"/>
      <c r="H400" s="126"/>
      <c r="I400" s="126"/>
      <c r="J400" s="126"/>
      <c r="K400" s="126"/>
      <c r="L400" s="126"/>
      <c r="M400" s="126"/>
      <c r="N400" s="126"/>
    </row>
    <row r="401" spans="2:14">
      <c r="B401" s="125"/>
      <c r="C401" s="125"/>
      <c r="D401" s="125"/>
      <c r="E401" s="125"/>
      <c r="F401" s="125"/>
      <c r="G401" s="125"/>
      <c r="H401" s="126"/>
      <c r="I401" s="126"/>
      <c r="J401" s="126"/>
      <c r="K401" s="126"/>
      <c r="L401" s="126"/>
      <c r="M401" s="126"/>
      <c r="N401" s="126"/>
    </row>
    <row r="402" spans="2:14">
      <c r="B402" s="125"/>
      <c r="C402" s="125"/>
      <c r="D402" s="125"/>
      <c r="E402" s="125"/>
      <c r="F402" s="125"/>
      <c r="G402" s="125"/>
      <c r="H402" s="126"/>
      <c r="I402" s="126"/>
      <c r="J402" s="126"/>
      <c r="K402" s="126"/>
      <c r="L402" s="126"/>
      <c r="M402" s="126"/>
      <c r="N402" s="126"/>
    </row>
    <row r="403" spans="2:14">
      <c r="B403" s="125"/>
      <c r="C403" s="125"/>
      <c r="D403" s="125"/>
      <c r="E403" s="125"/>
      <c r="F403" s="125"/>
      <c r="G403" s="125"/>
      <c r="H403" s="126"/>
      <c r="I403" s="126"/>
      <c r="J403" s="126"/>
      <c r="K403" s="126"/>
      <c r="L403" s="126"/>
      <c r="M403" s="126"/>
      <c r="N403" s="126"/>
    </row>
    <row r="404" spans="2:14">
      <c r="B404" s="125"/>
      <c r="C404" s="125"/>
      <c r="D404" s="125"/>
      <c r="E404" s="125"/>
      <c r="F404" s="125"/>
      <c r="G404" s="125"/>
      <c r="H404" s="126"/>
      <c r="I404" s="126"/>
      <c r="J404" s="126"/>
      <c r="K404" s="126"/>
      <c r="L404" s="126"/>
      <c r="M404" s="126"/>
      <c r="N404" s="126"/>
    </row>
    <row r="405" spans="2:14">
      <c r="B405" s="125"/>
      <c r="C405" s="125"/>
      <c r="D405" s="125"/>
      <c r="E405" s="125"/>
      <c r="F405" s="125"/>
      <c r="G405" s="125"/>
      <c r="H405" s="126"/>
      <c r="I405" s="126"/>
      <c r="J405" s="126"/>
      <c r="K405" s="126"/>
      <c r="L405" s="126"/>
      <c r="M405" s="126"/>
      <c r="N405" s="126"/>
    </row>
    <row r="406" spans="2:14">
      <c r="B406" s="125"/>
      <c r="C406" s="125"/>
      <c r="D406" s="125"/>
      <c r="E406" s="125"/>
      <c r="F406" s="125"/>
      <c r="G406" s="125"/>
      <c r="H406" s="126"/>
      <c r="I406" s="126"/>
      <c r="J406" s="126"/>
      <c r="K406" s="126"/>
      <c r="L406" s="126"/>
      <c r="M406" s="126"/>
      <c r="N406" s="126"/>
    </row>
    <row r="407" spans="2:14">
      <c r="B407" s="125"/>
      <c r="C407" s="125"/>
      <c r="D407" s="125"/>
      <c r="E407" s="125"/>
      <c r="F407" s="125"/>
      <c r="G407" s="125"/>
      <c r="H407" s="126"/>
      <c r="I407" s="126"/>
      <c r="J407" s="126"/>
      <c r="K407" s="126"/>
      <c r="L407" s="126"/>
      <c r="M407" s="126"/>
      <c r="N407" s="126"/>
    </row>
    <row r="408" spans="2:14">
      <c r="B408" s="125"/>
      <c r="C408" s="125"/>
      <c r="D408" s="125"/>
      <c r="E408" s="125"/>
      <c r="F408" s="125"/>
      <c r="G408" s="125"/>
      <c r="H408" s="126"/>
      <c r="I408" s="126"/>
      <c r="J408" s="126"/>
      <c r="K408" s="126"/>
      <c r="L408" s="126"/>
      <c r="M408" s="126"/>
      <c r="N408" s="126"/>
    </row>
    <row r="409" spans="2:14">
      <c r="B409" s="125"/>
      <c r="C409" s="125"/>
      <c r="D409" s="125"/>
      <c r="E409" s="125"/>
      <c r="F409" s="125"/>
      <c r="G409" s="125"/>
      <c r="H409" s="126"/>
      <c r="I409" s="126"/>
      <c r="J409" s="126"/>
      <c r="K409" s="126"/>
      <c r="L409" s="126"/>
      <c r="M409" s="126"/>
      <c r="N409" s="126"/>
    </row>
    <row r="410" spans="2:14">
      <c r="B410" s="125"/>
      <c r="C410" s="125"/>
      <c r="D410" s="125"/>
      <c r="E410" s="125"/>
      <c r="F410" s="125"/>
      <c r="G410" s="125"/>
      <c r="H410" s="126"/>
      <c r="I410" s="126"/>
      <c r="J410" s="126"/>
      <c r="K410" s="126"/>
      <c r="L410" s="126"/>
      <c r="M410" s="126"/>
      <c r="N410" s="126"/>
    </row>
    <row r="411" spans="2:14">
      <c r="B411" s="125"/>
      <c r="C411" s="125"/>
      <c r="D411" s="125"/>
      <c r="E411" s="125"/>
      <c r="F411" s="125"/>
      <c r="G411" s="125"/>
      <c r="H411" s="126"/>
      <c r="I411" s="126"/>
      <c r="J411" s="126"/>
      <c r="K411" s="126"/>
      <c r="L411" s="126"/>
      <c r="M411" s="126"/>
      <c r="N411" s="126"/>
    </row>
    <row r="412" spans="2:14">
      <c r="B412" s="125"/>
      <c r="C412" s="125"/>
      <c r="D412" s="125"/>
      <c r="E412" s="125"/>
      <c r="F412" s="125"/>
      <c r="G412" s="125"/>
      <c r="H412" s="126"/>
      <c r="I412" s="126"/>
      <c r="J412" s="126"/>
      <c r="K412" s="126"/>
      <c r="L412" s="126"/>
      <c r="M412" s="126"/>
      <c r="N412" s="126"/>
    </row>
    <row r="413" spans="2:14">
      <c r="B413" s="125"/>
      <c r="C413" s="125"/>
      <c r="D413" s="125"/>
      <c r="E413" s="125"/>
      <c r="F413" s="125"/>
      <c r="G413" s="125"/>
      <c r="H413" s="126"/>
      <c r="I413" s="126"/>
      <c r="J413" s="126"/>
      <c r="K413" s="126"/>
      <c r="L413" s="126"/>
      <c r="M413" s="126"/>
      <c r="N413" s="126"/>
    </row>
    <row r="414" spans="2:14">
      <c r="B414" s="125"/>
      <c r="C414" s="125"/>
      <c r="D414" s="125"/>
      <c r="E414" s="125"/>
      <c r="F414" s="125"/>
      <c r="G414" s="125"/>
      <c r="H414" s="126"/>
      <c r="I414" s="126"/>
      <c r="J414" s="126"/>
      <c r="K414" s="126"/>
      <c r="L414" s="126"/>
      <c r="M414" s="126"/>
      <c r="N414" s="126"/>
    </row>
    <row r="415" spans="2:14">
      <c r="B415" s="125"/>
      <c r="C415" s="125"/>
      <c r="D415" s="125"/>
      <c r="E415" s="125"/>
      <c r="F415" s="125"/>
      <c r="G415" s="125"/>
      <c r="H415" s="126"/>
      <c r="I415" s="126"/>
      <c r="J415" s="126"/>
      <c r="K415" s="126"/>
      <c r="L415" s="126"/>
      <c r="M415" s="126"/>
      <c r="N415" s="126"/>
    </row>
    <row r="416" spans="2:14">
      <c r="B416" s="125"/>
      <c r="C416" s="125"/>
      <c r="D416" s="125"/>
      <c r="E416" s="125"/>
      <c r="F416" s="125"/>
      <c r="G416" s="125"/>
      <c r="H416" s="126"/>
      <c r="I416" s="126"/>
      <c r="J416" s="126"/>
      <c r="K416" s="126"/>
      <c r="L416" s="126"/>
      <c r="M416" s="126"/>
      <c r="N416" s="126"/>
    </row>
    <row r="417" spans="2:14">
      <c r="B417" s="125"/>
      <c r="C417" s="125"/>
      <c r="D417" s="125"/>
      <c r="E417" s="125"/>
      <c r="F417" s="125"/>
      <c r="G417" s="125"/>
      <c r="H417" s="126"/>
      <c r="I417" s="126"/>
      <c r="J417" s="126"/>
      <c r="K417" s="126"/>
      <c r="L417" s="126"/>
      <c r="M417" s="126"/>
      <c r="N417" s="126"/>
    </row>
    <row r="418" spans="2:14">
      <c r="B418" s="125"/>
      <c r="C418" s="125"/>
      <c r="D418" s="125"/>
      <c r="E418" s="125"/>
      <c r="F418" s="125"/>
      <c r="G418" s="125"/>
      <c r="H418" s="126"/>
      <c r="I418" s="126"/>
      <c r="J418" s="126"/>
      <c r="K418" s="126"/>
      <c r="L418" s="126"/>
      <c r="M418" s="126"/>
      <c r="N418" s="126"/>
    </row>
    <row r="419" spans="2:14">
      <c r="B419" s="125"/>
      <c r="C419" s="125"/>
      <c r="D419" s="125"/>
      <c r="E419" s="125"/>
      <c r="F419" s="125"/>
      <c r="G419" s="125"/>
      <c r="H419" s="126"/>
      <c r="I419" s="126"/>
      <c r="J419" s="126"/>
      <c r="K419" s="126"/>
      <c r="L419" s="126"/>
      <c r="M419" s="126"/>
      <c r="N419" s="126"/>
    </row>
    <row r="420" spans="2:14">
      <c r="B420" s="125"/>
      <c r="C420" s="125"/>
      <c r="D420" s="125"/>
      <c r="E420" s="125"/>
      <c r="F420" s="125"/>
      <c r="G420" s="125"/>
      <c r="H420" s="126"/>
      <c r="I420" s="126"/>
      <c r="J420" s="126"/>
      <c r="K420" s="126"/>
      <c r="L420" s="126"/>
      <c r="M420" s="126"/>
      <c r="N420" s="126"/>
    </row>
    <row r="421" spans="2:14">
      <c r="B421" s="125"/>
      <c r="C421" s="125"/>
      <c r="D421" s="125"/>
      <c r="E421" s="125"/>
      <c r="F421" s="125"/>
      <c r="G421" s="125"/>
      <c r="H421" s="126"/>
      <c r="I421" s="126"/>
      <c r="J421" s="126"/>
      <c r="K421" s="126"/>
      <c r="L421" s="126"/>
      <c r="M421" s="126"/>
      <c r="N421" s="126"/>
    </row>
    <row r="422" spans="2:14">
      <c r="B422" s="125"/>
      <c r="C422" s="125"/>
      <c r="D422" s="125"/>
      <c r="E422" s="125"/>
      <c r="F422" s="125"/>
      <c r="G422" s="125"/>
      <c r="H422" s="126"/>
      <c r="I422" s="126"/>
      <c r="J422" s="126"/>
      <c r="K422" s="126"/>
      <c r="L422" s="126"/>
      <c r="M422" s="126"/>
      <c r="N422" s="126"/>
    </row>
    <row r="423" spans="2:14">
      <c r="B423" s="125"/>
      <c r="C423" s="125"/>
      <c r="D423" s="125"/>
      <c r="E423" s="125"/>
      <c r="F423" s="125"/>
      <c r="G423" s="125"/>
      <c r="H423" s="126"/>
      <c r="I423" s="126"/>
      <c r="J423" s="126"/>
      <c r="K423" s="126"/>
      <c r="L423" s="126"/>
      <c r="M423" s="126"/>
      <c r="N423" s="126"/>
    </row>
    <row r="424" spans="2:14">
      <c r="B424" s="125"/>
      <c r="C424" s="125"/>
      <c r="D424" s="125"/>
      <c r="E424" s="125"/>
      <c r="F424" s="125"/>
      <c r="G424" s="125"/>
      <c r="H424" s="126"/>
      <c r="I424" s="126"/>
      <c r="J424" s="126"/>
      <c r="K424" s="126"/>
      <c r="L424" s="126"/>
      <c r="M424" s="126"/>
      <c r="N424" s="126"/>
    </row>
    <row r="425" spans="2:14">
      <c r="B425" s="125"/>
      <c r="C425" s="125"/>
      <c r="D425" s="125"/>
      <c r="E425" s="125"/>
      <c r="F425" s="125"/>
      <c r="G425" s="125"/>
      <c r="H425" s="126"/>
      <c r="I425" s="126"/>
      <c r="J425" s="126"/>
      <c r="K425" s="126"/>
      <c r="L425" s="126"/>
      <c r="M425" s="126"/>
      <c r="N425" s="126"/>
    </row>
    <row r="426" spans="2:14">
      <c r="B426" s="125"/>
      <c r="C426" s="125"/>
      <c r="D426" s="125"/>
      <c r="E426" s="125"/>
      <c r="F426" s="125"/>
      <c r="G426" s="125"/>
      <c r="H426" s="126"/>
      <c r="I426" s="126"/>
      <c r="J426" s="126"/>
      <c r="K426" s="126"/>
      <c r="L426" s="126"/>
      <c r="M426" s="126"/>
      <c r="N426" s="126"/>
    </row>
    <row r="427" spans="2:14">
      <c r="B427" s="125"/>
      <c r="C427" s="125"/>
      <c r="D427" s="125"/>
      <c r="E427" s="125"/>
      <c r="F427" s="125"/>
      <c r="G427" s="125"/>
      <c r="H427" s="126"/>
      <c r="I427" s="126"/>
      <c r="J427" s="126"/>
      <c r="K427" s="126"/>
      <c r="L427" s="126"/>
      <c r="M427" s="126"/>
      <c r="N427" s="126"/>
    </row>
    <row r="428" spans="2:14">
      <c r="B428" s="125"/>
      <c r="C428" s="125"/>
      <c r="D428" s="125"/>
      <c r="E428" s="125"/>
      <c r="F428" s="125"/>
      <c r="G428" s="125"/>
      <c r="H428" s="126"/>
      <c r="I428" s="126"/>
      <c r="J428" s="126"/>
      <c r="K428" s="126"/>
      <c r="L428" s="126"/>
      <c r="M428" s="126"/>
      <c r="N428" s="126"/>
    </row>
    <row r="429" spans="2:14">
      <c r="B429" s="125"/>
      <c r="C429" s="125"/>
      <c r="D429" s="125"/>
      <c r="E429" s="125"/>
      <c r="F429" s="125"/>
      <c r="G429" s="125"/>
      <c r="H429" s="126"/>
      <c r="I429" s="126"/>
      <c r="J429" s="126"/>
      <c r="K429" s="126"/>
      <c r="L429" s="126"/>
      <c r="M429" s="126"/>
      <c r="N429" s="126"/>
    </row>
    <row r="430" spans="2:14">
      <c r="B430" s="125"/>
      <c r="C430" s="125"/>
      <c r="D430" s="125"/>
      <c r="E430" s="125"/>
      <c r="F430" s="125"/>
      <c r="G430" s="125"/>
      <c r="H430" s="126"/>
      <c r="I430" s="126"/>
      <c r="J430" s="126"/>
      <c r="K430" s="126"/>
      <c r="L430" s="126"/>
      <c r="M430" s="126"/>
      <c r="N430" s="126"/>
    </row>
    <row r="431" spans="2:14">
      <c r="B431" s="125"/>
      <c r="C431" s="125"/>
      <c r="D431" s="125"/>
      <c r="E431" s="125"/>
      <c r="F431" s="125"/>
      <c r="G431" s="125"/>
      <c r="H431" s="126"/>
      <c r="I431" s="126"/>
      <c r="J431" s="126"/>
      <c r="K431" s="126"/>
      <c r="L431" s="126"/>
      <c r="M431" s="126"/>
      <c r="N431" s="126"/>
    </row>
    <row r="432" spans="2:14">
      <c r="B432" s="125"/>
      <c r="C432" s="125"/>
      <c r="D432" s="125"/>
      <c r="E432" s="125"/>
      <c r="F432" s="125"/>
      <c r="G432" s="125"/>
      <c r="H432" s="126"/>
      <c r="I432" s="126"/>
      <c r="J432" s="126"/>
      <c r="K432" s="126"/>
      <c r="L432" s="126"/>
      <c r="M432" s="126"/>
      <c r="N432" s="126"/>
    </row>
    <row r="433" spans="2:14">
      <c r="B433" s="125"/>
      <c r="C433" s="125"/>
      <c r="D433" s="125"/>
      <c r="E433" s="125"/>
      <c r="F433" s="125"/>
      <c r="G433" s="125"/>
      <c r="H433" s="126"/>
      <c r="I433" s="126"/>
      <c r="J433" s="126"/>
      <c r="K433" s="126"/>
      <c r="L433" s="126"/>
      <c r="M433" s="126"/>
      <c r="N433" s="126"/>
    </row>
    <row r="434" spans="2:14">
      <c r="B434" s="125"/>
      <c r="C434" s="125"/>
      <c r="D434" s="125"/>
      <c r="E434" s="125"/>
      <c r="F434" s="125"/>
      <c r="G434" s="125"/>
      <c r="H434" s="126"/>
      <c r="I434" s="126"/>
      <c r="J434" s="126"/>
      <c r="K434" s="126"/>
      <c r="L434" s="126"/>
      <c r="M434" s="126"/>
      <c r="N434" s="126"/>
    </row>
    <row r="435" spans="2:14">
      <c r="B435" s="125"/>
      <c r="C435" s="125"/>
      <c r="D435" s="125"/>
      <c r="E435" s="125"/>
      <c r="F435" s="125"/>
      <c r="G435" s="125"/>
      <c r="H435" s="126"/>
      <c r="I435" s="126"/>
      <c r="J435" s="126"/>
      <c r="K435" s="126"/>
      <c r="L435" s="126"/>
      <c r="M435" s="126"/>
      <c r="N435" s="126"/>
    </row>
    <row r="436" spans="2:14">
      <c r="B436" s="125"/>
      <c r="C436" s="125"/>
      <c r="D436" s="125"/>
      <c r="E436" s="125"/>
      <c r="F436" s="125"/>
      <c r="G436" s="125"/>
      <c r="H436" s="126"/>
      <c r="I436" s="126"/>
      <c r="J436" s="126"/>
      <c r="K436" s="126"/>
      <c r="L436" s="126"/>
      <c r="M436" s="126"/>
      <c r="N436" s="126"/>
    </row>
    <row r="437" spans="2:14">
      <c r="B437" s="125"/>
      <c r="C437" s="125"/>
      <c r="D437" s="125"/>
      <c r="E437" s="125"/>
      <c r="F437" s="125"/>
      <c r="G437" s="125"/>
      <c r="H437" s="126"/>
      <c r="I437" s="126"/>
      <c r="J437" s="126"/>
      <c r="K437" s="126"/>
      <c r="L437" s="126"/>
      <c r="M437" s="126"/>
      <c r="N437" s="126"/>
    </row>
    <row r="438" spans="2:14">
      <c r="B438" s="125"/>
      <c r="C438" s="125"/>
      <c r="D438" s="125"/>
      <c r="E438" s="125"/>
      <c r="F438" s="125"/>
      <c r="G438" s="125"/>
      <c r="H438" s="126"/>
      <c r="I438" s="126"/>
      <c r="J438" s="126"/>
      <c r="K438" s="126"/>
      <c r="L438" s="126"/>
      <c r="M438" s="126"/>
      <c r="N438" s="126"/>
    </row>
    <row r="439" spans="2:14">
      <c r="B439" s="125"/>
      <c r="C439" s="125"/>
      <c r="D439" s="125"/>
      <c r="E439" s="125"/>
      <c r="F439" s="125"/>
      <c r="G439" s="125"/>
      <c r="H439" s="126"/>
      <c r="I439" s="126"/>
      <c r="J439" s="126"/>
      <c r="K439" s="126"/>
      <c r="L439" s="126"/>
      <c r="M439" s="126"/>
      <c r="N439" s="126"/>
    </row>
    <row r="440" spans="2:14">
      <c r="B440" s="125"/>
      <c r="C440" s="125"/>
      <c r="D440" s="125"/>
      <c r="E440" s="125"/>
      <c r="F440" s="125"/>
      <c r="G440" s="125"/>
      <c r="H440" s="126"/>
      <c r="I440" s="126"/>
      <c r="J440" s="126"/>
      <c r="K440" s="126"/>
      <c r="L440" s="126"/>
      <c r="M440" s="126"/>
      <c r="N440" s="126"/>
    </row>
    <row r="441" spans="2:14">
      <c r="B441" s="125"/>
      <c r="C441" s="125"/>
      <c r="D441" s="125"/>
      <c r="E441" s="125"/>
      <c r="F441" s="125"/>
      <c r="G441" s="125"/>
      <c r="H441" s="126"/>
      <c r="I441" s="126"/>
      <c r="J441" s="126"/>
      <c r="K441" s="126"/>
      <c r="L441" s="126"/>
      <c r="M441" s="126"/>
      <c r="N441" s="126"/>
    </row>
    <row r="442" spans="2:14">
      <c r="B442" s="125"/>
      <c r="C442" s="125"/>
      <c r="D442" s="125"/>
      <c r="E442" s="125"/>
      <c r="F442" s="125"/>
      <c r="G442" s="125"/>
      <c r="H442" s="126"/>
      <c r="I442" s="126"/>
      <c r="J442" s="126"/>
      <c r="K442" s="126"/>
      <c r="L442" s="126"/>
      <c r="M442" s="126"/>
      <c r="N442" s="126"/>
    </row>
    <row r="443" spans="2:14">
      <c r="B443" s="125"/>
      <c r="C443" s="125"/>
      <c r="D443" s="125"/>
      <c r="E443" s="125"/>
      <c r="F443" s="125"/>
      <c r="G443" s="125"/>
      <c r="H443" s="126"/>
      <c r="I443" s="126"/>
      <c r="J443" s="126"/>
      <c r="K443" s="126"/>
      <c r="L443" s="126"/>
      <c r="M443" s="126"/>
      <c r="N443" s="126"/>
    </row>
    <row r="444" spans="2:14">
      <c r="B444" s="125"/>
      <c r="C444" s="125"/>
      <c r="D444" s="125"/>
      <c r="E444" s="125"/>
      <c r="F444" s="125"/>
      <c r="G444" s="125"/>
      <c r="H444" s="126"/>
      <c r="I444" s="126"/>
      <c r="J444" s="126"/>
      <c r="K444" s="126"/>
      <c r="L444" s="126"/>
      <c r="M444" s="126"/>
      <c r="N444" s="126"/>
    </row>
    <row r="445" spans="2:14">
      <c r="B445" s="125"/>
      <c r="C445" s="125"/>
      <c r="D445" s="125"/>
      <c r="E445" s="125"/>
      <c r="F445" s="125"/>
      <c r="G445" s="125"/>
      <c r="H445" s="126"/>
      <c r="I445" s="126"/>
      <c r="J445" s="126"/>
      <c r="K445" s="126"/>
      <c r="L445" s="126"/>
      <c r="M445" s="126"/>
      <c r="N445" s="126"/>
    </row>
    <row r="446" spans="2:14">
      <c r="B446" s="125"/>
      <c r="C446" s="125"/>
      <c r="D446" s="125"/>
      <c r="E446" s="125"/>
      <c r="F446" s="125"/>
      <c r="G446" s="125"/>
      <c r="H446" s="126"/>
      <c r="I446" s="126"/>
      <c r="J446" s="126"/>
      <c r="K446" s="126"/>
      <c r="L446" s="126"/>
      <c r="M446" s="126"/>
      <c r="N446" s="126"/>
    </row>
    <row r="447" spans="2:14">
      <c r="B447" s="125"/>
      <c r="C447" s="125"/>
      <c r="D447" s="125"/>
      <c r="E447" s="125"/>
      <c r="F447" s="125"/>
      <c r="G447" s="125"/>
      <c r="H447" s="126"/>
      <c r="I447" s="126"/>
      <c r="J447" s="126"/>
      <c r="K447" s="126"/>
      <c r="L447" s="126"/>
      <c r="M447" s="126"/>
      <c r="N447" s="126"/>
    </row>
    <row r="448" spans="2:14">
      <c r="B448" s="125"/>
      <c r="C448" s="125"/>
      <c r="D448" s="125"/>
      <c r="E448" s="125"/>
      <c r="F448" s="125"/>
      <c r="G448" s="125"/>
      <c r="H448" s="126"/>
      <c r="I448" s="126"/>
      <c r="J448" s="126"/>
      <c r="K448" s="126"/>
      <c r="L448" s="126"/>
      <c r="M448" s="126"/>
      <c r="N448" s="126"/>
    </row>
    <row r="449" spans="2:14">
      <c r="B449" s="125"/>
      <c r="C449" s="125"/>
      <c r="D449" s="125"/>
      <c r="E449" s="125"/>
      <c r="F449" s="125"/>
      <c r="G449" s="125"/>
      <c r="H449" s="126"/>
      <c r="I449" s="126"/>
      <c r="J449" s="126"/>
      <c r="K449" s="126"/>
      <c r="L449" s="126"/>
      <c r="M449" s="126"/>
      <c r="N449" s="126"/>
    </row>
    <row r="450" spans="2:14">
      <c r="B450" s="125"/>
      <c r="C450" s="125"/>
      <c r="D450" s="125"/>
      <c r="E450" s="125"/>
      <c r="F450" s="125"/>
      <c r="G450" s="125"/>
      <c r="H450" s="126"/>
      <c r="I450" s="126"/>
      <c r="J450" s="126"/>
      <c r="K450" s="126"/>
      <c r="L450" s="126"/>
      <c r="M450" s="126"/>
      <c r="N450" s="126"/>
    </row>
    <row r="451" spans="2:14">
      <c r="B451" s="125"/>
      <c r="C451" s="125"/>
      <c r="D451" s="125"/>
      <c r="E451" s="125"/>
      <c r="F451" s="125"/>
      <c r="G451" s="125"/>
      <c r="H451" s="126"/>
      <c r="I451" s="126"/>
      <c r="J451" s="126"/>
      <c r="K451" s="126"/>
      <c r="L451" s="126"/>
      <c r="M451" s="126"/>
      <c r="N451" s="126"/>
    </row>
    <row r="452" spans="2:14">
      <c r="B452" s="125"/>
      <c r="C452" s="125"/>
      <c r="D452" s="125"/>
      <c r="E452" s="125"/>
      <c r="F452" s="125"/>
      <c r="G452" s="125"/>
      <c r="H452" s="126"/>
      <c r="I452" s="126"/>
      <c r="J452" s="126"/>
      <c r="K452" s="126"/>
      <c r="L452" s="126"/>
      <c r="M452" s="126"/>
      <c r="N452" s="126"/>
    </row>
    <row r="453" spans="2:14">
      <c r="B453" s="125"/>
      <c r="C453" s="125"/>
      <c r="D453" s="125"/>
      <c r="E453" s="125"/>
      <c r="F453" s="125"/>
      <c r="G453" s="125"/>
      <c r="H453" s="126"/>
      <c r="I453" s="126"/>
      <c r="J453" s="126"/>
      <c r="K453" s="126"/>
      <c r="L453" s="126"/>
      <c r="M453" s="126"/>
      <c r="N453" s="126"/>
    </row>
    <row r="454" spans="2:14">
      <c r="B454" s="125"/>
      <c r="C454" s="125"/>
      <c r="D454" s="125"/>
      <c r="E454" s="125"/>
      <c r="F454" s="125"/>
      <c r="G454" s="125"/>
      <c r="H454" s="126"/>
      <c r="I454" s="126"/>
      <c r="J454" s="126"/>
      <c r="K454" s="126"/>
      <c r="L454" s="126"/>
      <c r="M454" s="126"/>
      <c r="N454" s="126"/>
    </row>
    <row r="455" spans="2:14">
      <c r="B455" s="125"/>
      <c r="C455" s="125"/>
      <c r="D455" s="125"/>
      <c r="E455" s="125"/>
      <c r="F455" s="125"/>
      <c r="G455" s="125"/>
      <c r="H455" s="126"/>
      <c r="I455" s="126"/>
      <c r="J455" s="126"/>
      <c r="K455" s="126"/>
      <c r="L455" s="126"/>
      <c r="M455" s="126"/>
      <c r="N455" s="126"/>
    </row>
    <row r="456" spans="2:14">
      <c r="B456" s="125"/>
      <c r="C456" s="125"/>
      <c r="D456" s="125"/>
      <c r="E456" s="125"/>
      <c r="F456" s="125"/>
      <c r="G456" s="125"/>
      <c r="H456" s="126"/>
      <c r="I456" s="126"/>
      <c r="J456" s="126"/>
      <c r="K456" s="126"/>
      <c r="L456" s="126"/>
      <c r="M456" s="126"/>
      <c r="N456" s="126"/>
    </row>
    <row r="457" spans="2:14">
      <c r="B457" s="125"/>
      <c r="C457" s="125"/>
      <c r="D457" s="125"/>
      <c r="E457" s="125"/>
      <c r="F457" s="125"/>
      <c r="G457" s="125"/>
      <c r="H457" s="126"/>
      <c r="I457" s="126"/>
      <c r="J457" s="126"/>
      <c r="K457" s="126"/>
      <c r="L457" s="126"/>
      <c r="M457" s="126"/>
      <c r="N457" s="126"/>
    </row>
    <row r="458" spans="2:14">
      <c r="B458" s="125"/>
      <c r="C458" s="125"/>
      <c r="D458" s="125"/>
      <c r="E458" s="125"/>
      <c r="F458" s="125"/>
      <c r="G458" s="125"/>
      <c r="H458" s="126"/>
      <c r="I458" s="126"/>
      <c r="J458" s="126"/>
      <c r="K458" s="126"/>
      <c r="L458" s="126"/>
      <c r="M458" s="126"/>
      <c r="N458" s="126"/>
    </row>
    <row r="459" spans="2:14">
      <c r="B459" s="125"/>
      <c r="C459" s="125"/>
      <c r="D459" s="125"/>
      <c r="E459" s="125"/>
      <c r="F459" s="125"/>
      <c r="G459" s="125"/>
      <c r="H459" s="126"/>
      <c r="I459" s="126"/>
      <c r="J459" s="126"/>
      <c r="K459" s="126"/>
      <c r="L459" s="126"/>
      <c r="M459" s="126"/>
      <c r="N459" s="126"/>
    </row>
    <row r="460" spans="2:14">
      <c r="B460" s="125"/>
      <c r="C460" s="125"/>
      <c r="D460" s="125"/>
      <c r="E460" s="125"/>
      <c r="F460" s="125"/>
      <c r="G460" s="125"/>
      <c r="H460" s="126"/>
      <c r="I460" s="126"/>
      <c r="J460" s="126"/>
      <c r="K460" s="126"/>
      <c r="L460" s="126"/>
      <c r="M460" s="126"/>
      <c r="N460" s="126"/>
    </row>
    <row r="461" spans="2:14">
      <c r="B461" s="125"/>
      <c r="C461" s="125"/>
      <c r="D461" s="125"/>
      <c r="E461" s="125"/>
      <c r="F461" s="125"/>
      <c r="G461" s="125"/>
      <c r="H461" s="126"/>
      <c r="I461" s="126"/>
      <c r="J461" s="126"/>
      <c r="K461" s="126"/>
      <c r="L461" s="126"/>
      <c r="M461" s="126"/>
      <c r="N461" s="126"/>
    </row>
    <row r="462" spans="2:14">
      <c r="B462" s="125"/>
      <c r="C462" s="125"/>
      <c r="D462" s="125"/>
      <c r="E462" s="125"/>
      <c r="F462" s="125"/>
      <c r="G462" s="125"/>
      <c r="H462" s="126"/>
      <c r="I462" s="126"/>
      <c r="J462" s="126"/>
      <c r="K462" s="126"/>
      <c r="L462" s="126"/>
      <c r="M462" s="126"/>
      <c r="N462" s="126"/>
    </row>
    <row r="463" spans="2:14">
      <c r="B463" s="125"/>
      <c r="C463" s="125"/>
      <c r="D463" s="125"/>
      <c r="E463" s="125"/>
      <c r="F463" s="125"/>
      <c r="G463" s="125"/>
      <c r="H463" s="126"/>
      <c r="I463" s="126"/>
      <c r="J463" s="126"/>
      <c r="K463" s="126"/>
      <c r="L463" s="126"/>
      <c r="M463" s="126"/>
      <c r="N463" s="126"/>
    </row>
    <row r="464" spans="2:14">
      <c r="B464" s="125"/>
      <c r="C464" s="125"/>
      <c r="D464" s="125"/>
      <c r="E464" s="125"/>
      <c r="F464" s="125"/>
      <c r="G464" s="125"/>
      <c r="H464" s="126"/>
      <c r="I464" s="126"/>
      <c r="J464" s="126"/>
      <c r="K464" s="126"/>
      <c r="L464" s="126"/>
      <c r="M464" s="126"/>
      <c r="N464" s="126"/>
    </row>
    <row r="465" spans="2:14">
      <c r="B465" s="125"/>
      <c r="C465" s="125"/>
      <c r="D465" s="125"/>
      <c r="E465" s="125"/>
      <c r="F465" s="125"/>
      <c r="G465" s="125"/>
      <c r="H465" s="126"/>
      <c r="I465" s="126"/>
      <c r="J465" s="126"/>
      <c r="K465" s="126"/>
      <c r="L465" s="126"/>
      <c r="M465" s="126"/>
      <c r="N465" s="126"/>
    </row>
    <row r="466" spans="2:14">
      <c r="B466" s="125"/>
      <c r="C466" s="125"/>
      <c r="D466" s="125"/>
      <c r="E466" s="125"/>
      <c r="F466" s="125"/>
      <c r="G466" s="125"/>
      <c r="H466" s="126"/>
      <c r="I466" s="126"/>
      <c r="J466" s="126"/>
      <c r="K466" s="126"/>
      <c r="L466" s="126"/>
      <c r="M466" s="126"/>
      <c r="N466" s="126"/>
    </row>
    <row r="467" spans="2:14">
      <c r="B467" s="125"/>
      <c r="C467" s="125"/>
      <c r="D467" s="125"/>
      <c r="E467" s="125"/>
      <c r="F467" s="125"/>
      <c r="G467" s="125"/>
      <c r="H467" s="126"/>
      <c r="I467" s="126"/>
      <c r="J467" s="126"/>
      <c r="K467" s="126"/>
      <c r="L467" s="126"/>
      <c r="M467" s="126"/>
      <c r="N467" s="126"/>
    </row>
    <row r="468" spans="2:14">
      <c r="B468" s="125"/>
      <c r="C468" s="125"/>
      <c r="D468" s="125"/>
      <c r="E468" s="125"/>
      <c r="F468" s="125"/>
      <c r="G468" s="125"/>
      <c r="H468" s="126"/>
      <c r="I468" s="126"/>
      <c r="J468" s="126"/>
      <c r="K468" s="126"/>
      <c r="L468" s="126"/>
      <c r="M468" s="126"/>
      <c r="N468" s="126"/>
    </row>
    <row r="469" spans="2:14">
      <c r="B469" s="125"/>
      <c r="C469" s="125"/>
      <c r="D469" s="125"/>
      <c r="E469" s="125"/>
      <c r="F469" s="125"/>
      <c r="G469" s="125"/>
      <c r="H469" s="126"/>
      <c r="I469" s="126"/>
      <c r="J469" s="126"/>
      <c r="K469" s="126"/>
      <c r="L469" s="126"/>
      <c r="M469" s="126"/>
      <c r="N469" s="126"/>
    </row>
    <row r="470" spans="2:14">
      <c r="B470" s="125"/>
      <c r="C470" s="125"/>
      <c r="D470" s="125"/>
      <c r="E470" s="125"/>
      <c r="F470" s="125"/>
      <c r="G470" s="125"/>
      <c r="H470" s="126"/>
      <c r="I470" s="126"/>
      <c r="J470" s="126"/>
      <c r="K470" s="126"/>
      <c r="L470" s="126"/>
      <c r="M470" s="126"/>
      <c r="N470" s="126"/>
    </row>
    <row r="471" spans="2:14">
      <c r="B471" s="125"/>
      <c r="C471" s="125"/>
      <c r="D471" s="125"/>
      <c r="E471" s="125"/>
      <c r="F471" s="125"/>
      <c r="G471" s="125"/>
      <c r="H471" s="126"/>
      <c r="I471" s="126"/>
      <c r="J471" s="126"/>
      <c r="K471" s="126"/>
      <c r="L471" s="126"/>
      <c r="M471" s="126"/>
      <c r="N471" s="126"/>
    </row>
    <row r="472" spans="2:14">
      <c r="B472" s="125"/>
      <c r="C472" s="125"/>
      <c r="D472" s="125"/>
      <c r="E472" s="125"/>
      <c r="F472" s="125"/>
      <c r="G472" s="125"/>
      <c r="H472" s="126"/>
      <c r="I472" s="126"/>
      <c r="J472" s="126"/>
      <c r="K472" s="126"/>
      <c r="L472" s="126"/>
      <c r="M472" s="126"/>
      <c r="N472" s="126"/>
    </row>
    <row r="473" spans="2:14">
      <c r="B473" s="125"/>
      <c r="C473" s="125"/>
      <c r="D473" s="125"/>
      <c r="E473" s="125"/>
      <c r="F473" s="125"/>
      <c r="G473" s="125"/>
      <c r="H473" s="126"/>
      <c r="I473" s="126"/>
      <c r="J473" s="126"/>
      <c r="K473" s="126"/>
      <c r="L473" s="126"/>
      <c r="M473" s="126"/>
      <c r="N473" s="126"/>
    </row>
    <row r="474" spans="2:14">
      <c r="B474" s="125"/>
      <c r="C474" s="125"/>
      <c r="D474" s="125"/>
      <c r="E474" s="125"/>
      <c r="F474" s="125"/>
      <c r="G474" s="125"/>
      <c r="H474" s="126"/>
      <c r="I474" s="126"/>
      <c r="J474" s="126"/>
      <c r="K474" s="126"/>
      <c r="L474" s="126"/>
      <c r="M474" s="126"/>
      <c r="N474" s="126"/>
    </row>
    <row r="475" spans="2:14">
      <c r="B475" s="125"/>
      <c r="C475" s="125"/>
      <c r="D475" s="125"/>
      <c r="E475" s="125"/>
      <c r="F475" s="125"/>
      <c r="G475" s="125"/>
      <c r="H475" s="126"/>
      <c r="I475" s="126"/>
      <c r="J475" s="126"/>
      <c r="K475" s="126"/>
      <c r="L475" s="126"/>
      <c r="M475" s="126"/>
      <c r="N475" s="126"/>
    </row>
    <row r="476" spans="2:14">
      <c r="B476" s="125"/>
      <c r="C476" s="125"/>
      <c r="D476" s="125"/>
      <c r="E476" s="125"/>
      <c r="F476" s="125"/>
      <c r="G476" s="125"/>
      <c r="H476" s="126"/>
      <c r="I476" s="126"/>
      <c r="J476" s="126"/>
      <c r="K476" s="126"/>
      <c r="L476" s="126"/>
      <c r="M476" s="126"/>
      <c r="N476" s="126"/>
    </row>
    <row r="477" spans="2:14">
      <c r="B477" s="125"/>
      <c r="C477" s="125"/>
      <c r="D477" s="125"/>
      <c r="E477" s="125"/>
      <c r="F477" s="125"/>
      <c r="G477" s="125"/>
      <c r="H477" s="126"/>
      <c r="I477" s="126"/>
      <c r="J477" s="126"/>
      <c r="K477" s="126"/>
      <c r="L477" s="126"/>
      <c r="M477" s="126"/>
      <c r="N477" s="126"/>
    </row>
    <row r="478" spans="2:14">
      <c r="B478" s="125"/>
      <c r="C478" s="125"/>
      <c r="D478" s="125"/>
      <c r="E478" s="125"/>
      <c r="F478" s="125"/>
      <c r="G478" s="125"/>
      <c r="H478" s="126"/>
      <c r="I478" s="126"/>
      <c r="J478" s="126"/>
      <c r="K478" s="126"/>
      <c r="L478" s="126"/>
      <c r="M478" s="126"/>
      <c r="N478" s="126"/>
    </row>
    <row r="479" spans="2:14">
      <c r="B479" s="125"/>
      <c r="C479" s="125"/>
      <c r="D479" s="125"/>
      <c r="E479" s="125"/>
      <c r="F479" s="125"/>
      <c r="G479" s="125"/>
      <c r="H479" s="126"/>
      <c r="I479" s="126"/>
      <c r="J479" s="126"/>
      <c r="K479" s="126"/>
      <c r="L479" s="126"/>
      <c r="M479" s="126"/>
      <c r="N479" s="126"/>
    </row>
    <row r="480" spans="2:14">
      <c r="B480" s="125"/>
      <c r="C480" s="125"/>
      <c r="D480" s="125"/>
      <c r="E480" s="125"/>
      <c r="F480" s="125"/>
      <c r="G480" s="125"/>
      <c r="H480" s="126"/>
      <c r="I480" s="126"/>
      <c r="J480" s="126"/>
      <c r="K480" s="126"/>
      <c r="L480" s="126"/>
      <c r="M480" s="126"/>
      <c r="N480" s="126"/>
    </row>
    <row r="481" spans="2:14">
      <c r="B481" s="125"/>
      <c r="C481" s="125"/>
      <c r="D481" s="125"/>
      <c r="E481" s="125"/>
      <c r="F481" s="125"/>
      <c r="G481" s="125"/>
      <c r="H481" s="126"/>
      <c r="I481" s="126"/>
      <c r="J481" s="126"/>
      <c r="K481" s="126"/>
      <c r="L481" s="126"/>
      <c r="M481" s="126"/>
      <c r="N481" s="126"/>
    </row>
    <row r="482" spans="2:14">
      <c r="B482" s="125"/>
      <c r="C482" s="125"/>
      <c r="D482" s="125"/>
      <c r="E482" s="125"/>
      <c r="F482" s="125"/>
      <c r="G482" s="125"/>
      <c r="H482" s="126"/>
      <c r="I482" s="126"/>
      <c r="J482" s="126"/>
      <c r="K482" s="126"/>
      <c r="L482" s="126"/>
      <c r="M482" s="126"/>
      <c r="N482" s="126"/>
    </row>
    <row r="483" spans="2:14">
      <c r="B483" s="125"/>
      <c r="C483" s="125"/>
      <c r="D483" s="125"/>
      <c r="E483" s="125"/>
      <c r="F483" s="125"/>
      <c r="G483" s="125"/>
      <c r="H483" s="126"/>
      <c r="I483" s="126"/>
      <c r="J483" s="126"/>
      <c r="K483" s="126"/>
      <c r="L483" s="126"/>
      <c r="M483" s="126"/>
      <c r="N483" s="126"/>
    </row>
    <row r="484" spans="2:14">
      <c r="B484" s="125"/>
      <c r="C484" s="125"/>
      <c r="D484" s="125"/>
      <c r="E484" s="125"/>
      <c r="F484" s="125"/>
      <c r="G484" s="125"/>
      <c r="H484" s="126"/>
      <c r="I484" s="126"/>
      <c r="J484" s="126"/>
      <c r="K484" s="126"/>
      <c r="L484" s="126"/>
      <c r="M484" s="126"/>
      <c r="N484" s="126"/>
    </row>
    <row r="485" spans="2:14">
      <c r="B485" s="125"/>
      <c r="C485" s="125"/>
      <c r="D485" s="125"/>
      <c r="E485" s="125"/>
      <c r="F485" s="125"/>
      <c r="G485" s="125"/>
      <c r="H485" s="126"/>
      <c r="I485" s="126"/>
      <c r="J485" s="126"/>
      <c r="K485" s="126"/>
      <c r="L485" s="126"/>
      <c r="M485" s="126"/>
      <c r="N485" s="126"/>
    </row>
    <row r="486" spans="2:14">
      <c r="B486" s="125"/>
      <c r="C486" s="125"/>
      <c r="D486" s="125"/>
      <c r="E486" s="125"/>
      <c r="F486" s="125"/>
      <c r="G486" s="125"/>
      <c r="H486" s="126"/>
      <c r="I486" s="126"/>
      <c r="J486" s="126"/>
      <c r="K486" s="126"/>
      <c r="L486" s="126"/>
      <c r="M486" s="126"/>
      <c r="N486" s="126"/>
    </row>
    <row r="487" spans="2:14">
      <c r="B487" s="125"/>
      <c r="C487" s="125"/>
      <c r="D487" s="125"/>
      <c r="E487" s="125"/>
      <c r="F487" s="125"/>
      <c r="G487" s="125"/>
      <c r="H487" s="126"/>
      <c r="I487" s="126"/>
      <c r="J487" s="126"/>
      <c r="K487" s="126"/>
      <c r="L487" s="126"/>
      <c r="M487" s="126"/>
      <c r="N487" s="126"/>
    </row>
    <row r="488" spans="2:14">
      <c r="B488" s="125"/>
      <c r="C488" s="125"/>
      <c r="D488" s="125"/>
      <c r="E488" s="125"/>
      <c r="F488" s="125"/>
      <c r="G488" s="125"/>
      <c r="H488" s="126"/>
      <c r="I488" s="126"/>
      <c r="J488" s="126"/>
      <c r="K488" s="126"/>
      <c r="L488" s="126"/>
      <c r="M488" s="126"/>
      <c r="N488" s="126"/>
    </row>
    <row r="489" spans="2:14">
      <c r="B489" s="125"/>
      <c r="C489" s="125"/>
      <c r="D489" s="125"/>
      <c r="E489" s="125"/>
      <c r="F489" s="125"/>
      <c r="G489" s="125"/>
      <c r="H489" s="126"/>
      <c r="I489" s="126"/>
      <c r="J489" s="126"/>
      <c r="K489" s="126"/>
      <c r="L489" s="126"/>
      <c r="M489" s="126"/>
      <c r="N489" s="126"/>
    </row>
    <row r="490" spans="2:14">
      <c r="B490" s="125"/>
      <c r="C490" s="125"/>
      <c r="D490" s="125"/>
      <c r="E490" s="125"/>
      <c r="F490" s="125"/>
      <c r="G490" s="125"/>
      <c r="H490" s="126"/>
      <c r="I490" s="126"/>
      <c r="J490" s="126"/>
      <c r="K490" s="126"/>
      <c r="L490" s="126"/>
      <c r="M490" s="126"/>
      <c r="N490" s="126"/>
    </row>
    <row r="491" spans="2:14">
      <c r="B491" s="125"/>
      <c r="C491" s="125"/>
      <c r="D491" s="125"/>
      <c r="E491" s="125"/>
      <c r="F491" s="125"/>
      <c r="G491" s="125"/>
      <c r="H491" s="126"/>
      <c r="I491" s="126"/>
      <c r="J491" s="126"/>
      <c r="K491" s="126"/>
      <c r="L491" s="126"/>
      <c r="M491" s="126"/>
      <c r="N491" s="126"/>
    </row>
    <row r="492" spans="2:14">
      <c r="B492" s="125"/>
      <c r="C492" s="125"/>
      <c r="D492" s="125"/>
      <c r="E492" s="125"/>
      <c r="F492" s="125"/>
      <c r="G492" s="125"/>
      <c r="H492" s="126"/>
      <c r="I492" s="126"/>
      <c r="J492" s="126"/>
      <c r="K492" s="126"/>
      <c r="L492" s="126"/>
      <c r="M492" s="126"/>
      <c r="N492" s="126"/>
    </row>
    <row r="493" spans="2:14">
      <c r="B493" s="125"/>
      <c r="C493" s="125"/>
      <c r="D493" s="125"/>
      <c r="E493" s="125"/>
      <c r="F493" s="125"/>
      <c r="G493" s="125"/>
      <c r="H493" s="126"/>
      <c r="I493" s="126"/>
      <c r="J493" s="126"/>
      <c r="K493" s="126"/>
      <c r="L493" s="126"/>
      <c r="M493" s="126"/>
      <c r="N493" s="126"/>
    </row>
    <row r="494" spans="2:14">
      <c r="B494" s="125"/>
      <c r="C494" s="125"/>
      <c r="D494" s="125"/>
      <c r="E494" s="125"/>
      <c r="F494" s="125"/>
      <c r="G494" s="125"/>
      <c r="H494" s="126"/>
      <c r="I494" s="126"/>
      <c r="J494" s="126"/>
      <c r="K494" s="126"/>
      <c r="L494" s="126"/>
      <c r="M494" s="126"/>
      <c r="N494" s="126"/>
    </row>
    <row r="495" spans="2:14">
      <c r="B495" s="125"/>
      <c r="C495" s="125"/>
      <c r="D495" s="125"/>
      <c r="E495" s="125"/>
      <c r="F495" s="125"/>
      <c r="G495" s="125"/>
      <c r="H495" s="126"/>
      <c r="I495" s="126"/>
      <c r="J495" s="126"/>
      <c r="K495" s="126"/>
      <c r="L495" s="126"/>
      <c r="M495" s="126"/>
      <c r="N495" s="126"/>
    </row>
    <row r="496" spans="2:14">
      <c r="B496" s="125"/>
      <c r="C496" s="125"/>
      <c r="D496" s="125"/>
      <c r="E496" s="125"/>
      <c r="F496" s="125"/>
      <c r="G496" s="125"/>
      <c r="H496" s="126"/>
      <c r="I496" s="126"/>
      <c r="J496" s="126"/>
      <c r="K496" s="126"/>
      <c r="L496" s="126"/>
      <c r="M496" s="126"/>
      <c r="N496" s="126"/>
    </row>
    <row r="497" spans="2:14">
      <c r="B497" s="125"/>
      <c r="C497" s="125"/>
      <c r="D497" s="125"/>
      <c r="E497" s="125"/>
      <c r="F497" s="125"/>
      <c r="G497" s="125"/>
      <c r="H497" s="126"/>
      <c r="I497" s="126"/>
      <c r="J497" s="126"/>
      <c r="K497" s="126"/>
      <c r="L497" s="126"/>
      <c r="M497" s="126"/>
      <c r="N497" s="126"/>
    </row>
    <row r="498" spans="2:14">
      <c r="B498" s="125"/>
      <c r="C498" s="125"/>
      <c r="D498" s="125"/>
      <c r="E498" s="125"/>
      <c r="F498" s="125"/>
      <c r="G498" s="125"/>
      <c r="H498" s="126"/>
      <c r="I498" s="126"/>
      <c r="J498" s="126"/>
      <c r="K498" s="126"/>
      <c r="L498" s="126"/>
      <c r="M498" s="126"/>
      <c r="N498" s="126"/>
    </row>
    <row r="499" spans="2:14">
      <c r="B499" s="125"/>
      <c r="C499" s="125"/>
      <c r="D499" s="125"/>
      <c r="E499" s="125"/>
      <c r="F499" s="125"/>
      <c r="G499" s="125"/>
      <c r="H499" s="126"/>
      <c r="I499" s="126"/>
      <c r="J499" s="126"/>
      <c r="K499" s="126"/>
      <c r="L499" s="126"/>
      <c r="M499" s="126"/>
      <c r="N499" s="126"/>
    </row>
    <row r="500" spans="2:14">
      <c r="B500" s="125"/>
      <c r="C500" s="125"/>
      <c r="D500" s="125"/>
      <c r="E500" s="125"/>
      <c r="F500" s="125"/>
      <c r="G500" s="125"/>
      <c r="H500" s="126"/>
      <c r="I500" s="126"/>
      <c r="J500" s="126"/>
      <c r="K500" s="126"/>
      <c r="L500" s="126"/>
      <c r="M500" s="126"/>
      <c r="N500" s="126"/>
    </row>
    <row r="501" spans="2:14">
      <c r="B501" s="125"/>
      <c r="C501" s="125"/>
      <c r="D501" s="125"/>
      <c r="E501" s="125"/>
      <c r="F501" s="125"/>
      <c r="G501" s="125"/>
      <c r="H501" s="126"/>
      <c r="I501" s="126"/>
      <c r="J501" s="126"/>
      <c r="K501" s="126"/>
      <c r="L501" s="126"/>
      <c r="M501" s="126"/>
      <c r="N501" s="126"/>
    </row>
    <row r="502" spans="2:14">
      <c r="B502" s="125"/>
      <c r="C502" s="125"/>
      <c r="D502" s="125"/>
      <c r="E502" s="125"/>
      <c r="F502" s="125"/>
      <c r="G502" s="125"/>
      <c r="H502" s="126"/>
      <c r="I502" s="126"/>
      <c r="J502" s="126"/>
      <c r="K502" s="126"/>
      <c r="L502" s="126"/>
      <c r="M502" s="126"/>
      <c r="N502" s="126"/>
    </row>
    <row r="503" spans="2:14">
      <c r="B503" s="125"/>
      <c r="C503" s="125"/>
      <c r="D503" s="125"/>
      <c r="E503" s="125"/>
      <c r="F503" s="125"/>
      <c r="G503" s="125"/>
      <c r="H503" s="126"/>
      <c r="I503" s="126"/>
      <c r="J503" s="126"/>
      <c r="K503" s="126"/>
      <c r="L503" s="126"/>
      <c r="M503" s="126"/>
      <c r="N503" s="126"/>
    </row>
    <row r="504" spans="2:14">
      <c r="B504" s="125"/>
      <c r="C504" s="125"/>
      <c r="D504" s="125"/>
      <c r="E504" s="125"/>
      <c r="F504" s="125"/>
      <c r="G504" s="125"/>
      <c r="H504" s="126"/>
      <c r="I504" s="126"/>
      <c r="J504" s="126"/>
      <c r="K504" s="126"/>
      <c r="L504" s="126"/>
      <c r="M504" s="126"/>
      <c r="N504" s="126"/>
    </row>
    <row r="505" spans="2:14">
      <c r="B505" s="125"/>
      <c r="C505" s="125"/>
      <c r="D505" s="125"/>
      <c r="E505" s="125"/>
      <c r="F505" s="125"/>
      <c r="G505" s="125"/>
      <c r="H505" s="126"/>
      <c r="I505" s="126"/>
      <c r="J505" s="126"/>
      <c r="K505" s="126"/>
      <c r="L505" s="126"/>
      <c r="M505" s="126"/>
      <c r="N505" s="126"/>
    </row>
    <row r="506" spans="2:14">
      <c r="B506" s="125"/>
      <c r="C506" s="125"/>
      <c r="D506" s="125"/>
      <c r="E506" s="125"/>
      <c r="F506" s="125"/>
      <c r="G506" s="125"/>
      <c r="H506" s="126"/>
      <c r="I506" s="126"/>
      <c r="J506" s="126"/>
      <c r="K506" s="126"/>
      <c r="L506" s="126"/>
      <c r="M506" s="126"/>
      <c r="N506" s="126"/>
    </row>
    <row r="507" spans="2:14">
      <c r="B507" s="125"/>
      <c r="C507" s="125"/>
      <c r="D507" s="125"/>
      <c r="E507" s="125"/>
      <c r="F507" s="125"/>
      <c r="G507" s="125"/>
      <c r="H507" s="126"/>
      <c r="I507" s="126"/>
      <c r="J507" s="126"/>
      <c r="K507" s="126"/>
      <c r="L507" s="126"/>
      <c r="M507" s="126"/>
      <c r="N507" s="126"/>
    </row>
    <row r="508" spans="2:14">
      <c r="B508" s="125"/>
      <c r="C508" s="125"/>
      <c r="D508" s="125"/>
      <c r="E508" s="125"/>
      <c r="F508" s="125"/>
      <c r="G508" s="125"/>
      <c r="H508" s="126"/>
      <c r="I508" s="126"/>
      <c r="J508" s="126"/>
      <c r="K508" s="126"/>
      <c r="L508" s="126"/>
      <c r="M508" s="126"/>
      <c r="N508" s="126"/>
    </row>
    <row r="509" spans="2:14">
      <c r="B509" s="125"/>
      <c r="C509" s="125"/>
      <c r="D509" s="125"/>
      <c r="E509" s="125"/>
      <c r="F509" s="125"/>
      <c r="G509" s="125"/>
      <c r="H509" s="126"/>
      <c r="I509" s="126"/>
      <c r="J509" s="126"/>
      <c r="K509" s="126"/>
      <c r="L509" s="126"/>
      <c r="M509" s="126"/>
      <c r="N509" s="126"/>
    </row>
    <row r="510" spans="2:14">
      <c r="B510" s="125"/>
      <c r="C510" s="125"/>
      <c r="D510" s="125"/>
      <c r="E510" s="125"/>
      <c r="F510" s="125"/>
      <c r="G510" s="125"/>
      <c r="H510" s="126"/>
      <c r="I510" s="126"/>
      <c r="J510" s="126"/>
      <c r="K510" s="126"/>
      <c r="L510" s="126"/>
      <c r="M510" s="126"/>
      <c r="N510" s="126"/>
    </row>
    <row r="511" spans="2:14">
      <c r="B511" s="125"/>
      <c r="C511" s="125"/>
      <c r="D511" s="125"/>
      <c r="E511" s="125"/>
      <c r="F511" s="125"/>
      <c r="G511" s="125"/>
      <c r="H511" s="126"/>
      <c r="I511" s="126"/>
      <c r="J511" s="126"/>
      <c r="K511" s="126"/>
      <c r="L511" s="126"/>
      <c r="M511" s="126"/>
      <c r="N511" s="126"/>
    </row>
    <row r="512" spans="2:14">
      <c r="B512" s="125"/>
      <c r="C512" s="125"/>
      <c r="D512" s="125"/>
      <c r="E512" s="125"/>
      <c r="F512" s="125"/>
      <c r="G512" s="125"/>
      <c r="H512" s="126"/>
      <c r="I512" s="126"/>
      <c r="J512" s="126"/>
      <c r="K512" s="126"/>
      <c r="L512" s="126"/>
      <c r="M512" s="126"/>
      <c r="N512" s="126"/>
    </row>
    <row r="513" spans="2:14">
      <c r="B513" s="125"/>
      <c r="C513" s="125"/>
      <c r="D513" s="125"/>
      <c r="E513" s="125"/>
      <c r="F513" s="125"/>
      <c r="G513" s="125"/>
      <c r="H513" s="126"/>
      <c r="I513" s="126"/>
      <c r="J513" s="126"/>
      <c r="K513" s="126"/>
      <c r="L513" s="126"/>
      <c r="M513" s="126"/>
      <c r="N513" s="126"/>
    </row>
    <row r="514" spans="2:14">
      <c r="B514" s="125"/>
      <c r="C514" s="125"/>
      <c r="D514" s="125"/>
      <c r="E514" s="125"/>
      <c r="F514" s="125"/>
      <c r="G514" s="125"/>
      <c r="H514" s="126"/>
      <c r="I514" s="126"/>
      <c r="J514" s="126"/>
      <c r="K514" s="126"/>
      <c r="L514" s="126"/>
      <c r="M514" s="126"/>
      <c r="N514" s="126"/>
    </row>
    <row r="515" spans="2:14">
      <c r="B515" s="125"/>
      <c r="C515" s="125"/>
      <c r="D515" s="125"/>
      <c r="E515" s="125"/>
      <c r="F515" s="125"/>
      <c r="G515" s="125"/>
      <c r="H515" s="126"/>
      <c r="I515" s="126"/>
      <c r="J515" s="126"/>
      <c r="K515" s="126"/>
      <c r="L515" s="126"/>
      <c r="M515" s="126"/>
      <c r="N515" s="126"/>
    </row>
    <row r="516" spans="2:14">
      <c r="B516" s="125"/>
      <c r="C516" s="125"/>
      <c r="D516" s="125"/>
      <c r="E516" s="125"/>
      <c r="F516" s="125"/>
      <c r="G516" s="125"/>
      <c r="H516" s="126"/>
      <c r="I516" s="126"/>
      <c r="J516" s="126"/>
      <c r="K516" s="126"/>
      <c r="L516" s="126"/>
      <c r="M516" s="126"/>
      <c r="N516" s="126"/>
    </row>
    <row r="517" spans="2:14">
      <c r="B517" s="125"/>
      <c r="C517" s="125"/>
      <c r="D517" s="125"/>
      <c r="E517" s="125"/>
      <c r="F517" s="125"/>
      <c r="G517" s="125"/>
      <c r="H517" s="126"/>
      <c r="I517" s="126"/>
      <c r="J517" s="126"/>
      <c r="K517" s="126"/>
      <c r="L517" s="126"/>
      <c r="M517" s="126"/>
      <c r="N517" s="126"/>
    </row>
    <row r="518" spans="2:14">
      <c r="B518" s="125"/>
      <c r="C518" s="125"/>
      <c r="D518" s="125"/>
      <c r="E518" s="125"/>
      <c r="F518" s="125"/>
      <c r="G518" s="125"/>
      <c r="H518" s="126"/>
      <c r="I518" s="126"/>
      <c r="J518" s="126"/>
      <c r="K518" s="126"/>
      <c r="L518" s="126"/>
      <c r="M518" s="126"/>
      <c r="N518" s="126"/>
    </row>
    <row r="519" spans="2:14">
      <c r="B519" s="125"/>
      <c r="C519" s="125"/>
      <c r="D519" s="125"/>
      <c r="E519" s="125"/>
      <c r="F519" s="125"/>
      <c r="G519" s="125"/>
      <c r="H519" s="126"/>
      <c r="I519" s="126"/>
      <c r="J519" s="126"/>
      <c r="K519" s="126"/>
      <c r="L519" s="126"/>
      <c r="M519" s="126"/>
      <c r="N519" s="126"/>
    </row>
    <row r="520" spans="2:14">
      <c r="B520" s="125"/>
      <c r="C520" s="125"/>
      <c r="D520" s="125"/>
      <c r="E520" s="125"/>
      <c r="F520" s="125"/>
      <c r="G520" s="125"/>
      <c r="H520" s="126"/>
      <c r="I520" s="126"/>
      <c r="J520" s="126"/>
      <c r="K520" s="126"/>
      <c r="L520" s="126"/>
      <c r="M520" s="126"/>
      <c r="N520" s="126"/>
    </row>
    <row r="521" spans="2:14">
      <c r="B521" s="125"/>
      <c r="C521" s="125"/>
      <c r="D521" s="125"/>
      <c r="E521" s="125"/>
      <c r="F521" s="125"/>
      <c r="G521" s="125"/>
      <c r="H521" s="126"/>
      <c r="I521" s="126"/>
      <c r="J521" s="126"/>
      <c r="K521" s="126"/>
      <c r="L521" s="126"/>
      <c r="M521" s="126"/>
      <c r="N521" s="126"/>
    </row>
    <row r="522" spans="2:14">
      <c r="B522" s="125"/>
      <c r="C522" s="125"/>
      <c r="D522" s="125"/>
      <c r="E522" s="125"/>
      <c r="F522" s="125"/>
      <c r="G522" s="125"/>
      <c r="H522" s="126"/>
      <c r="I522" s="126"/>
      <c r="J522" s="126"/>
      <c r="K522" s="126"/>
      <c r="L522" s="126"/>
      <c r="M522" s="126"/>
      <c r="N522" s="126"/>
    </row>
    <row r="523" spans="2:14">
      <c r="B523" s="125"/>
      <c r="C523" s="125"/>
      <c r="D523" s="125"/>
      <c r="E523" s="125"/>
      <c r="F523" s="125"/>
      <c r="G523" s="125"/>
      <c r="H523" s="126"/>
      <c r="I523" s="126"/>
      <c r="J523" s="126"/>
      <c r="K523" s="126"/>
      <c r="L523" s="126"/>
      <c r="M523" s="126"/>
      <c r="N523" s="126"/>
    </row>
    <row r="524" spans="2:14">
      <c r="B524" s="125"/>
      <c r="C524" s="125"/>
      <c r="D524" s="125"/>
      <c r="E524" s="125"/>
      <c r="F524" s="125"/>
      <c r="G524" s="125"/>
      <c r="H524" s="126"/>
      <c r="I524" s="126"/>
      <c r="J524" s="126"/>
      <c r="K524" s="126"/>
      <c r="L524" s="126"/>
      <c r="M524" s="126"/>
      <c r="N524" s="126"/>
    </row>
    <row r="525" spans="2:14">
      <c r="B525" s="125"/>
      <c r="C525" s="125"/>
      <c r="D525" s="125"/>
      <c r="E525" s="125"/>
      <c r="F525" s="125"/>
      <c r="G525" s="125"/>
      <c r="H525" s="126"/>
      <c r="I525" s="126"/>
      <c r="J525" s="126"/>
      <c r="K525" s="126"/>
      <c r="L525" s="126"/>
      <c r="M525" s="126"/>
      <c r="N525" s="126"/>
    </row>
    <row r="526" spans="2:14">
      <c r="B526" s="125"/>
      <c r="C526" s="125"/>
      <c r="D526" s="125"/>
      <c r="E526" s="125"/>
      <c r="F526" s="125"/>
      <c r="G526" s="125"/>
      <c r="H526" s="126"/>
      <c r="I526" s="126"/>
      <c r="J526" s="126"/>
      <c r="K526" s="126"/>
      <c r="L526" s="126"/>
      <c r="M526" s="126"/>
      <c r="N526" s="126"/>
    </row>
    <row r="527" spans="2:14">
      <c r="B527" s="125"/>
      <c r="C527" s="125"/>
      <c r="D527" s="125"/>
      <c r="E527" s="125"/>
      <c r="F527" s="125"/>
      <c r="G527" s="125"/>
      <c r="H527" s="126"/>
      <c r="I527" s="126"/>
      <c r="J527" s="126"/>
      <c r="K527" s="126"/>
      <c r="L527" s="126"/>
      <c r="M527" s="126"/>
      <c r="N527" s="126"/>
    </row>
    <row r="528" spans="2:14">
      <c r="B528" s="125"/>
      <c r="C528" s="125"/>
      <c r="D528" s="125"/>
      <c r="E528" s="125"/>
      <c r="F528" s="125"/>
      <c r="G528" s="125"/>
      <c r="H528" s="126"/>
      <c r="I528" s="126"/>
      <c r="J528" s="126"/>
      <c r="K528" s="126"/>
      <c r="L528" s="126"/>
      <c r="M528" s="126"/>
      <c r="N528" s="126"/>
    </row>
    <row r="529" spans="2:14">
      <c r="B529" s="125"/>
      <c r="C529" s="125"/>
      <c r="D529" s="125"/>
      <c r="E529" s="125"/>
      <c r="F529" s="125"/>
      <c r="G529" s="125"/>
      <c r="H529" s="126"/>
      <c r="I529" s="126"/>
      <c r="J529" s="126"/>
      <c r="K529" s="126"/>
      <c r="L529" s="126"/>
      <c r="M529" s="126"/>
      <c r="N529" s="126"/>
    </row>
    <row r="530" spans="2:14">
      <c r="B530" s="125"/>
      <c r="C530" s="125"/>
      <c r="D530" s="125"/>
      <c r="E530" s="125"/>
      <c r="F530" s="125"/>
      <c r="G530" s="125"/>
      <c r="H530" s="126"/>
      <c r="I530" s="126"/>
      <c r="J530" s="126"/>
      <c r="K530" s="126"/>
      <c r="L530" s="126"/>
      <c r="M530" s="126"/>
      <c r="N530" s="126"/>
    </row>
    <row r="531" spans="2:14">
      <c r="B531" s="125"/>
      <c r="C531" s="125"/>
      <c r="D531" s="125"/>
      <c r="E531" s="125"/>
      <c r="F531" s="125"/>
      <c r="G531" s="125"/>
      <c r="H531" s="126"/>
      <c r="I531" s="126"/>
      <c r="J531" s="126"/>
      <c r="K531" s="126"/>
      <c r="L531" s="126"/>
      <c r="M531" s="126"/>
      <c r="N531" s="126"/>
    </row>
    <row r="532" spans="2:14">
      <c r="B532" s="125"/>
      <c r="C532" s="125"/>
      <c r="D532" s="125"/>
      <c r="E532" s="125"/>
      <c r="F532" s="125"/>
      <c r="G532" s="125"/>
      <c r="H532" s="126"/>
      <c r="I532" s="126"/>
      <c r="J532" s="126"/>
      <c r="K532" s="126"/>
      <c r="L532" s="126"/>
      <c r="M532" s="126"/>
      <c r="N532" s="126"/>
    </row>
    <row r="533" spans="2:14">
      <c r="B533" s="125"/>
      <c r="C533" s="125"/>
      <c r="D533" s="125"/>
      <c r="E533" s="125"/>
      <c r="F533" s="125"/>
      <c r="G533" s="125"/>
      <c r="H533" s="126"/>
      <c r="I533" s="126"/>
      <c r="J533" s="126"/>
      <c r="K533" s="126"/>
      <c r="L533" s="126"/>
      <c r="M533" s="126"/>
      <c r="N533" s="126"/>
    </row>
    <row r="534" spans="2:14">
      <c r="B534" s="125"/>
      <c r="C534" s="125"/>
      <c r="D534" s="125"/>
      <c r="E534" s="125"/>
      <c r="F534" s="125"/>
      <c r="G534" s="125"/>
      <c r="H534" s="126"/>
      <c r="I534" s="126"/>
      <c r="J534" s="126"/>
      <c r="K534" s="126"/>
      <c r="L534" s="126"/>
      <c r="M534" s="126"/>
      <c r="N534" s="126"/>
    </row>
    <row r="535" spans="2:14">
      <c r="B535" s="125"/>
      <c r="C535" s="125"/>
      <c r="D535" s="125"/>
      <c r="E535" s="125"/>
      <c r="F535" s="125"/>
      <c r="G535" s="125"/>
      <c r="H535" s="126"/>
      <c r="I535" s="126"/>
      <c r="J535" s="126"/>
      <c r="K535" s="126"/>
      <c r="L535" s="126"/>
      <c r="M535" s="126"/>
      <c r="N535" s="126"/>
    </row>
    <row r="536" spans="2:14">
      <c r="B536" s="125"/>
      <c r="C536" s="125"/>
      <c r="D536" s="125"/>
      <c r="E536" s="125"/>
      <c r="F536" s="125"/>
      <c r="G536" s="125"/>
      <c r="H536" s="126"/>
      <c r="I536" s="126"/>
      <c r="J536" s="126"/>
      <c r="K536" s="126"/>
      <c r="L536" s="126"/>
      <c r="M536" s="126"/>
      <c r="N536" s="126"/>
    </row>
    <row r="537" spans="2:14">
      <c r="B537" s="125"/>
      <c r="C537" s="125"/>
      <c r="D537" s="125"/>
      <c r="E537" s="125"/>
      <c r="F537" s="125"/>
      <c r="G537" s="125"/>
      <c r="H537" s="126"/>
      <c r="I537" s="126"/>
      <c r="J537" s="126"/>
      <c r="K537" s="126"/>
      <c r="L537" s="126"/>
      <c r="M537" s="126"/>
      <c r="N537" s="126"/>
    </row>
    <row r="538" spans="2:14">
      <c r="B538" s="125"/>
      <c r="C538" s="125"/>
      <c r="D538" s="125"/>
      <c r="E538" s="125"/>
      <c r="F538" s="125"/>
      <c r="G538" s="125"/>
      <c r="H538" s="126"/>
      <c r="I538" s="126"/>
      <c r="J538" s="126"/>
      <c r="K538" s="126"/>
      <c r="L538" s="126"/>
      <c r="M538" s="126"/>
      <c r="N538" s="126"/>
    </row>
    <row r="539" spans="2:14">
      <c r="B539" s="125"/>
      <c r="C539" s="125"/>
      <c r="D539" s="125"/>
      <c r="E539" s="125"/>
      <c r="F539" s="125"/>
      <c r="G539" s="125"/>
      <c r="H539" s="126"/>
      <c r="I539" s="126"/>
      <c r="J539" s="126"/>
      <c r="K539" s="126"/>
      <c r="L539" s="126"/>
      <c r="M539" s="126"/>
      <c r="N539" s="126"/>
    </row>
    <row r="540" spans="2:14">
      <c r="B540" s="125"/>
      <c r="C540" s="125"/>
      <c r="D540" s="125"/>
      <c r="E540" s="125"/>
      <c r="F540" s="125"/>
      <c r="G540" s="125"/>
      <c r="H540" s="126"/>
      <c r="I540" s="126"/>
      <c r="J540" s="126"/>
      <c r="K540" s="126"/>
      <c r="L540" s="126"/>
      <c r="M540" s="126"/>
      <c r="N540" s="126"/>
    </row>
    <row r="541" spans="2:14">
      <c r="B541" s="125"/>
      <c r="C541" s="125"/>
      <c r="D541" s="125"/>
      <c r="E541" s="125"/>
      <c r="F541" s="125"/>
      <c r="G541" s="125"/>
      <c r="H541" s="126"/>
      <c r="I541" s="126"/>
      <c r="J541" s="126"/>
      <c r="K541" s="126"/>
      <c r="L541" s="126"/>
      <c r="M541" s="126"/>
      <c r="N541" s="126"/>
    </row>
    <row r="542" spans="2:14">
      <c r="B542" s="125"/>
      <c r="C542" s="125"/>
      <c r="D542" s="125"/>
      <c r="E542" s="125"/>
      <c r="F542" s="125"/>
      <c r="G542" s="125"/>
      <c r="H542" s="126"/>
      <c r="I542" s="126"/>
      <c r="J542" s="126"/>
      <c r="K542" s="126"/>
      <c r="L542" s="126"/>
      <c r="M542" s="126"/>
      <c r="N542" s="126"/>
    </row>
    <row r="543" spans="2:14">
      <c r="B543" s="125"/>
      <c r="C543" s="125"/>
      <c r="D543" s="125"/>
      <c r="E543" s="125"/>
      <c r="F543" s="125"/>
      <c r="G543" s="125"/>
      <c r="H543" s="126"/>
      <c r="I543" s="126"/>
      <c r="J543" s="126"/>
      <c r="K543" s="126"/>
      <c r="L543" s="126"/>
      <c r="M543" s="126"/>
      <c r="N543" s="126"/>
    </row>
    <row r="544" spans="2:14">
      <c r="B544" s="125"/>
      <c r="C544" s="125"/>
      <c r="D544" s="125"/>
      <c r="E544" s="125"/>
      <c r="F544" s="125"/>
      <c r="G544" s="125"/>
      <c r="H544" s="126"/>
      <c r="I544" s="126"/>
      <c r="J544" s="126"/>
      <c r="K544" s="126"/>
      <c r="L544" s="126"/>
      <c r="M544" s="126"/>
      <c r="N544" s="126"/>
    </row>
    <row r="545" spans="2:14">
      <c r="B545" s="125"/>
      <c r="C545" s="125"/>
      <c r="D545" s="125"/>
      <c r="E545" s="125"/>
      <c r="F545" s="125"/>
      <c r="G545" s="125"/>
      <c r="H545" s="126"/>
      <c r="I545" s="126"/>
      <c r="J545" s="126"/>
      <c r="K545" s="126"/>
      <c r="L545" s="126"/>
      <c r="M545" s="126"/>
      <c r="N545" s="126"/>
    </row>
    <row r="546" spans="2:14">
      <c r="B546" s="125"/>
      <c r="C546" s="125"/>
      <c r="D546" s="125"/>
      <c r="E546" s="125"/>
      <c r="F546" s="125"/>
      <c r="G546" s="125"/>
      <c r="H546" s="126"/>
      <c r="I546" s="126"/>
      <c r="J546" s="126"/>
      <c r="K546" s="126"/>
      <c r="L546" s="126"/>
      <c r="M546" s="126"/>
      <c r="N546" s="126"/>
    </row>
    <row r="547" spans="2:14">
      <c r="B547" s="125"/>
      <c r="C547" s="125"/>
      <c r="D547" s="125"/>
      <c r="E547" s="125"/>
      <c r="F547" s="125"/>
      <c r="G547" s="125"/>
      <c r="H547" s="126"/>
      <c r="I547" s="126"/>
      <c r="J547" s="126"/>
      <c r="K547" s="126"/>
      <c r="L547" s="126"/>
      <c r="M547" s="126"/>
      <c r="N547" s="126"/>
    </row>
    <row r="548" spans="2:14">
      <c r="B548" s="125"/>
      <c r="C548" s="125"/>
      <c r="D548" s="125"/>
      <c r="E548" s="125"/>
      <c r="F548" s="125"/>
      <c r="G548" s="125"/>
      <c r="H548" s="126"/>
      <c r="I548" s="126"/>
      <c r="J548" s="126"/>
      <c r="K548" s="126"/>
      <c r="L548" s="126"/>
      <c r="M548" s="126"/>
      <c r="N548" s="126"/>
    </row>
    <row r="549" spans="2:14">
      <c r="B549" s="125"/>
      <c r="C549" s="125"/>
      <c r="D549" s="125"/>
      <c r="E549" s="125"/>
      <c r="F549" s="125"/>
      <c r="G549" s="125"/>
      <c r="H549" s="126"/>
      <c r="I549" s="126"/>
      <c r="J549" s="126"/>
      <c r="K549" s="126"/>
      <c r="L549" s="126"/>
      <c r="M549" s="126"/>
      <c r="N549" s="126"/>
    </row>
    <row r="550" spans="2:14">
      <c r="B550" s="125"/>
      <c r="C550" s="125"/>
      <c r="D550" s="125"/>
      <c r="E550" s="125"/>
      <c r="F550" s="125"/>
      <c r="G550" s="125"/>
      <c r="H550" s="126"/>
      <c r="I550" s="126"/>
      <c r="J550" s="126"/>
      <c r="K550" s="126"/>
      <c r="L550" s="126"/>
      <c r="M550" s="126"/>
      <c r="N550" s="126"/>
    </row>
    <row r="551" spans="2:14">
      <c r="B551" s="125"/>
      <c r="C551" s="125"/>
      <c r="D551" s="125"/>
      <c r="E551" s="125"/>
      <c r="F551" s="125"/>
      <c r="G551" s="125"/>
      <c r="H551" s="126"/>
      <c r="I551" s="126"/>
      <c r="J551" s="126"/>
      <c r="K551" s="126"/>
      <c r="L551" s="126"/>
      <c r="M551" s="126"/>
      <c r="N551" s="126"/>
    </row>
    <row r="552" spans="2:14">
      <c r="B552" s="125"/>
      <c r="C552" s="125"/>
      <c r="D552" s="125"/>
      <c r="E552" s="125"/>
      <c r="F552" s="125"/>
      <c r="G552" s="125"/>
      <c r="H552" s="126"/>
      <c r="I552" s="126"/>
      <c r="J552" s="126"/>
      <c r="K552" s="126"/>
      <c r="L552" s="126"/>
      <c r="M552" s="126"/>
      <c r="N552" s="126"/>
    </row>
    <row r="553" spans="2:14">
      <c r="B553" s="125"/>
      <c r="C553" s="125"/>
      <c r="D553" s="125"/>
      <c r="E553" s="125"/>
      <c r="F553" s="125"/>
      <c r="G553" s="125"/>
      <c r="H553" s="126"/>
      <c r="I553" s="126"/>
      <c r="J553" s="126"/>
      <c r="K553" s="126"/>
      <c r="L553" s="126"/>
      <c r="M553" s="126"/>
      <c r="N553" s="126"/>
    </row>
    <row r="554" spans="2:14">
      <c r="B554" s="125"/>
      <c r="C554" s="125"/>
      <c r="D554" s="125"/>
      <c r="E554" s="125"/>
      <c r="F554" s="125"/>
      <c r="G554" s="125"/>
      <c r="H554" s="126"/>
      <c r="I554" s="126"/>
      <c r="J554" s="126"/>
      <c r="K554" s="126"/>
      <c r="L554" s="126"/>
      <c r="M554" s="126"/>
      <c r="N554" s="126"/>
    </row>
    <row r="555" spans="2:14">
      <c r="B555" s="125"/>
      <c r="C555" s="125"/>
      <c r="D555" s="125"/>
      <c r="E555" s="125"/>
      <c r="F555" s="125"/>
      <c r="G555" s="125"/>
      <c r="H555" s="126"/>
      <c r="I555" s="126"/>
      <c r="J555" s="126"/>
      <c r="K555" s="126"/>
      <c r="L555" s="126"/>
      <c r="M555" s="126"/>
      <c r="N555" s="126"/>
    </row>
    <row r="556" spans="2:14">
      <c r="B556" s="125"/>
      <c r="C556" s="125"/>
      <c r="D556" s="125"/>
      <c r="E556" s="125"/>
      <c r="F556" s="125"/>
      <c r="G556" s="125"/>
      <c r="H556" s="126"/>
      <c r="I556" s="126"/>
      <c r="J556" s="126"/>
      <c r="K556" s="126"/>
      <c r="L556" s="126"/>
      <c r="M556" s="126"/>
      <c r="N556" s="126"/>
    </row>
    <row r="557" spans="2:14">
      <c r="B557" s="125"/>
      <c r="C557" s="125"/>
      <c r="D557" s="125"/>
      <c r="E557" s="125"/>
      <c r="F557" s="125"/>
      <c r="G557" s="125"/>
      <c r="H557" s="126"/>
      <c r="I557" s="126"/>
      <c r="J557" s="126"/>
      <c r="K557" s="126"/>
      <c r="L557" s="126"/>
      <c r="M557" s="126"/>
      <c r="N557" s="126"/>
    </row>
    <row r="558" spans="2:14">
      <c r="B558" s="125"/>
      <c r="C558" s="125"/>
      <c r="D558" s="125"/>
      <c r="E558" s="125"/>
      <c r="F558" s="125"/>
      <c r="G558" s="125"/>
      <c r="H558" s="126"/>
      <c r="I558" s="126"/>
      <c r="J558" s="126"/>
      <c r="K558" s="126"/>
      <c r="L558" s="126"/>
      <c r="M558" s="126"/>
      <c r="N558" s="126"/>
    </row>
    <row r="559" spans="2:14">
      <c r="B559" s="125"/>
      <c r="C559" s="125"/>
      <c r="D559" s="125"/>
      <c r="E559" s="125"/>
      <c r="F559" s="125"/>
      <c r="G559" s="125"/>
      <c r="H559" s="126"/>
      <c r="I559" s="126"/>
      <c r="J559" s="126"/>
      <c r="K559" s="126"/>
      <c r="L559" s="126"/>
      <c r="M559" s="126"/>
      <c r="N559" s="126"/>
    </row>
    <row r="560" spans="2:14">
      <c r="B560" s="125"/>
      <c r="C560" s="125"/>
      <c r="D560" s="125"/>
      <c r="E560" s="125"/>
      <c r="F560" s="125"/>
      <c r="G560" s="125"/>
      <c r="H560" s="126"/>
      <c r="I560" s="126"/>
      <c r="J560" s="126"/>
      <c r="K560" s="126"/>
      <c r="L560" s="126"/>
      <c r="M560" s="126"/>
      <c r="N560" s="126"/>
    </row>
    <row r="561" spans="2:14">
      <c r="B561" s="125"/>
      <c r="C561" s="125"/>
      <c r="D561" s="125"/>
      <c r="E561" s="125"/>
      <c r="F561" s="125"/>
      <c r="G561" s="125"/>
      <c r="H561" s="126"/>
      <c r="I561" s="126"/>
      <c r="J561" s="126"/>
      <c r="K561" s="126"/>
      <c r="L561" s="126"/>
      <c r="M561" s="126"/>
      <c r="N561" s="126"/>
    </row>
    <row r="562" spans="2:14">
      <c r="B562" s="125"/>
      <c r="C562" s="125"/>
      <c r="D562" s="125"/>
      <c r="E562" s="125"/>
      <c r="F562" s="125"/>
      <c r="G562" s="125"/>
      <c r="H562" s="126"/>
      <c r="I562" s="126"/>
      <c r="J562" s="126"/>
      <c r="K562" s="126"/>
      <c r="L562" s="126"/>
      <c r="M562" s="126"/>
      <c r="N562" s="126"/>
    </row>
    <row r="563" spans="2:14">
      <c r="B563" s="125"/>
      <c r="C563" s="125"/>
      <c r="D563" s="125"/>
      <c r="E563" s="125"/>
      <c r="F563" s="125"/>
      <c r="G563" s="125"/>
      <c r="H563" s="126"/>
      <c r="I563" s="126"/>
      <c r="J563" s="126"/>
      <c r="K563" s="126"/>
      <c r="L563" s="126"/>
      <c r="M563" s="126"/>
      <c r="N563" s="126"/>
    </row>
    <row r="564" spans="2:14">
      <c r="B564" s="125"/>
      <c r="C564" s="125"/>
      <c r="D564" s="125"/>
      <c r="E564" s="125"/>
      <c r="F564" s="125"/>
      <c r="G564" s="125"/>
      <c r="H564" s="126"/>
      <c r="I564" s="126"/>
      <c r="J564" s="126"/>
      <c r="K564" s="126"/>
      <c r="L564" s="126"/>
      <c r="M564" s="126"/>
      <c r="N564" s="126"/>
    </row>
    <row r="565" spans="2:14">
      <c r="B565" s="125"/>
      <c r="C565" s="125"/>
      <c r="D565" s="125"/>
      <c r="E565" s="125"/>
      <c r="F565" s="125"/>
      <c r="G565" s="125"/>
      <c r="H565" s="126"/>
      <c r="I565" s="126"/>
      <c r="J565" s="126"/>
      <c r="K565" s="126"/>
      <c r="L565" s="126"/>
      <c r="M565" s="126"/>
      <c r="N565" s="126"/>
    </row>
    <row r="566" spans="2:14">
      <c r="B566" s="125"/>
      <c r="C566" s="125"/>
      <c r="D566" s="125"/>
      <c r="E566" s="125"/>
      <c r="F566" s="125"/>
      <c r="G566" s="125"/>
      <c r="H566" s="126"/>
      <c r="I566" s="126"/>
      <c r="J566" s="126"/>
      <c r="K566" s="126"/>
      <c r="L566" s="126"/>
      <c r="M566" s="126"/>
      <c r="N566" s="126"/>
    </row>
    <row r="567" spans="2:14">
      <c r="B567" s="125"/>
      <c r="C567" s="125"/>
      <c r="D567" s="125"/>
      <c r="E567" s="125"/>
      <c r="F567" s="125"/>
      <c r="G567" s="125"/>
      <c r="H567" s="126"/>
      <c r="I567" s="126"/>
      <c r="J567" s="126"/>
      <c r="K567" s="126"/>
      <c r="L567" s="126"/>
      <c r="M567" s="126"/>
      <c r="N567" s="126"/>
    </row>
    <row r="568" spans="2:14">
      <c r="B568" s="125"/>
      <c r="C568" s="125"/>
      <c r="D568" s="125"/>
      <c r="E568" s="125"/>
      <c r="F568" s="125"/>
      <c r="G568" s="125"/>
      <c r="H568" s="126"/>
      <c r="I568" s="126"/>
      <c r="J568" s="126"/>
      <c r="K568" s="126"/>
      <c r="L568" s="126"/>
      <c r="M568" s="126"/>
      <c r="N568" s="126"/>
    </row>
    <row r="569" spans="2:14">
      <c r="B569" s="125"/>
      <c r="C569" s="125"/>
      <c r="D569" s="125"/>
      <c r="E569" s="125"/>
      <c r="F569" s="125"/>
      <c r="G569" s="125"/>
      <c r="H569" s="126"/>
      <c r="I569" s="126"/>
      <c r="J569" s="126"/>
      <c r="K569" s="126"/>
      <c r="L569" s="126"/>
      <c r="M569" s="126"/>
      <c r="N569" s="126"/>
    </row>
    <row r="570" spans="2:14">
      <c r="B570" s="125"/>
      <c r="C570" s="125"/>
      <c r="D570" s="125"/>
      <c r="E570" s="125"/>
      <c r="F570" s="125"/>
      <c r="G570" s="125"/>
      <c r="H570" s="126"/>
      <c r="I570" s="126"/>
      <c r="J570" s="126"/>
      <c r="K570" s="126"/>
      <c r="L570" s="126"/>
      <c r="M570" s="126"/>
      <c r="N570" s="126"/>
    </row>
    <row r="571" spans="2:14">
      <c r="B571" s="125"/>
      <c r="C571" s="125"/>
      <c r="D571" s="125"/>
      <c r="E571" s="125"/>
      <c r="F571" s="125"/>
      <c r="G571" s="125"/>
      <c r="H571" s="126"/>
      <c r="I571" s="126"/>
      <c r="J571" s="126"/>
      <c r="K571" s="126"/>
      <c r="L571" s="126"/>
      <c r="M571" s="126"/>
      <c r="N571" s="126"/>
    </row>
    <row r="572" spans="2:14">
      <c r="B572" s="125"/>
      <c r="C572" s="125"/>
      <c r="D572" s="125"/>
      <c r="E572" s="125"/>
      <c r="F572" s="125"/>
      <c r="G572" s="125"/>
      <c r="H572" s="126"/>
      <c r="I572" s="126"/>
      <c r="J572" s="126"/>
      <c r="K572" s="126"/>
      <c r="L572" s="126"/>
      <c r="M572" s="126"/>
      <c r="N572" s="126"/>
    </row>
    <row r="573" spans="2:14">
      <c r="B573" s="125"/>
      <c r="C573" s="125"/>
      <c r="D573" s="125"/>
      <c r="E573" s="125"/>
      <c r="F573" s="125"/>
      <c r="G573" s="125"/>
      <c r="H573" s="126"/>
      <c r="I573" s="126"/>
      <c r="J573" s="126"/>
      <c r="K573" s="126"/>
      <c r="L573" s="126"/>
      <c r="M573" s="126"/>
      <c r="N573" s="126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7 B99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31.710937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144</v>
      </c>
      <c r="C1" s="67" t="s" vm="1">
        <v>228</v>
      </c>
    </row>
    <row r="2" spans="2:15">
      <c r="B2" s="46" t="s">
        <v>143</v>
      </c>
      <c r="C2" s="67" t="s">
        <v>229</v>
      </c>
    </row>
    <row r="3" spans="2:15">
      <c r="B3" s="46" t="s">
        <v>145</v>
      </c>
      <c r="C3" s="67" t="s">
        <v>230</v>
      </c>
    </row>
    <row r="4" spans="2:15">
      <c r="B4" s="46" t="s">
        <v>146</v>
      </c>
      <c r="C4" s="67">
        <v>12145</v>
      </c>
    </row>
    <row r="6" spans="2:15" ht="26.25" customHeight="1">
      <c r="B6" s="139" t="s">
        <v>172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15" ht="26.25" customHeight="1">
      <c r="B7" s="139" t="s">
        <v>91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</row>
    <row r="8" spans="2:15" s="3" customFormat="1" ht="78.75">
      <c r="B8" s="21" t="s">
        <v>113</v>
      </c>
      <c r="C8" s="29" t="s">
        <v>44</v>
      </c>
      <c r="D8" s="29" t="s">
        <v>117</v>
      </c>
      <c r="E8" s="29" t="s">
        <v>115</v>
      </c>
      <c r="F8" s="29" t="s">
        <v>65</v>
      </c>
      <c r="G8" s="29" t="s">
        <v>14</v>
      </c>
      <c r="H8" s="29" t="s">
        <v>66</v>
      </c>
      <c r="I8" s="29" t="s">
        <v>101</v>
      </c>
      <c r="J8" s="29" t="s">
        <v>204</v>
      </c>
      <c r="K8" s="29" t="s">
        <v>203</v>
      </c>
      <c r="L8" s="29" t="s">
        <v>61</v>
      </c>
      <c r="M8" s="29" t="s">
        <v>58</v>
      </c>
      <c r="N8" s="29" t="s">
        <v>147</v>
      </c>
      <c r="O8" s="19" t="s">
        <v>149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27537.821390402998</v>
      </c>
      <c r="M11" s="69"/>
      <c r="N11" s="78">
        <f>IFERROR(L11/$L$11,0)</f>
        <v>1</v>
      </c>
      <c r="O11" s="78">
        <f>L11/'סכום נכסי הקרן'!$C$42</f>
        <v>9.1427570773586122E-3</v>
      </c>
    </row>
    <row r="12" spans="2:15" s="4" customFormat="1" ht="18" customHeight="1">
      <c r="B12" s="70" t="s">
        <v>196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27537.821390402998</v>
      </c>
      <c r="M12" s="71"/>
      <c r="N12" s="81">
        <f t="shared" ref="N12:N39" si="0">IFERROR(L12/$L$11,0)</f>
        <v>1</v>
      </c>
      <c r="O12" s="81">
        <f>L12/'סכום נכסי הקרן'!$C$42</f>
        <v>9.1427570773586122E-3</v>
      </c>
    </row>
    <row r="13" spans="2:15">
      <c r="B13" s="89" t="s">
        <v>51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11225.149596781001</v>
      </c>
      <c r="M13" s="71"/>
      <c r="N13" s="81">
        <f t="shared" si="0"/>
        <v>0.40762663965468937</v>
      </c>
      <c r="O13" s="81">
        <f>L13/'סכום נכסי הקרן'!$C$42</f>
        <v>3.7268313446228202E-3</v>
      </c>
    </row>
    <row r="14" spans="2:15">
      <c r="B14" s="76" t="s">
        <v>1870</v>
      </c>
      <c r="C14" s="73" t="s">
        <v>1871</v>
      </c>
      <c r="D14" s="86" t="s">
        <v>27</v>
      </c>
      <c r="E14" s="73"/>
      <c r="F14" s="86" t="s">
        <v>1743</v>
      </c>
      <c r="G14" s="73" t="s">
        <v>1872</v>
      </c>
      <c r="H14" s="73" t="s">
        <v>877</v>
      </c>
      <c r="I14" s="86" t="s">
        <v>133</v>
      </c>
      <c r="J14" s="83">
        <v>163.748726</v>
      </c>
      <c r="K14" s="85">
        <v>115411</v>
      </c>
      <c r="L14" s="83">
        <v>829.99901684999998</v>
      </c>
      <c r="M14" s="84">
        <v>2.830811087906737E-4</v>
      </c>
      <c r="N14" s="84">
        <f t="shared" si="0"/>
        <v>3.0140329733537193E-2</v>
      </c>
      <c r="O14" s="84">
        <f>L14/'סכום נכסי הקרן'!$C$42</f>
        <v>2.7556571298521939E-4</v>
      </c>
    </row>
    <row r="15" spans="2:15">
      <c r="B15" s="76" t="s">
        <v>1873</v>
      </c>
      <c r="C15" s="73" t="s">
        <v>1874</v>
      </c>
      <c r="D15" s="86" t="s">
        <v>27</v>
      </c>
      <c r="E15" s="73"/>
      <c r="F15" s="86" t="s">
        <v>1743</v>
      </c>
      <c r="G15" s="73" t="s">
        <v>1035</v>
      </c>
      <c r="H15" s="73" t="s">
        <v>877</v>
      </c>
      <c r="I15" s="86" t="s">
        <v>130</v>
      </c>
      <c r="J15" s="83">
        <v>9.385192</v>
      </c>
      <c r="K15" s="85">
        <v>1076863</v>
      </c>
      <c r="L15" s="83">
        <v>324.92595673600005</v>
      </c>
      <c r="M15" s="84">
        <v>6.5974602692947485E-5</v>
      </c>
      <c r="N15" s="84">
        <f t="shared" si="0"/>
        <v>1.1799261536689231E-2</v>
      </c>
      <c r="O15" s="84">
        <f>L15/'סכום נכסי הקרן'!$C$42</f>
        <v>1.0787778192217071E-4</v>
      </c>
    </row>
    <row r="16" spans="2:15">
      <c r="B16" s="76" t="s">
        <v>1875</v>
      </c>
      <c r="C16" s="73" t="s">
        <v>1876</v>
      </c>
      <c r="D16" s="86" t="s">
        <v>27</v>
      </c>
      <c r="E16" s="73"/>
      <c r="F16" s="86" t="s">
        <v>1743</v>
      </c>
      <c r="G16" s="73" t="s">
        <v>1035</v>
      </c>
      <c r="H16" s="73" t="s">
        <v>877</v>
      </c>
      <c r="I16" s="86" t="s">
        <v>132</v>
      </c>
      <c r="J16" s="83">
        <v>118.70066300000001</v>
      </c>
      <c r="K16" s="85">
        <v>96690</v>
      </c>
      <c r="L16" s="83">
        <v>452.67094838100002</v>
      </c>
      <c r="M16" s="84">
        <v>3.7740695065130973E-4</v>
      </c>
      <c r="N16" s="84">
        <f t="shared" si="0"/>
        <v>1.6438153983334244E-2</v>
      </c>
      <c r="O16" s="84">
        <f>L16/'סכום נכסי הקרן'!$C$42</f>
        <v>1.5029004866983983E-4</v>
      </c>
    </row>
    <row r="17" spans="2:15">
      <c r="B17" s="76" t="s">
        <v>1877</v>
      </c>
      <c r="C17" s="73" t="s">
        <v>1878</v>
      </c>
      <c r="D17" s="86" t="s">
        <v>27</v>
      </c>
      <c r="E17" s="73"/>
      <c r="F17" s="86" t="s">
        <v>1743</v>
      </c>
      <c r="G17" s="73" t="s">
        <v>1066</v>
      </c>
      <c r="H17" s="73" t="s">
        <v>877</v>
      </c>
      <c r="I17" s="86" t="s">
        <v>132</v>
      </c>
      <c r="J17" s="83">
        <v>103.113552</v>
      </c>
      <c r="K17" s="85">
        <v>200369</v>
      </c>
      <c r="L17" s="83">
        <v>814.88100835199987</v>
      </c>
      <c r="M17" s="84">
        <v>3.2652742187141363E-4</v>
      </c>
      <c r="N17" s="84">
        <f t="shared" si="0"/>
        <v>2.9591339009700599E-2</v>
      </c>
      <c r="O17" s="84">
        <f>L17/'סכום נכסי הקרן'!$C$42</f>
        <v>2.7054642415945813E-4</v>
      </c>
    </row>
    <row r="18" spans="2:15">
      <c r="B18" s="76" t="s">
        <v>1879</v>
      </c>
      <c r="C18" s="73" t="s">
        <v>1880</v>
      </c>
      <c r="D18" s="86" t="s">
        <v>27</v>
      </c>
      <c r="E18" s="73"/>
      <c r="F18" s="86" t="s">
        <v>1743</v>
      </c>
      <c r="G18" s="73" t="s">
        <v>1066</v>
      </c>
      <c r="H18" s="73" t="s">
        <v>877</v>
      </c>
      <c r="I18" s="86" t="s">
        <v>132</v>
      </c>
      <c r="J18" s="83">
        <v>18.259494</v>
      </c>
      <c r="K18" s="85">
        <v>200209</v>
      </c>
      <c r="L18" s="83">
        <v>144.18505737500001</v>
      </c>
      <c r="M18" s="84">
        <v>5.7775766737103219E-5</v>
      </c>
      <c r="N18" s="84">
        <f t="shared" si="0"/>
        <v>5.2358919513236755E-3</v>
      </c>
      <c r="O18" s="84">
        <f>L18/'סכום נכסי הקרן'!$C$42</f>
        <v>4.7870488194249533E-5</v>
      </c>
    </row>
    <row r="19" spans="2:15">
      <c r="B19" s="76" t="s">
        <v>1881</v>
      </c>
      <c r="C19" s="73" t="s">
        <v>1882</v>
      </c>
      <c r="D19" s="86" t="s">
        <v>27</v>
      </c>
      <c r="E19" s="73"/>
      <c r="F19" s="86" t="s">
        <v>1743</v>
      </c>
      <c r="G19" s="73" t="s">
        <v>1066</v>
      </c>
      <c r="H19" s="73" t="s">
        <v>877</v>
      </c>
      <c r="I19" s="86" t="s">
        <v>132</v>
      </c>
      <c r="J19" s="83">
        <v>13.491567999999999</v>
      </c>
      <c r="K19" s="85">
        <v>200209</v>
      </c>
      <c r="L19" s="83">
        <v>106.535401886</v>
      </c>
      <c r="M19" s="84">
        <v>4.2689337166198726E-5</v>
      </c>
      <c r="N19" s="84">
        <f t="shared" si="0"/>
        <v>3.8686939092112734E-3</v>
      </c>
      <c r="O19" s="84">
        <f>L19/'סכום נכסי הקרן'!$C$42</f>
        <v>3.537052861857553E-5</v>
      </c>
    </row>
    <row r="20" spans="2:15">
      <c r="B20" s="76" t="s">
        <v>1883</v>
      </c>
      <c r="C20" s="73" t="s">
        <v>1884</v>
      </c>
      <c r="D20" s="86" t="s">
        <v>27</v>
      </c>
      <c r="E20" s="73"/>
      <c r="F20" s="86" t="s">
        <v>1743</v>
      </c>
      <c r="G20" s="73" t="s">
        <v>886</v>
      </c>
      <c r="H20" s="73" t="s">
        <v>877</v>
      </c>
      <c r="I20" s="86" t="s">
        <v>130</v>
      </c>
      <c r="J20" s="83">
        <v>10158.846163</v>
      </c>
      <c r="K20" s="85">
        <v>1507</v>
      </c>
      <c r="L20" s="83">
        <v>492.19660454899997</v>
      </c>
      <c r="M20" s="84">
        <v>3.9678004688288476E-5</v>
      </c>
      <c r="N20" s="84">
        <f t="shared" si="0"/>
        <v>1.7873476538726181E-2</v>
      </c>
      <c r="O20" s="84">
        <f>L20/'סכום נכסי הקרן'!$C$42</f>
        <v>1.6341285412144191E-4</v>
      </c>
    </row>
    <row r="21" spans="2:15">
      <c r="B21" s="76" t="s">
        <v>1885</v>
      </c>
      <c r="C21" s="73" t="s">
        <v>1886</v>
      </c>
      <c r="D21" s="86" t="s">
        <v>27</v>
      </c>
      <c r="E21" s="73"/>
      <c r="F21" s="86" t="s">
        <v>1743</v>
      </c>
      <c r="G21" s="73" t="s">
        <v>886</v>
      </c>
      <c r="H21" s="73" t="s">
        <v>877</v>
      </c>
      <c r="I21" s="86" t="s">
        <v>130</v>
      </c>
      <c r="J21" s="83">
        <v>88.631230000000002</v>
      </c>
      <c r="K21" s="85">
        <v>211902.8</v>
      </c>
      <c r="L21" s="83">
        <v>603.81576392599993</v>
      </c>
      <c r="M21" s="84">
        <v>3.1607985369153389E-4</v>
      </c>
      <c r="N21" s="84">
        <f t="shared" si="0"/>
        <v>2.1926780458254816E-2</v>
      </c>
      <c r="O21" s="84">
        <f>L21/'סכום נכסי הקרן'!$C$42</f>
        <v>2.0047122721839774E-4</v>
      </c>
    </row>
    <row r="22" spans="2:15">
      <c r="B22" s="76" t="s">
        <v>1887</v>
      </c>
      <c r="C22" s="73" t="s">
        <v>1888</v>
      </c>
      <c r="D22" s="86" t="s">
        <v>27</v>
      </c>
      <c r="E22" s="73"/>
      <c r="F22" s="86" t="s">
        <v>1743</v>
      </c>
      <c r="G22" s="73" t="s">
        <v>1889</v>
      </c>
      <c r="H22" s="73" t="s">
        <v>877</v>
      </c>
      <c r="I22" s="86" t="s">
        <v>130</v>
      </c>
      <c r="J22" s="83">
        <v>320.19007900000003</v>
      </c>
      <c r="K22" s="85">
        <v>140510</v>
      </c>
      <c r="L22" s="83">
        <v>1446.425501034</v>
      </c>
      <c r="M22" s="84">
        <v>7.8092820981972899E-5</v>
      </c>
      <c r="N22" s="84">
        <f t="shared" si="0"/>
        <v>5.2525052019477582E-2</v>
      </c>
      <c r="O22" s="84">
        <f>L22/'סכום נכסי הקרן'!$C$42</f>
        <v>4.8022379108970796E-4</v>
      </c>
    </row>
    <row r="23" spans="2:15">
      <c r="B23" s="76" t="s">
        <v>1890</v>
      </c>
      <c r="C23" s="73" t="s">
        <v>1891</v>
      </c>
      <c r="D23" s="86" t="s">
        <v>27</v>
      </c>
      <c r="E23" s="73"/>
      <c r="F23" s="86" t="s">
        <v>1743</v>
      </c>
      <c r="G23" s="73" t="s">
        <v>1889</v>
      </c>
      <c r="H23" s="73" t="s">
        <v>877</v>
      </c>
      <c r="I23" s="86" t="s">
        <v>130</v>
      </c>
      <c r="J23" s="83">
        <v>1356.2812489999999</v>
      </c>
      <c r="K23" s="85">
        <v>13384.02</v>
      </c>
      <c r="L23" s="83">
        <v>583.60272800200005</v>
      </c>
      <c r="M23" s="84">
        <v>1.8837734992041964E-4</v>
      </c>
      <c r="N23" s="84">
        <f t="shared" si="0"/>
        <v>2.1192770471137819E-2</v>
      </c>
      <c r="O23" s="84">
        <f>L23/'סכום נכסי הקרן'!$C$42</f>
        <v>1.937603522138319E-4</v>
      </c>
    </row>
    <row r="24" spans="2:15">
      <c r="B24" s="76" t="s">
        <v>1892</v>
      </c>
      <c r="C24" s="73" t="s">
        <v>1893</v>
      </c>
      <c r="D24" s="86" t="s">
        <v>27</v>
      </c>
      <c r="E24" s="73"/>
      <c r="F24" s="86" t="s">
        <v>1743</v>
      </c>
      <c r="G24" s="73" t="s">
        <v>1889</v>
      </c>
      <c r="H24" s="73" t="s">
        <v>877</v>
      </c>
      <c r="I24" s="86" t="s">
        <v>130</v>
      </c>
      <c r="J24" s="83">
        <v>10.466920999999999</v>
      </c>
      <c r="K24" s="85">
        <v>1202429</v>
      </c>
      <c r="L24" s="83">
        <v>404.63121083699997</v>
      </c>
      <c r="M24" s="84">
        <v>1.0461919613991503E-4</v>
      </c>
      <c r="N24" s="84">
        <f t="shared" si="0"/>
        <v>1.4693653688160495E-2</v>
      </c>
      <c r="O24" s="84">
        <f>L24/'סכום נכסי הקרן'!$C$42</f>
        <v>1.3434050624968583E-4</v>
      </c>
    </row>
    <row r="25" spans="2:15">
      <c r="B25" s="76" t="s">
        <v>1894</v>
      </c>
      <c r="C25" s="73" t="s">
        <v>1895</v>
      </c>
      <c r="D25" s="86" t="s">
        <v>27</v>
      </c>
      <c r="E25" s="73"/>
      <c r="F25" s="86" t="s">
        <v>1743</v>
      </c>
      <c r="G25" s="73" t="s">
        <v>1889</v>
      </c>
      <c r="H25" s="73" t="s">
        <v>877</v>
      </c>
      <c r="I25" s="86" t="s">
        <v>130</v>
      </c>
      <c r="J25" s="83">
        <v>204.09540999999999</v>
      </c>
      <c r="K25" s="85">
        <v>105133.6</v>
      </c>
      <c r="L25" s="83">
        <v>689.85169589600002</v>
      </c>
      <c r="M25" s="84">
        <v>2.4576203806002357E-4</v>
      </c>
      <c r="N25" s="84">
        <f t="shared" si="0"/>
        <v>2.5051062904214171E-2</v>
      </c>
      <c r="O25" s="84">
        <f>L25/'סכום נכסי הקרן'!$C$42</f>
        <v>2.2903578266285989E-4</v>
      </c>
    </row>
    <row r="26" spans="2:15">
      <c r="B26" s="76" t="s">
        <v>1896</v>
      </c>
      <c r="C26" s="73" t="s">
        <v>1897</v>
      </c>
      <c r="D26" s="86" t="s">
        <v>27</v>
      </c>
      <c r="E26" s="73"/>
      <c r="F26" s="86" t="s">
        <v>1743</v>
      </c>
      <c r="G26" s="73" t="s">
        <v>1889</v>
      </c>
      <c r="H26" s="73" t="s">
        <v>877</v>
      </c>
      <c r="I26" s="86" t="s">
        <v>130</v>
      </c>
      <c r="J26" s="83">
        <v>571.80713800000001</v>
      </c>
      <c r="K26" s="85">
        <v>34126.980000000003</v>
      </c>
      <c r="L26" s="83">
        <v>627.37673247100008</v>
      </c>
      <c r="M26" s="84">
        <v>6.1653898575913521E-5</v>
      </c>
      <c r="N26" s="84">
        <f t="shared" si="0"/>
        <v>2.2782366243745137E-2</v>
      </c>
      <c r="O26" s="84">
        <f>L26/'סכום נכסי הקרן'!$C$42</f>
        <v>2.082936402139768E-4</v>
      </c>
    </row>
    <row r="27" spans="2:15">
      <c r="B27" s="76" t="s">
        <v>1898</v>
      </c>
      <c r="C27" s="73" t="s">
        <v>1899</v>
      </c>
      <c r="D27" s="86" t="s">
        <v>27</v>
      </c>
      <c r="E27" s="73"/>
      <c r="F27" s="86" t="s">
        <v>1743</v>
      </c>
      <c r="G27" s="73" t="s">
        <v>1889</v>
      </c>
      <c r="H27" s="73" t="s">
        <v>877</v>
      </c>
      <c r="I27" s="86" t="s">
        <v>132</v>
      </c>
      <c r="J27" s="83">
        <v>1073.2748839999999</v>
      </c>
      <c r="K27" s="85">
        <v>9546</v>
      </c>
      <c r="L27" s="83">
        <v>404.092060033</v>
      </c>
      <c r="M27" s="84">
        <v>3.1310368526199679E-5</v>
      </c>
      <c r="N27" s="84">
        <f t="shared" si="0"/>
        <v>1.4674075131223966E-2</v>
      </c>
      <c r="O27" s="84">
        <f>L27/'סכום נכסי הקרן'!$C$42</f>
        <v>1.341615042596899E-4</v>
      </c>
    </row>
    <row r="28" spans="2:15">
      <c r="B28" s="76" t="s">
        <v>1900</v>
      </c>
      <c r="C28" s="73" t="s">
        <v>1901</v>
      </c>
      <c r="D28" s="86" t="s">
        <v>27</v>
      </c>
      <c r="E28" s="73"/>
      <c r="F28" s="86" t="s">
        <v>1743</v>
      </c>
      <c r="G28" s="73" t="s">
        <v>1902</v>
      </c>
      <c r="H28" s="73" t="s">
        <v>877</v>
      </c>
      <c r="I28" s="86" t="s">
        <v>132</v>
      </c>
      <c r="J28" s="83">
        <v>692.57802100000004</v>
      </c>
      <c r="K28" s="85">
        <v>15654</v>
      </c>
      <c r="L28" s="83">
        <v>427.60419116400004</v>
      </c>
      <c r="M28" s="84">
        <v>2.7991063733793478E-5</v>
      </c>
      <c r="N28" s="84">
        <f t="shared" si="0"/>
        <v>1.5527887449840938E-2</v>
      </c>
      <c r="O28" s="84">
        <f>L28/'סכום נכסי הקרן'!$C$42</f>
        <v>1.4196770287846119E-4</v>
      </c>
    </row>
    <row r="29" spans="2:15">
      <c r="B29" s="76" t="s">
        <v>1903</v>
      </c>
      <c r="C29" s="73" t="s">
        <v>1904</v>
      </c>
      <c r="D29" s="86" t="s">
        <v>27</v>
      </c>
      <c r="E29" s="73"/>
      <c r="F29" s="86" t="s">
        <v>1743</v>
      </c>
      <c r="G29" s="73" t="s">
        <v>633</v>
      </c>
      <c r="H29" s="73"/>
      <c r="I29" s="86" t="s">
        <v>133</v>
      </c>
      <c r="J29" s="83">
        <v>2361.227504</v>
      </c>
      <c r="K29" s="85">
        <v>14307.57</v>
      </c>
      <c r="L29" s="83">
        <v>1483.734364526</v>
      </c>
      <c r="M29" s="84">
        <v>1.1750757487556638E-3</v>
      </c>
      <c r="N29" s="84">
        <f t="shared" si="0"/>
        <v>5.3879874645533336E-2</v>
      </c>
      <c r="O29" s="84">
        <f>L29/'סכום נכסי הקרן'!$C$42</f>
        <v>4.9261060524264473E-4</v>
      </c>
    </row>
    <row r="30" spans="2:15">
      <c r="B30" s="76" t="s">
        <v>1905</v>
      </c>
      <c r="C30" s="73" t="s">
        <v>1906</v>
      </c>
      <c r="D30" s="86" t="s">
        <v>27</v>
      </c>
      <c r="E30" s="73"/>
      <c r="F30" s="86" t="s">
        <v>1743</v>
      </c>
      <c r="G30" s="73" t="s">
        <v>633</v>
      </c>
      <c r="H30" s="73"/>
      <c r="I30" s="86" t="s">
        <v>130</v>
      </c>
      <c r="J30" s="83">
        <v>2934.6348079999998</v>
      </c>
      <c r="K30" s="85">
        <v>14718</v>
      </c>
      <c r="L30" s="83">
        <v>1388.621354763</v>
      </c>
      <c r="M30" s="84">
        <v>1.2929864883807313E-4</v>
      </c>
      <c r="N30" s="84">
        <f t="shared" si="0"/>
        <v>5.0425969980578716E-2</v>
      </c>
      <c r="O30" s="84">
        <f>L30/'סכום נכסי הקרן'!$C$42</f>
        <v>4.6103239392260894E-4</v>
      </c>
    </row>
    <row r="31" spans="2:15">
      <c r="B31" s="72"/>
      <c r="C31" s="73"/>
      <c r="D31" s="73"/>
      <c r="E31" s="73"/>
      <c r="F31" s="73"/>
      <c r="G31" s="73"/>
      <c r="H31" s="73"/>
      <c r="I31" s="73"/>
      <c r="J31" s="83"/>
      <c r="K31" s="85"/>
      <c r="L31" s="73"/>
      <c r="M31" s="73"/>
      <c r="N31" s="84"/>
      <c r="O31" s="73"/>
    </row>
    <row r="32" spans="2:15">
      <c r="B32" s="89" t="s">
        <v>29</v>
      </c>
      <c r="C32" s="71"/>
      <c r="D32" s="71"/>
      <c r="E32" s="71"/>
      <c r="F32" s="71"/>
      <c r="G32" s="71"/>
      <c r="H32" s="71"/>
      <c r="I32" s="71"/>
      <c r="J32" s="80"/>
      <c r="K32" s="82"/>
      <c r="L32" s="80">
        <v>16312.671793621994</v>
      </c>
      <c r="M32" s="71"/>
      <c r="N32" s="81">
        <f t="shared" si="0"/>
        <v>0.59237336034531052</v>
      </c>
      <c r="O32" s="81">
        <f>L32/'סכום נכסי הקרן'!$C$42</f>
        <v>5.4159257327357907E-3</v>
      </c>
    </row>
    <row r="33" spans="2:15">
      <c r="B33" s="76" t="s">
        <v>1907</v>
      </c>
      <c r="C33" s="73" t="s">
        <v>1908</v>
      </c>
      <c r="D33" s="86" t="s">
        <v>27</v>
      </c>
      <c r="E33" s="73"/>
      <c r="F33" s="86" t="s">
        <v>1719</v>
      </c>
      <c r="G33" s="73" t="s">
        <v>633</v>
      </c>
      <c r="H33" s="73"/>
      <c r="I33" s="86" t="s">
        <v>130</v>
      </c>
      <c r="J33" s="83">
        <v>233.75222600000001</v>
      </c>
      <c r="K33" s="85">
        <v>84033</v>
      </c>
      <c r="L33" s="83">
        <v>631.51925963500003</v>
      </c>
      <c r="M33" s="84">
        <v>9.0408635779364735E-5</v>
      </c>
      <c r="N33" s="84">
        <f t="shared" si="0"/>
        <v>2.2932796704647308E-2</v>
      </c>
      <c r="O33" s="84">
        <f>L33/'סכום נכסי הקרן'!$C$42</f>
        <v>2.0966898937504043E-4</v>
      </c>
    </row>
    <row r="34" spans="2:15">
      <c r="B34" s="76" t="s">
        <v>1909</v>
      </c>
      <c r="C34" s="73" t="s">
        <v>1910</v>
      </c>
      <c r="D34" s="86" t="s">
        <v>122</v>
      </c>
      <c r="E34" s="73"/>
      <c r="F34" s="86" t="s">
        <v>1719</v>
      </c>
      <c r="G34" s="73" t="s">
        <v>633</v>
      </c>
      <c r="H34" s="73"/>
      <c r="I34" s="86" t="s">
        <v>132</v>
      </c>
      <c r="J34" s="83">
        <v>4485.2639659999995</v>
      </c>
      <c r="K34" s="85">
        <v>3398</v>
      </c>
      <c r="L34" s="83">
        <v>601.11740027500002</v>
      </c>
      <c r="M34" s="84">
        <v>3.6148319967072809E-5</v>
      </c>
      <c r="N34" s="84">
        <f t="shared" si="0"/>
        <v>2.1828792908232419E-2</v>
      </c>
      <c r="O34" s="84">
        <f>L34/'סכום נכסי הקרן'!$C$42</f>
        <v>1.9957535085193744E-4</v>
      </c>
    </row>
    <row r="35" spans="2:15">
      <c r="B35" s="76" t="s">
        <v>1911</v>
      </c>
      <c r="C35" s="73" t="s">
        <v>1912</v>
      </c>
      <c r="D35" s="86" t="s">
        <v>122</v>
      </c>
      <c r="E35" s="73"/>
      <c r="F35" s="86" t="s">
        <v>1719</v>
      </c>
      <c r="G35" s="73" t="s">
        <v>633</v>
      </c>
      <c r="H35" s="73"/>
      <c r="I35" s="86" t="s">
        <v>139</v>
      </c>
      <c r="J35" s="83">
        <v>19855.80702</v>
      </c>
      <c r="K35" s="85">
        <v>1971</v>
      </c>
      <c r="L35" s="83">
        <v>1220.6846016960001</v>
      </c>
      <c r="M35" s="84">
        <v>7.5910550167819705E-5</v>
      </c>
      <c r="N35" s="84">
        <f t="shared" si="0"/>
        <v>4.4327566236645424E-2</v>
      </c>
      <c r="O35" s="84">
        <f>L35/'סכום נכסי הקרן'!$C$42</f>
        <v>4.052761699321726E-4</v>
      </c>
    </row>
    <row r="36" spans="2:15">
      <c r="B36" s="76" t="s">
        <v>1913</v>
      </c>
      <c r="C36" s="73" t="s">
        <v>1914</v>
      </c>
      <c r="D36" s="86" t="s">
        <v>122</v>
      </c>
      <c r="E36" s="73"/>
      <c r="F36" s="86" t="s">
        <v>1719</v>
      </c>
      <c r="G36" s="73" t="s">
        <v>633</v>
      </c>
      <c r="H36" s="73"/>
      <c r="I36" s="86" t="s">
        <v>130</v>
      </c>
      <c r="J36" s="83">
        <v>87122.428453999994</v>
      </c>
      <c r="K36" s="85">
        <v>1835.2</v>
      </c>
      <c r="L36" s="83">
        <v>5140.3696444549987</v>
      </c>
      <c r="M36" s="84">
        <v>1.1454993476677622E-4</v>
      </c>
      <c r="N36" s="84">
        <f t="shared" si="0"/>
        <v>0.18666580669473115</v>
      </c>
      <c r="O36" s="84">
        <f>L36/'סכום נכסי הקרן'!$C$42</f>
        <v>1.7066401252591079E-3</v>
      </c>
    </row>
    <row r="37" spans="2:15">
      <c r="B37" s="76" t="s">
        <v>1915</v>
      </c>
      <c r="C37" s="73" t="s">
        <v>1916</v>
      </c>
      <c r="D37" s="86" t="s">
        <v>27</v>
      </c>
      <c r="E37" s="73"/>
      <c r="F37" s="86" t="s">
        <v>1719</v>
      </c>
      <c r="G37" s="73" t="s">
        <v>633</v>
      </c>
      <c r="H37" s="73"/>
      <c r="I37" s="86" t="s">
        <v>130</v>
      </c>
      <c r="J37" s="83">
        <v>2573.9009099999998</v>
      </c>
      <c r="K37" s="85">
        <v>7854</v>
      </c>
      <c r="L37" s="83">
        <v>649.92568057099993</v>
      </c>
      <c r="M37" s="84">
        <v>9.6984056069845712E-5</v>
      </c>
      <c r="N37" s="84">
        <f t="shared" si="0"/>
        <v>2.3601201829186846E-2</v>
      </c>
      <c r="O37" s="84">
        <f>L37/'סכום נכסי הקרן'!$C$42</f>
        <v>2.1578005505796708E-4</v>
      </c>
    </row>
    <row r="38" spans="2:15">
      <c r="B38" s="76" t="s">
        <v>1917</v>
      </c>
      <c r="C38" s="73" t="s">
        <v>1918</v>
      </c>
      <c r="D38" s="86" t="s">
        <v>27</v>
      </c>
      <c r="E38" s="73"/>
      <c r="F38" s="86" t="s">
        <v>1719</v>
      </c>
      <c r="G38" s="73" t="s">
        <v>633</v>
      </c>
      <c r="H38" s="73"/>
      <c r="I38" s="86" t="s">
        <v>139</v>
      </c>
      <c r="J38" s="83">
        <v>2261.7325350000001</v>
      </c>
      <c r="K38" s="85">
        <v>14423.85</v>
      </c>
      <c r="L38" s="83">
        <v>1017.540589867</v>
      </c>
      <c r="M38" s="84">
        <v>6.2737992284478893E-4</v>
      </c>
      <c r="N38" s="84">
        <f t="shared" si="0"/>
        <v>3.695065689625017E-2</v>
      </c>
      <c r="O38" s="84">
        <f>L38/'סכום נכסי הקרן'!$C$42</f>
        <v>3.3783087985124103E-4</v>
      </c>
    </row>
    <row r="39" spans="2:15">
      <c r="B39" s="76" t="s">
        <v>1919</v>
      </c>
      <c r="C39" s="73" t="s">
        <v>1920</v>
      </c>
      <c r="D39" s="86" t="s">
        <v>122</v>
      </c>
      <c r="E39" s="73"/>
      <c r="F39" s="86" t="s">
        <v>1719</v>
      </c>
      <c r="G39" s="73" t="s">
        <v>633</v>
      </c>
      <c r="H39" s="73"/>
      <c r="I39" s="86" t="s">
        <v>130</v>
      </c>
      <c r="J39" s="83">
        <v>14576.334881999997</v>
      </c>
      <c r="K39" s="85">
        <v>15047.11</v>
      </c>
      <c r="L39" s="83">
        <v>7051.514617122999</v>
      </c>
      <c r="M39" s="84">
        <v>1.6531241214494874E-4</v>
      </c>
      <c r="N39" s="84">
        <f t="shared" si="0"/>
        <v>0.25606653907561727</v>
      </c>
      <c r="O39" s="84">
        <f>L39/'סכום נכסי הקרן'!$C$42</f>
        <v>2.3411541624083257E-3</v>
      </c>
    </row>
    <row r="40" spans="2:15">
      <c r="B40" s="13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2:15">
      <c r="B41" s="135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</row>
    <row r="42" spans="2:15"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</row>
    <row r="43" spans="2:15">
      <c r="B43" s="12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2:15"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</row>
    <row r="45" spans="2:15">
      <c r="B45" s="127" t="s">
        <v>219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</row>
    <row r="46" spans="2:15">
      <c r="B46" s="127" t="s">
        <v>110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2:15">
      <c r="B47" s="127" t="s">
        <v>202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2:15">
      <c r="B48" s="127" t="s">
        <v>210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</row>
    <row r="49" spans="2:15"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2:15">
      <c r="B50" s="125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2:15"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</row>
    <row r="52" spans="2:15"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</row>
    <row r="53" spans="2:15"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</row>
    <row r="54" spans="2:15"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</row>
    <row r="55" spans="2:15">
      <c r="B55" s="125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2:15">
      <c r="B56" s="125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</row>
    <row r="57" spans="2:15">
      <c r="B57" s="12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</row>
    <row r="58" spans="2:15"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2:15">
      <c r="B59" s="125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</row>
    <row r="60" spans="2:15"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</row>
    <row r="61" spans="2:15">
      <c r="B61" s="125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</row>
    <row r="62" spans="2:15">
      <c r="B62" s="125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2:15"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</row>
    <row r="64" spans="2:15">
      <c r="B64" s="125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2:15">
      <c r="B65" s="125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2:15">
      <c r="B66" s="125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2:15">
      <c r="B67" s="125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</row>
    <row r="68" spans="2:15"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2:15">
      <c r="B69" s="125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2:15">
      <c r="B70" s="125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2:15">
      <c r="B71" s="125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2:15">
      <c r="B72" s="125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2:15">
      <c r="B73" s="125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2:15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2:15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2:15"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2:15"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2:15"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2:15"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2:15"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2:15"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2:15">
      <c r="B82" s="125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2:15">
      <c r="B83" s="125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2:15">
      <c r="B84" s="125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2:15">
      <c r="B85" s="125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2:15">
      <c r="B86" s="125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</row>
    <row r="87" spans="2:15">
      <c r="B87" s="125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2:15">
      <c r="B88" s="125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2:15">
      <c r="B89" s="125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2:15">
      <c r="B90" s="125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2:15">
      <c r="B91" s="12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</row>
    <row r="92" spans="2:15">
      <c r="B92" s="125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2:15">
      <c r="B93" s="125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2:15">
      <c r="B94" s="125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2:15">
      <c r="B95" s="125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</row>
    <row r="96" spans="2:15">
      <c r="B96" s="125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</row>
    <row r="97" spans="2:15">
      <c r="B97" s="125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</row>
    <row r="98" spans="2:15">
      <c r="B98" s="125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</row>
    <row r="99" spans="2:15">
      <c r="B99" s="125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</row>
    <row r="100" spans="2:15"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</row>
    <row r="101" spans="2:15">
      <c r="B101" s="125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</row>
    <row r="102" spans="2:15"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</row>
    <row r="103" spans="2:15"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</row>
    <row r="104" spans="2:15"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</row>
    <row r="105" spans="2:15">
      <c r="B105" s="125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</row>
    <row r="106" spans="2:15">
      <c r="B106" s="125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</row>
    <row r="107" spans="2:15"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</row>
    <row r="108" spans="2:15"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</row>
    <row r="109" spans="2:15"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2:15"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2:15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2:15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2:15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2:15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2:15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2:15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2:15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2:15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</row>
    <row r="119" spans="2:15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2:15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</row>
    <row r="121" spans="2:15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</row>
    <row r="122" spans="2:15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</row>
    <row r="123" spans="2:15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2:15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2:15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2:15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2:15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2:15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2:15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2:15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</row>
    <row r="131" spans="2:15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2:15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2:15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2:15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2:15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2:15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2:15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2:15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2:15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2:15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2:15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</row>
    <row r="142" spans="2:15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2:15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</row>
    <row r="144" spans="2:15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2:15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2:15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</row>
    <row r="147" spans="2:15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2:15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2:15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2:15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</row>
    <row r="151" spans="2:15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2:15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2:15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</row>
    <row r="154" spans="2:15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</row>
    <row r="155" spans="2:15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2:15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2:15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</row>
    <row r="158" spans="2:15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2:15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</row>
    <row r="160" spans="2:15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</row>
    <row r="161" spans="2:15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2:15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</row>
    <row r="163" spans="2:15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</row>
    <row r="164" spans="2:15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</row>
    <row r="165" spans="2:15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</row>
    <row r="166" spans="2:15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</row>
    <row r="167" spans="2:15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2:15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</row>
    <row r="169" spans="2:15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2:15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</row>
    <row r="171" spans="2:15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2:15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2:15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2:15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2:15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2:15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2:15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  <row r="178" spans="2:15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2:15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</row>
    <row r="180" spans="2:15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</row>
    <row r="181" spans="2:15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</row>
    <row r="182" spans="2:15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</row>
    <row r="183" spans="2:15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</row>
    <row r="184" spans="2:15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</row>
    <row r="185" spans="2:15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</row>
    <row r="186" spans="2:15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</row>
    <row r="187" spans="2:15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</row>
    <row r="188" spans="2:15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</row>
    <row r="189" spans="2:15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</row>
    <row r="190" spans="2:15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</row>
    <row r="191" spans="2:15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</row>
    <row r="192" spans="2:15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</row>
    <row r="193" spans="2:15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</row>
    <row r="194" spans="2:15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</row>
    <row r="195" spans="2:15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</row>
    <row r="196" spans="2:15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</row>
    <row r="197" spans="2:15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</row>
    <row r="198" spans="2:15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</row>
    <row r="199" spans="2:15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</row>
    <row r="200" spans="2:15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2:15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</row>
    <row r="202" spans="2:15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</row>
    <row r="203" spans="2:15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</row>
    <row r="204" spans="2:15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</row>
    <row r="205" spans="2:15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</row>
    <row r="206" spans="2:15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</row>
    <row r="207" spans="2:15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</row>
    <row r="208" spans="2:15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</row>
    <row r="209" spans="2:15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</row>
    <row r="210" spans="2:15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</row>
    <row r="211" spans="2:15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</row>
    <row r="212" spans="2:15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</row>
    <row r="213" spans="2:15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</row>
    <row r="214" spans="2:15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</row>
    <row r="215" spans="2:15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</row>
    <row r="216" spans="2:15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</row>
    <row r="217" spans="2:15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</row>
    <row r="218" spans="2:15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</row>
    <row r="219" spans="2:15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</row>
    <row r="220" spans="2:15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</row>
    <row r="221" spans="2:15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</row>
    <row r="222" spans="2:15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2:15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</row>
    <row r="224" spans="2:15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</row>
    <row r="225" spans="2:15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</row>
    <row r="226" spans="2:15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</row>
    <row r="227" spans="2:15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</row>
    <row r="228" spans="2:15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</row>
    <row r="229" spans="2:15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</row>
    <row r="230" spans="2:15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</row>
    <row r="231" spans="2:15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</row>
    <row r="232" spans="2:15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</row>
    <row r="233" spans="2:15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</row>
    <row r="234" spans="2:15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</row>
    <row r="235" spans="2:15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</row>
    <row r="236" spans="2:15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</row>
    <row r="237" spans="2:15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</row>
    <row r="238" spans="2:15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</row>
    <row r="239" spans="2:15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</row>
    <row r="240" spans="2:15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</row>
    <row r="241" spans="2:15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</row>
    <row r="242" spans="2:15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</row>
    <row r="243" spans="2:15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</row>
    <row r="244" spans="2:15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2:15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</row>
    <row r="246" spans="2:15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</row>
    <row r="247" spans="2:15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</row>
    <row r="248" spans="2:15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</row>
    <row r="249" spans="2:15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</row>
    <row r="250" spans="2:15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</row>
    <row r="251" spans="2:15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</row>
    <row r="252" spans="2:15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</row>
    <row r="253" spans="2:15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</row>
    <row r="254" spans="2:15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</row>
    <row r="255" spans="2:15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</row>
    <row r="256" spans="2:15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</row>
    <row r="257" spans="2:15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</row>
    <row r="258" spans="2:15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</row>
    <row r="259" spans="2:15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</row>
    <row r="260" spans="2:15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</row>
    <row r="261" spans="2:15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</row>
    <row r="262" spans="2:15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</row>
    <row r="263" spans="2:15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</row>
    <row r="264" spans="2:15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</row>
    <row r="265" spans="2:15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</row>
    <row r="266" spans="2:15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2:15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</row>
    <row r="268" spans="2:15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</row>
    <row r="269" spans="2:15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</row>
    <row r="270" spans="2:15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</row>
    <row r="271" spans="2:15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</row>
    <row r="272" spans="2:15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</row>
    <row r="273" spans="2:15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</row>
    <row r="274" spans="2:15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</row>
    <row r="275" spans="2:15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</row>
    <row r="276" spans="2:15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</row>
    <row r="277" spans="2:15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</row>
    <row r="278" spans="2:15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</row>
    <row r="279" spans="2:15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</row>
    <row r="280" spans="2:15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</row>
    <row r="281" spans="2:15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</row>
    <row r="282" spans="2:15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</row>
    <row r="283" spans="2:15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</row>
    <row r="284" spans="2:15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</row>
    <row r="285" spans="2:15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</row>
    <row r="286" spans="2:15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</row>
    <row r="287" spans="2:15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</row>
    <row r="288" spans="2:15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</row>
    <row r="289" spans="2:15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</row>
    <row r="290" spans="2:15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</row>
    <row r="291" spans="2:15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</row>
    <row r="292" spans="2:15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</row>
    <row r="293" spans="2:15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</row>
    <row r="294" spans="2:15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</row>
    <row r="295" spans="2:15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</row>
    <row r="296" spans="2:15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</row>
    <row r="297" spans="2:15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</row>
    <row r="298" spans="2:15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</row>
    <row r="299" spans="2:15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</row>
    <row r="300" spans="2:15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</row>
    <row r="301" spans="2:15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</row>
    <row r="302" spans="2:15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</row>
    <row r="303" spans="2:15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</row>
    <row r="304" spans="2:15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</row>
    <row r="305" spans="2:15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</row>
    <row r="306" spans="2:15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</row>
    <row r="307" spans="2:15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</row>
    <row r="308" spans="2:15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</row>
    <row r="309" spans="2:15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</row>
    <row r="310" spans="2:15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</row>
    <row r="311" spans="2:15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</row>
    <row r="312" spans="2:15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</row>
    <row r="313" spans="2:15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</row>
    <row r="314" spans="2:15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</row>
    <row r="315" spans="2:15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</row>
    <row r="316" spans="2:15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</row>
    <row r="317" spans="2:15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</row>
    <row r="318" spans="2:15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</row>
    <row r="319" spans="2:15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</row>
    <row r="320" spans="2:15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</row>
    <row r="321" spans="2:15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</row>
    <row r="322" spans="2:15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</row>
    <row r="323" spans="2:15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</row>
    <row r="324" spans="2:15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</row>
    <row r="325" spans="2:15">
      <c r="B325" s="133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</row>
    <row r="326" spans="2:15">
      <c r="B326" s="133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</row>
    <row r="327" spans="2:15">
      <c r="B327" s="134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</row>
    <row r="328" spans="2:15">
      <c r="B328" s="125"/>
      <c r="C328" s="125"/>
      <c r="D328" s="125"/>
      <c r="E328" s="125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</row>
    <row r="329" spans="2:15">
      <c r="B329" s="125"/>
      <c r="C329" s="125"/>
      <c r="D329" s="125"/>
      <c r="E329" s="125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</row>
    <row r="330" spans="2:15">
      <c r="B330" s="125"/>
      <c r="C330" s="125"/>
      <c r="D330" s="125"/>
      <c r="E330" s="125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</row>
    <row r="331" spans="2:15">
      <c r="B331" s="125"/>
      <c r="C331" s="125"/>
      <c r="D331" s="125"/>
      <c r="E331" s="125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</row>
    <row r="332" spans="2:15">
      <c r="B332" s="125"/>
      <c r="C332" s="125"/>
      <c r="D332" s="125"/>
      <c r="E332" s="125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</row>
    <row r="333" spans="2:15">
      <c r="B333" s="125"/>
      <c r="C333" s="125"/>
      <c r="D333" s="125"/>
      <c r="E333" s="125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</row>
    <row r="334" spans="2:15">
      <c r="B334" s="125"/>
      <c r="C334" s="125"/>
      <c r="D334" s="125"/>
      <c r="E334" s="125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</row>
    <row r="335" spans="2:15">
      <c r="B335" s="125"/>
      <c r="C335" s="125"/>
      <c r="D335" s="125"/>
      <c r="E335" s="125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</row>
    <row r="336" spans="2:15">
      <c r="B336" s="125"/>
      <c r="C336" s="125"/>
      <c r="D336" s="125"/>
      <c r="E336" s="125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</row>
    <row r="337" spans="2:15">
      <c r="B337" s="125"/>
      <c r="C337" s="125"/>
      <c r="D337" s="125"/>
      <c r="E337" s="125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</row>
    <row r="338" spans="2:15">
      <c r="B338" s="125"/>
      <c r="C338" s="125"/>
      <c r="D338" s="125"/>
      <c r="E338" s="125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</row>
    <row r="339" spans="2:15">
      <c r="B339" s="125"/>
      <c r="C339" s="125"/>
      <c r="D339" s="125"/>
      <c r="E339" s="125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</row>
    <row r="340" spans="2:15">
      <c r="B340" s="125"/>
      <c r="C340" s="125"/>
      <c r="D340" s="125"/>
      <c r="E340" s="125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</row>
    <row r="341" spans="2:15">
      <c r="B341" s="125"/>
      <c r="C341" s="125"/>
      <c r="D341" s="125"/>
      <c r="E341" s="125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</row>
    <row r="342" spans="2:15">
      <c r="B342" s="125"/>
      <c r="C342" s="125"/>
      <c r="D342" s="125"/>
      <c r="E342" s="125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</row>
    <row r="343" spans="2:15">
      <c r="B343" s="125"/>
      <c r="C343" s="125"/>
      <c r="D343" s="125"/>
      <c r="E343" s="125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</row>
    <row r="344" spans="2:15">
      <c r="B344" s="125"/>
      <c r="C344" s="125"/>
      <c r="D344" s="125"/>
      <c r="E344" s="125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</row>
    <row r="345" spans="2:15">
      <c r="B345" s="125"/>
      <c r="C345" s="125"/>
      <c r="D345" s="125"/>
      <c r="E345" s="125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</row>
    <row r="346" spans="2:15">
      <c r="B346" s="125"/>
      <c r="C346" s="125"/>
      <c r="D346" s="125"/>
      <c r="E346" s="125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</row>
    <row r="347" spans="2:15">
      <c r="B347" s="125"/>
      <c r="C347" s="125"/>
      <c r="D347" s="125"/>
      <c r="E347" s="125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</row>
    <row r="348" spans="2:15">
      <c r="B348" s="125"/>
      <c r="C348" s="125"/>
      <c r="D348" s="125"/>
      <c r="E348" s="125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</row>
    <row r="349" spans="2:15">
      <c r="B349" s="125"/>
      <c r="C349" s="125"/>
      <c r="D349" s="125"/>
      <c r="E349" s="125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</row>
    <row r="350" spans="2:15">
      <c r="B350" s="125"/>
      <c r="C350" s="125"/>
      <c r="D350" s="125"/>
      <c r="E350" s="125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</row>
    <row r="351" spans="2:15">
      <c r="B351" s="125"/>
      <c r="C351" s="125"/>
      <c r="D351" s="125"/>
      <c r="E351" s="125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</row>
    <row r="352" spans="2:15">
      <c r="B352" s="125"/>
      <c r="C352" s="125"/>
      <c r="D352" s="125"/>
      <c r="E352" s="125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</row>
    <row r="353" spans="2:15">
      <c r="B353" s="125"/>
      <c r="C353" s="125"/>
      <c r="D353" s="125"/>
      <c r="E353" s="125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</row>
    <row r="354" spans="2:15">
      <c r="B354" s="125"/>
      <c r="C354" s="125"/>
      <c r="D354" s="125"/>
      <c r="E354" s="125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</row>
    <row r="355" spans="2:15">
      <c r="B355" s="125"/>
      <c r="C355" s="125"/>
      <c r="D355" s="125"/>
      <c r="E355" s="125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</row>
    <row r="356" spans="2:15">
      <c r="B356" s="125"/>
      <c r="C356" s="125"/>
      <c r="D356" s="125"/>
      <c r="E356" s="125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</row>
    <row r="357" spans="2:15">
      <c r="B357" s="125"/>
      <c r="C357" s="125"/>
      <c r="D357" s="125"/>
      <c r="E357" s="125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</row>
    <row r="358" spans="2:15">
      <c r="B358" s="125"/>
      <c r="C358" s="125"/>
      <c r="D358" s="125"/>
      <c r="E358" s="125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</row>
    <row r="359" spans="2:15">
      <c r="B359" s="125"/>
      <c r="C359" s="125"/>
      <c r="D359" s="125"/>
      <c r="E359" s="125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</row>
    <row r="360" spans="2:15">
      <c r="B360" s="125"/>
      <c r="C360" s="125"/>
      <c r="D360" s="125"/>
      <c r="E360" s="125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</row>
    <row r="361" spans="2:15">
      <c r="B361" s="125"/>
      <c r="C361" s="125"/>
      <c r="D361" s="125"/>
      <c r="E361" s="125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</row>
    <row r="362" spans="2:15">
      <c r="B362" s="125"/>
      <c r="C362" s="125"/>
      <c r="D362" s="125"/>
      <c r="E362" s="125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</row>
    <row r="363" spans="2:15">
      <c r="B363" s="125"/>
      <c r="C363" s="125"/>
      <c r="D363" s="125"/>
      <c r="E363" s="125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</row>
    <row r="364" spans="2:15">
      <c r="B364" s="125"/>
      <c r="C364" s="125"/>
      <c r="D364" s="125"/>
      <c r="E364" s="125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</row>
    <row r="365" spans="2:15">
      <c r="B365" s="125"/>
      <c r="C365" s="125"/>
      <c r="D365" s="125"/>
      <c r="E365" s="125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</row>
    <row r="366" spans="2:15">
      <c r="B366" s="125"/>
      <c r="C366" s="125"/>
      <c r="D366" s="125"/>
      <c r="E366" s="125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</row>
    <row r="367" spans="2:15">
      <c r="B367" s="125"/>
      <c r="C367" s="125"/>
      <c r="D367" s="125"/>
      <c r="E367" s="125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</row>
    <row r="368" spans="2:15">
      <c r="B368" s="125"/>
      <c r="C368" s="125"/>
      <c r="D368" s="125"/>
      <c r="E368" s="125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</row>
    <row r="369" spans="2:15">
      <c r="B369" s="125"/>
      <c r="C369" s="125"/>
      <c r="D369" s="125"/>
      <c r="E369" s="125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</row>
    <row r="370" spans="2:15">
      <c r="B370" s="125"/>
      <c r="C370" s="125"/>
      <c r="D370" s="125"/>
      <c r="E370" s="125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</row>
    <row r="371" spans="2:15">
      <c r="B371" s="125"/>
      <c r="C371" s="125"/>
      <c r="D371" s="125"/>
      <c r="E371" s="125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</row>
    <row r="372" spans="2:15">
      <c r="B372" s="125"/>
      <c r="C372" s="125"/>
      <c r="D372" s="125"/>
      <c r="E372" s="125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</row>
    <row r="373" spans="2:15">
      <c r="B373" s="125"/>
      <c r="C373" s="125"/>
      <c r="D373" s="125"/>
      <c r="E373" s="125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</row>
    <row r="374" spans="2:15">
      <c r="B374" s="125"/>
      <c r="C374" s="125"/>
      <c r="D374" s="125"/>
      <c r="E374" s="125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</row>
    <row r="375" spans="2:15">
      <c r="B375" s="125"/>
      <c r="C375" s="125"/>
      <c r="D375" s="125"/>
      <c r="E375" s="125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</row>
    <row r="376" spans="2:15">
      <c r="B376" s="125"/>
      <c r="C376" s="125"/>
      <c r="D376" s="125"/>
      <c r="E376" s="125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</row>
    <row r="377" spans="2:15">
      <c r="B377" s="125"/>
      <c r="C377" s="125"/>
      <c r="D377" s="125"/>
      <c r="E377" s="125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</row>
    <row r="378" spans="2:15">
      <c r="B378" s="125"/>
      <c r="C378" s="125"/>
      <c r="D378" s="125"/>
      <c r="E378" s="125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</row>
    <row r="379" spans="2:15">
      <c r="B379" s="125"/>
      <c r="C379" s="125"/>
      <c r="D379" s="125"/>
      <c r="E379" s="125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</row>
    <row r="380" spans="2:15">
      <c r="B380" s="125"/>
      <c r="C380" s="125"/>
      <c r="D380" s="125"/>
      <c r="E380" s="125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</row>
    <row r="381" spans="2:15">
      <c r="B381" s="125"/>
      <c r="C381" s="125"/>
      <c r="D381" s="125"/>
      <c r="E381" s="125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</row>
    <row r="382" spans="2:15">
      <c r="B382" s="125"/>
      <c r="C382" s="125"/>
      <c r="D382" s="125"/>
      <c r="E382" s="125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</row>
    <row r="383" spans="2:15">
      <c r="B383" s="125"/>
      <c r="C383" s="125"/>
      <c r="D383" s="125"/>
      <c r="E383" s="125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</row>
    <row r="384" spans="2:15">
      <c r="B384" s="125"/>
      <c r="C384" s="125"/>
      <c r="D384" s="125"/>
      <c r="E384" s="125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</row>
    <row r="385" spans="2:15">
      <c r="B385" s="125"/>
      <c r="C385" s="125"/>
      <c r="D385" s="125"/>
      <c r="E385" s="125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</row>
    <row r="386" spans="2:15">
      <c r="B386" s="125"/>
      <c r="C386" s="125"/>
      <c r="D386" s="125"/>
      <c r="E386" s="125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</row>
    <row r="387" spans="2:15">
      <c r="B387" s="125"/>
      <c r="C387" s="125"/>
      <c r="D387" s="125"/>
      <c r="E387" s="125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</row>
    <row r="388" spans="2:15">
      <c r="B388" s="125"/>
      <c r="C388" s="125"/>
      <c r="D388" s="125"/>
      <c r="E388" s="125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</row>
    <row r="389" spans="2:15">
      <c r="B389" s="125"/>
      <c r="C389" s="125"/>
      <c r="D389" s="125"/>
      <c r="E389" s="125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</row>
    <row r="390" spans="2:15">
      <c r="B390" s="125"/>
      <c r="C390" s="125"/>
      <c r="D390" s="125"/>
      <c r="E390" s="125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</row>
    <row r="391" spans="2:15">
      <c r="B391" s="125"/>
      <c r="C391" s="125"/>
      <c r="D391" s="125"/>
      <c r="E391" s="125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</row>
    <row r="392" spans="2:15">
      <c r="B392" s="125"/>
      <c r="C392" s="125"/>
      <c r="D392" s="125"/>
      <c r="E392" s="125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</row>
    <row r="393" spans="2:15">
      <c r="B393" s="125"/>
      <c r="C393" s="125"/>
      <c r="D393" s="125"/>
      <c r="E393" s="125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</row>
    <row r="394" spans="2:15">
      <c r="B394" s="125"/>
      <c r="C394" s="125"/>
      <c r="D394" s="125"/>
      <c r="E394" s="125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</row>
    <row r="395" spans="2:15">
      <c r="B395" s="125"/>
      <c r="C395" s="125"/>
      <c r="D395" s="125"/>
      <c r="E395" s="125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</row>
    <row r="396" spans="2:15">
      <c r="B396" s="125"/>
      <c r="C396" s="125"/>
      <c r="D396" s="125"/>
      <c r="E396" s="125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</row>
    <row r="397" spans="2:15">
      <c r="B397" s="125"/>
      <c r="C397" s="125"/>
      <c r="D397" s="125"/>
      <c r="E397" s="125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</row>
    <row r="398" spans="2:15">
      <c r="B398" s="125"/>
      <c r="C398" s="125"/>
      <c r="D398" s="125"/>
      <c r="E398" s="125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</row>
    <row r="399" spans="2:15">
      <c r="B399" s="125"/>
      <c r="C399" s="125"/>
      <c r="D399" s="125"/>
      <c r="E399" s="125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</row>
    <row r="400" spans="2:15">
      <c r="B400" s="125"/>
      <c r="C400" s="125"/>
      <c r="D400" s="125"/>
      <c r="E400" s="125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</row>
    <row r="401" spans="2:15">
      <c r="B401" s="125"/>
      <c r="C401" s="125"/>
      <c r="D401" s="125"/>
      <c r="E401" s="125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</row>
    <row r="402" spans="2:15">
      <c r="B402" s="125"/>
      <c r="C402" s="125"/>
      <c r="D402" s="125"/>
      <c r="E402" s="125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</row>
    <row r="403" spans="2:15">
      <c r="B403" s="125"/>
      <c r="C403" s="125"/>
      <c r="D403" s="125"/>
      <c r="E403" s="125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</row>
    <row r="404" spans="2:15">
      <c r="B404" s="125"/>
      <c r="C404" s="125"/>
      <c r="D404" s="125"/>
      <c r="E404" s="125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</row>
    <row r="405" spans="2:15">
      <c r="B405" s="125"/>
      <c r="C405" s="125"/>
      <c r="D405" s="125"/>
      <c r="E405" s="125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</row>
    <row r="406" spans="2:15">
      <c r="B406" s="125"/>
      <c r="C406" s="125"/>
      <c r="D406" s="125"/>
      <c r="E406" s="125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</row>
    <row r="407" spans="2:15">
      <c r="B407" s="125"/>
      <c r="C407" s="125"/>
      <c r="D407" s="125"/>
      <c r="E407" s="125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</row>
    <row r="408" spans="2:15">
      <c r="B408" s="125"/>
      <c r="C408" s="125"/>
      <c r="D408" s="125"/>
      <c r="E408" s="125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</row>
    <row r="409" spans="2:15">
      <c r="B409" s="125"/>
      <c r="C409" s="125"/>
      <c r="D409" s="125"/>
      <c r="E409" s="125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</row>
    <row r="410" spans="2:15">
      <c r="B410" s="125"/>
      <c r="C410" s="125"/>
      <c r="D410" s="125"/>
      <c r="E410" s="125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</row>
    <row r="411" spans="2:15">
      <c r="B411" s="125"/>
      <c r="C411" s="125"/>
      <c r="D411" s="125"/>
      <c r="E411" s="125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</row>
    <row r="412" spans="2:15">
      <c r="B412" s="125"/>
      <c r="C412" s="125"/>
      <c r="D412" s="125"/>
      <c r="E412" s="125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</row>
    <row r="413" spans="2:15">
      <c r="B413" s="125"/>
      <c r="C413" s="125"/>
      <c r="D413" s="125"/>
      <c r="E413" s="125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</row>
    <row r="414" spans="2:15">
      <c r="B414" s="125"/>
      <c r="C414" s="125"/>
      <c r="D414" s="125"/>
      <c r="E414" s="125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</row>
    <row r="415" spans="2:15">
      <c r="B415" s="125"/>
      <c r="C415" s="125"/>
      <c r="D415" s="125"/>
      <c r="E415" s="125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</row>
    <row r="416" spans="2:15">
      <c r="B416" s="125"/>
      <c r="C416" s="125"/>
      <c r="D416" s="125"/>
      <c r="E416" s="125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</row>
    <row r="417" spans="2:15">
      <c r="B417" s="125"/>
      <c r="C417" s="125"/>
      <c r="D417" s="125"/>
      <c r="E417" s="125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</row>
    <row r="418" spans="2:15">
      <c r="B418" s="125"/>
      <c r="C418" s="125"/>
      <c r="D418" s="125"/>
      <c r="E418" s="125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</row>
    <row r="419" spans="2:15">
      <c r="B419" s="125"/>
      <c r="C419" s="125"/>
      <c r="D419" s="125"/>
      <c r="E419" s="125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</row>
    <row r="420" spans="2:15">
      <c r="B420" s="125"/>
      <c r="C420" s="125"/>
      <c r="D420" s="125"/>
      <c r="E420" s="125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</row>
    <row r="421" spans="2:15">
      <c r="B421" s="125"/>
      <c r="C421" s="125"/>
      <c r="D421" s="125"/>
      <c r="E421" s="125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</row>
    <row r="422" spans="2:15">
      <c r="B422" s="125"/>
      <c r="C422" s="125"/>
      <c r="D422" s="125"/>
      <c r="E422" s="125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</row>
    <row r="423" spans="2:15">
      <c r="B423" s="125"/>
      <c r="C423" s="125"/>
      <c r="D423" s="125"/>
      <c r="E423" s="125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</row>
    <row r="424" spans="2:15">
      <c r="B424" s="125"/>
      <c r="C424" s="125"/>
      <c r="D424" s="125"/>
      <c r="E424" s="125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</row>
    <row r="425" spans="2:15">
      <c r="B425" s="125"/>
      <c r="C425" s="125"/>
      <c r="D425" s="125"/>
      <c r="E425" s="125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</row>
    <row r="426" spans="2:15">
      <c r="B426" s="125"/>
      <c r="C426" s="125"/>
      <c r="D426" s="125"/>
      <c r="E426" s="125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</row>
    <row r="427" spans="2:15">
      <c r="B427" s="125"/>
      <c r="C427" s="125"/>
      <c r="D427" s="125"/>
      <c r="E427" s="125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</row>
    <row r="428" spans="2:15">
      <c r="B428" s="125"/>
      <c r="C428" s="125"/>
      <c r="D428" s="125"/>
      <c r="E428" s="125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</row>
    <row r="429" spans="2:15">
      <c r="B429" s="125"/>
      <c r="C429" s="125"/>
      <c r="D429" s="125"/>
      <c r="E429" s="125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</row>
    <row r="430" spans="2:15">
      <c r="B430" s="125"/>
      <c r="C430" s="125"/>
      <c r="D430" s="125"/>
      <c r="E430" s="125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</row>
    <row r="431" spans="2:15">
      <c r="B431" s="125"/>
      <c r="C431" s="125"/>
      <c r="D431" s="125"/>
      <c r="E431" s="125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</row>
    <row r="432" spans="2:15">
      <c r="B432" s="125"/>
      <c r="C432" s="125"/>
      <c r="D432" s="125"/>
      <c r="E432" s="125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</row>
    <row r="433" spans="2:15">
      <c r="B433" s="125"/>
      <c r="C433" s="125"/>
      <c r="D433" s="125"/>
      <c r="E433" s="125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</row>
    <row r="434" spans="2:15">
      <c r="B434" s="125"/>
      <c r="C434" s="125"/>
      <c r="D434" s="125"/>
      <c r="E434" s="125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</row>
    <row r="435" spans="2:15">
      <c r="B435" s="125"/>
      <c r="C435" s="125"/>
      <c r="D435" s="125"/>
      <c r="E435" s="125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</row>
    <row r="436" spans="2:15">
      <c r="B436" s="125"/>
      <c r="C436" s="125"/>
      <c r="D436" s="125"/>
      <c r="E436" s="125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</row>
    <row r="437" spans="2:15">
      <c r="B437" s="125"/>
      <c r="C437" s="125"/>
      <c r="D437" s="125"/>
      <c r="E437" s="125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</row>
    <row r="438" spans="2:15">
      <c r="B438" s="125"/>
      <c r="C438" s="125"/>
      <c r="D438" s="125"/>
      <c r="E438" s="125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</row>
    <row r="439" spans="2:15">
      <c r="B439" s="125"/>
      <c r="C439" s="125"/>
      <c r="D439" s="125"/>
      <c r="E439" s="125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</row>
    <row r="440" spans="2:15">
      <c r="B440" s="125"/>
      <c r="C440" s="125"/>
      <c r="D440" s="125"/>
      <c r="E440" s="125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</row>
    <row r="441" spans="2:15">
      <c r="B441" s="125"/>
      <c r="C441" s="125"/>
      <c r="D441" s="125"/>
      <c r="E441" s="125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</row>
    <row r="442" spans="2:15">
      <c r="B442" s="125"/>
      <c r="C442" s="125"/>
      <c r="D442" s="125"/>
      <c r="E442" s="125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</row>
    <row r="443" spans="2:15">
      <c r="B443" s="125"/>
      <c r="C443" s="125"/>
      <c r="D443" s="125"/>
      <c r="E443" s="125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</row>
    <row r="444" spans="2:15">
      <c r="B444" s="125"/>
      <c r="C444" s="125"/>
      <c r="D444" s="125"/>
      <c r="E444" s="125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</row>
    <row r="445" spans="2:15">
      <c r="B445" s="125"/>
      <c r="C445" s="125"/>
      <c r="D445" s="125"/>
      <c r="E445" s="125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</row>
    <row r="446" spans="2:15">
      <c r="B446" s="125"/>
      <c r="C446" s="125"/>
      <c r="D446" s="125"/>
      <c r="E446" s="125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</row>
    <row r="447" spans="2:15">
      <c r="B447" s="125"/>
      <c r="C447" s="125"/>
      <c r="D447" s="125"/>
      <c r="E447" s="125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</row>
    <row r="448" spans="2:15">
      <c r="B448" s="125"/>
      <c r="C448" s="125"/>
      <c r="D448" s="125"/>
      <c r="E448" s="125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</row>
    <row r="449" spans="2:15">
      <c r="B449" s="125"/>
      <c r="C449" s="125"/>
      <c r="D449" s="125"/>
      <c r="E449" s="125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</row>
    <row r="450" spans="2:15">
      <c r="B450" s="125"/>
      <c r="C450" s="125"/>
      <c r="D450" s="125"/>
      <c r="E450" s="125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</row>
    <row r="451" spans="2:15">
      <c r="B451" s="125"/>
      <c r="C451" s="125"/>
      <c r="D451" s="125"/>
      <c r="E451" s="125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</row>
    <row r="452" spans="2:15">
      <c r="B452" s="125"/>
      <c r="C452" s="125"/>
      <c r="D452" s="125"/>
      <c r="E452" s="125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</row>
    <row r="453" spans="2:15">
      <c r="B453" s="125"/>
      <c r="C453" s="125"/>
      <c r="D453" s="125"/>
      <c r="E453" s="125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</row>
    <row r="454" spans="2:15">
      <c r="B454" s="125"/>
      <c r="C454" s="125"/>
      <c r="D454" s="125"/>
      <c r="E454" s="125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</row>
    <row r="455" spans="2:15">
      <c r="B455" s="125"/>
      <c r="C455" s="125"/>
      <c r="D455" s="125"/>
      <c r="E455" s="125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</row>
    <row r="456" spans="2:15">
      <c r="B456" s="125"/>
      <c r="C456" s="125"/>
      <c r="D456" s="125"/>
      <c r="E456" s="125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</row>
    <row r="457" spans="2:15">
      <c r="B457" s="125"/>
      <c r="C457" s="125"/>
      <c r="D457" s="125"/>
      <c r="E457" s="125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</row>
    <row r="458" spans="2:15">
      <c r="B458" s="125"/>
      <c r="C458" s="125"/>
      <c r="D458" s="125"/>
      <c r="E458" s="125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</row>
    <row r="459" spans="2:15">
      <c r="B459" s="125"/>
      <c r="C459" s="125"/>
      <c r="D459" s="125"/>
      <c r="E459" s="125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</row>
    <row r="460" spans="2:15">
      <c r="B460" s="125"/>
      <c r="C460" s="125"/>
      <c r="D460" s="125"/>
      <c r="E460" s="125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</row>
    <row r="461" spans="2:15">
      <c r="B461" s="125"/>
      <c r="C461" s="125"/>
      <c r="D461" s="125"/>
      <c r="E461" s="125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</row>
    <row r="462" spans="2:15">
      <c r="B462" s="125"/>
      <c r="C462" s="125"/>
      <c r="D462" s="125"/>
      <c r="E462" s="125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</row>
    <row r="463" spans="2:15">
      <c r="B463" s="125"/>
      <c r="C463" s="125"/>
      <c r="D463" s="125"/>
      <c r="E463" s="125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</row>
    <row r="464" spans="2:15">
      <c r="B464" s="125"/>
      <c r="C464" s="125"/>
      <c r="D464" s="125"/>
      <c r="E464" s="125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</row>
    <row r="465" spans="2:15">
      <c r="B465" s="125"/>
      <c r="C465" s="125"/>
      <c r="D465" s="125"/>
      <c r="E465" s="125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</row>
    <row r="466" spans="2:15">
      <c r="B466" s="125"/>
      <c r="C466" s="125"/>
      <c r="D466" s="125"/>
      <c r="E466" s="125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</row>
    <row r="467" spans="2:15">
      <c r="B467" s="125"/>
      <c r="C467" s="125"/>
      <c r="D467" s="125"/>
      <c r="E467" s="125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</row>
    <row r="468" spans="2:15">
      <c r="B468" s="125"/>
      <c r="C468" s="125"/>
      <c r="D468" s="125"/>
      <c r="E468" s="125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</row>
    <row r="469" spans="2:15">
      <c r="B469" s="125"/>
      <c r="C469" s="125"/>
      <c r="D469" s="125"/>
      <c r="E469" s="125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</row>
    <row r="470" spans="2:15">
      <c r="B470" s="125"/>
      <c r="C470" s="125"/>
      <c r="D470" s="125"/>
      <c r="E470" s="125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</row>
    <row r="471" spans="2:15">
      <c r="B471" s="125"/>
      <c r="C471" s="125"/>
      <c r="D471" s="125"/>
      <c r="E471" s="125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</row>
    <row r="472" spans="2:15">
      <c r="B472" s="125"/>
      <c r="C472" s="125"/>
      <c r="D472" s="125"/>
      <c r="E472" s="125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</row>
    <row r="473" spans="2:15">
      <c r="B473" s="125"/>
      <c r="C473" s="125"/>
      <c r="D473" s="125"/>
      <c r="E473" s="125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</row>
    <row r="474" spans="2:15">
      <c r="B474" s="125"/>
      <c r="C474" s="125"/>
      <c r="D474" s="125"/>
      <c r="E474" s="125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</row>
    <row r="475" spans="2:15">
      <c r="B475" s="125"/>
      <c r="C475" s="125"/>
      <c r="D475" s="125"/>
      <c r="E475" s="125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</row>
    <row r="476" spans="2:15">
      <c r="B476" s="125"/>
      <c r="C476" s="125"/>
      <c r="D476" s="125"/>
      <c r="E476" s="125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</row>
    <row r="477" spans="2:15">
      <c r="B477" s="125"/>
      <c r="C477" s="125"/>
      <c r="D477" s="125"/>
      <c r="E477" s="125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</row>
    <row r="478" spans="2:15">
      <c r="B478" s="125"/>
      <c r="C478" s="125"/>
      <c r="D478" s="125"/>
      <c r="E478" s="125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</row>
    <row r="479" spans="2:15">
      <c r="B479" s="125"/>
      <c r="C479" s="125"/>
      <c r="D479" s="125"/>
      <c r="E479" s="125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</row>
    <row r="480" spans="2:15">
      <c r="B480" s="125"/>
      <c r="C480" s="125"/>
      <c r="D480" s="125"/>
      <c r="E480" s="125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</row>
    <row r="481" spans="2:15">
      <c r="B481" s="125"/>
      <c r="C481" s="125"/>
      <c r="D481" s="125"/>
      <c r="E481" s="125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</row>
    <row r="482" spans="2:15">
      <c r="B482" s="125"/>
      <c r="C482" s="125"/>
      <c r="D482" s="125"/>
      <c r="E482" s="125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</row>
    <row r="483" spans="2:15">
      <c r="B483" s="125"/>
      <c r="C483" s="125"/>
      <c r="D483" s="125"/>
      <c r="E483" s="125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</row>
    <row r="484" spans="2:15">
      <c r="B484" s="125"/>
      <c r="C484" s="125"/>
      <c r="D484" s="125"/>
      <c r="E484" s="125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</row>
    <row r="485" spans="2:15">
      <c r="B485" s="125"/>
      <c r="C485" s="125"/>
      <c r="D485" s="125"/>
      <c r="E485" s="125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</row>
    <row r="486" spans="2:15">
      <c r="B486" s="125"/>
      <c r="C486" s="125"/>
      <c r="D486" s="125"/>
      <c r="E486" s="125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</row>
    <row r="487" spans="2:15">
      <c r="B487" s="125"/>
      <c r="C487" s="125"/>
      <c r="D487" s="125"/>
      <c r="E487" s="125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</row>
    <row r="488" spans="2:15">
      <c r="B488" s="125"/>
      <c r="C488" s="125"/>
      <c r="D488" s="125"/>
      <c r="E488" s="125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</row>
    <row r="489" spans="2:15">
      <c r="B489" s="125"/>
      <c r="C489" s="125"/>
      <c r="D489" s="125"/>
      <c r="E489" s="125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</row>
    <row r="490" spans="2:15">
      <c r="B490" s="125"/>
      <c r="C490" s="125"/>
      <c r="D490" s="125"/>
      <c r="E490" s="125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</row>
    <row r="491" spans="2:15">
      <c r="B491" s="125"/>
      <c r="C491" s="125"/>
      <c r="D491" s="125"/>
      <c r="E491" s="125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</row>
    <row r="492" spans="2:15">
      <c r="B492" s="125"/>
      <c r="C492" s="125"/>
      <c r="D492" s="125"/>
      <c r="E492" s="125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</row>
    <row r="493" spans="2:15">
      <c r="B493" s="125"/>
      <c r="C493" s="125"/>
      <c r="D493" s="125"/>
      <c r="E493" s="125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</row>
    <row r="494" spans="2:15">
      <c r="B494" s="125"/>
      <c r="C494" s="125"/>
      <c r="D494" s="125"/>
      <c r="E494" s="125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</row>
    <row r="495" spans="2:15">
      <c r="B495" s="125"/>
      <c r="C495" s="125"/>
      <c r="D495" s="125"/>
      <c r="E495" s="125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</row>
    <row r="496" spans="2:15">
      <c r="B496" s="125"/>
      <c r="C496" s="125"/>
      <c r="D496" s="125"/>
      <c r="E496" s="125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</row>
    <row r="497" spans="2:15">
      <c r="B497" s="125"/>
      <c r="C497" s="125"/>
      <c r="D497" s="125"/>
      <c r="E497" s="125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</row>
    <row r="498" spans="2:15">
      <c r="B498" s="125"/>
      <c r="C498" s="125"/>
      <c r="D498" s="125"/>
      <c r="E498" s="125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</row>
    <row r="499" spans="2:15">
      <c r="B499" s="125"/>
      <c r="C499" s="125"/>
      <c r="D499" s="125"/>
      <c r="E499" s="125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</row>
    <row r="500" spans="2:15">
      <c r="B500" s="125"/>
      <c r="C500" s="125"/>
      <c r="D500" s="125"/>
      <c r="E500" s="125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</row>
    <row r="501" spans="2:15">
      <c r="B501" s="125"/>
      <c r="C501" s="125"/>
      <c r="D501" s="125"/>
      <c r="E501" s="125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</row>
    <row r="502" spans="2:15">
      <c r="B502" s="125"/>
      <c r="C502" s="125"/>
      <c r="D502" s="125"/>
      <c r="E502" s="125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</row>
    <row r="503" spans="2:15">
      <c r="B503" s="125"/>
      <c r="C503" s="125"/>
      <c r="D503" s="125"/>
      <c r="E503" s="125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</row>
    <row r="504" spans="2:15">
      <c r="B504" s="125"/>
      <c r="C504" s="125"/>
      <c r="D504" s="125"/>
      <c r="E504" s="125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</row>
    <row r="505" spans="2:15">
      <c r="B505" s="125"/>
      <c r="C505" s="125"/>
      <c r="D505" s="125"/>
      <c r="E505" s="125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</row>
    <row r="506" spans="2:15">
      <c r="B506" s="125"/>
      <c r="C506" s="125"/>
      <c r="D506" s="125"/>
      <c r="E506" s="125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</row>
    <row r="507" spans="2:15">
      <c r="B507" s="125"/>
      <c r="C507" s="125"/>
      <c r="D507" s="125"/>
      <c r="E507" s="125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</row>
    <row r="508" spans="2:15">
      <c r="B508" s="125"/>
      <c r="C508" s="125"/>
      <c r="D508" s="125"/>
      <c r="E508" s="125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</row>
    <row r="509" spans="2:15">
      <c r="B509" s="125"/>
      <c r="C509" s="125"/>
      <c r="D509" s="125"/>
      <c r="E509" s="125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</row>
    <row r="510" spans="2:15">
      <c r="B510" s="125"/>
      <c r="C510" s="125"/>
      <c r="D510" s="125"/>
      <c r="E510" s="125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</row>
    <row r="511" spans="2:15">
      <c r="B511" s="125"/>
      <c r="C511" s="125"/>
      <c r="D511" s="125"/>
      <c r="E511" s="125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</row>
    <row r="512" spans="2:15">
      <c r="B512" s="125"/>
      <c r="C512" s="125"/>
      <c r="D512" s="125"/>
      <c r="E512" s="125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</row>
    <row r="513" spans="2:15">
      <c r="B513" s="125"/>
      <c r="C513" s="125"/>
      <c r="D513" s="125"/>
      <c r="E513" s="125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</row>
    <row r="514" spans="2:15">
      <c r="B514" s="125"/>
      <c r="C514" s="125"/>
      <c r="D514" s="125"/>
      <c r="E514" s="125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</row>
    <row r="515" spans="2:15">
      <c r="B515" s="125"/>
      <c r="C515" s="125"/>
      <c r="D515" s="125"/>
      <c r="E515" s="125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</row>
    <row r="516" spans="2:15">
      <c r="B516" s="125"/>
      <c r="C516" s="125"/>
      <c r="D516" s="125"/>
      <c r="E516" s="125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</row>
    <row r="517" spans="2:15">
      <c r="B517" s="125"/>
      <c r="C517" s="125"/>
      <c r="D517" s="125"/>
      <c r="E517" s="125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</row>
    <row r="518" spans="2:15">
      <c r="B518" s="125"/>
      <c r="C518" s="125"/>
      <c r="D518" s="125"/>
      <c r="E518" s="125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</row>
    <row r="519" spans="2:15">
      <c r="B519" s="125"/>
      <c r="C519" s="125"/>
      <c r="D519" s="125"/>
      <c r="E519" s="125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</row>
    <row r="520" spans="2:15">
      <c r="B520" s="125"/>
      <c r="C520" s="125"/>
      <c r="D520" s="125"/>
      <c r="E520" s="125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</row>
    <row r="521" spans="2:15">
      <c r="B521" s="125"/>
      <c r="C521" s="125"/>
      <c r="D521" s="125"/>
      <c r="E521" s="125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</row>
    <row r="522" spans="2:15">
      <c r="B522" s="125"/>
      <c r="C522" s="125"/>
      <c r="D522" s="125"/>
      <c r="E522" s="125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</row>
    <row r="523" spans="2:15">
      <c r="B523" s="125"/>
      <c r="C523" s="125"/>
      <c r="D523" s="125"/>
      <c r="E523" s="125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</row>
    <row r="524" spans="2:15">
      <c r="B524" s="125"/>
      <c r="C524" s="125"/>
      <c r="D524" s="125"/>
      <c r="E524" s="125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</row>
    <row r="525" spans="2:15">
      <c r="B525" s="125"/>
      <c r="C525" s="125"/>
      <c r="D525" s="125"/>
      <c r="E525" s="125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4 B46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2" style="2" bestFit="1" customWidth="1"/>
    <col min="4" max="4" width="6.42578125" style="2" bestFit="1" customWidth="1"/>
    <col min="5" max="5" width="18.85546875" style="2" bestFit="1" customWidth="1"/>
    <col min="6" max="6" width="9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144</v>
      </c>
      <c r="C1" s="67" t="s" vm="1">
        <v>228</v>
      </c>
    </row>
    <row r="2" spans="2:12">
      <c r="B2" s="46" t="s">
        <v>143</v>
      </c>
      <c r="C2" s="67" t="s">
        <v>229</v>
      </c>
    </row>
    <row r="3" spans="2:12">
      <c r="B3" s="46" t="s">
        <v>145</v>
      </c>
      <c r="C3" s="67" t="s">
        <v>230</v>
      </c>
    </row>
    <row r="4" spans="2:12">
      <c r="B4" s="46" t="s">
        <v>146</v>
      </c>
      <c r="C4" s="67">
        <v>12145</v>
      </c>
    </row>
    <row r="6" spans="2:12" ht="26.25" customHeight="1">
      <c r="B6" s="139" t="s">
        <v>172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12" ht="26.25" customHeight="1">
      <c r="B7" s="139" t="s">
        <v>92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12" s="3" customFormat="1" ht="78.75">
      <c r="B8" s="21" t="s">
        <v>114</v>
      </c>
      <c r="C8" s="29" t="s">
        <v>44</v>
      </c>
      <c r="D8" s="29" t="s">
        <v>117</v>
      </c>
      <c r="E8" s="29" t="s">
        <v>65</v>
      </c>
      <c r="F8" s="29" t="s">
        <v>101</v>
      </c>
      <c r="G8" s="29" t="s">
        <v>204</v>
      </c>
      <c r="H8" s="29" t="s">
        <v>203</v>
      </c>
      <c r="I8" s="29" t="s">
        <v>61</v>
      </c>
      <c r="J8" s="29" t="s">
        <v>58</v>
      </c>
      <c r="K8" s="29" t="s">
        <v>147</v>
      </c>
      <c r="L8" s="65" t="s">
        <v>149</v>
      </c>
    </row>
    <row r="9" spans="2:12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47</v>
      </c>
      <c r="C11" s="73"/>
      <c r="D11" s="73"/>
      <c r="E11" s="73"/>
      <c r="F11" s="73"/>
      <c r="G11" s="83"/>
      <c r="H11" s="85"/>
      <c r="I11" s="83">
        <v>49.885221479000002</v>
      </c>
      <c r="J11" s="73"/>
      <c r="K11" s="84">
        <f>IFERROR(I11/$I$11,0)</f>
        <v>1</v>
      </c>
      <c r="L11" s="84">
        <f>I11/'סכום נכסי הקרן'!$C$42</f>
        <v>1.6562256515022539E-5</v>
      </c>
    </row>
    <row r="12" spans="2:12" s="4" customFormat="1" ht="18" customHeight="1">
      <c r="B12" s="92" t="s">
        <v>25</v>
      </c>
      <c r="C12" s="73"/>
      <c r="D12" s="73"/>
      <c r="E12" s="73"/>
      <c r="F12" s="73"/>
      <c r="G12" s="83"/>
      <c r="H12" s="85"/>
      <c r="I12" s="83">
        <v>49.885221479000002</v>
      </c>
      <c r="J12" s="73"/>
      <c r="K12" s="84">
        <f t="shared" ref="K12:K16" si="0">IFERROR(I12/$I$11,0)</f>
        <v>1</v>
      </c>
      <c r="L12" s="84">
        <f>I12/'סכום נכסי הקרן'!$C$42</f>
        <v>1.6562256515022539E-5</v>
      </c>
    </row>
    <row r="13" spans="2:12">
      <c r="B13" s="89" t="s">
        <v>1921</v>
      </c>
      <c r="C13" s="71"/>
      <c r="D13" s="71"/>
      <c r="E13" s="71"/>
      <c r="F13" s="71"/>
      <c r="G13" s="80"/>
      <c r="H13" s="82"/>
      <c r="I13" s="80">
        <v>49.885221479000002</v>
      </c>
      <c r="J13" s="71"/>
      <c r="K13" s="81">
        <f t="shared" si="0"/>
        <v>1</v>
      </c>
      <c r="L13" s="81">
        <f>I13/'סכום נכסי הקרן'!$C$42</f>
        <v>1.6562256515022539E-5</v>
      </c>
    </row>
    <row r="14" spans="2:12">
      <c r="B14" s="76" t="s">
        <v>1922</v>
      </c>
      <c r="C14" s="73" t="s">
        <v>1923</v>
      </c>
      <c r="D14" s="86" t="s">
        <v>118</v>
      </c>
      <c r="E14" s="86" t="s">
        <v>1166</v>
      </c>
      <c r="F14" s="86" t="s">
        <v>131</v>
      </c>
      <c r="G14" s="83">
        <v>4170.6884879999998</v>
      </c>
      <c r="H14" s="85">
        <v>273</v>
      </c>
      <c r="I14" s="83">
        <v>11.385979572</v>
      </c>
      <c r="J14" s="84">
        <v>5.5832771478848964E-4</v>
      </c>
      <c r="K14" s="84">
        <f t="shared" si="0"/>
        <v>0.22824354056026622</v>
      </c>
      <c r="L14" s="84">
        <f>I14/'סכום נכסי הקרן'!$C$42</f>
        <v>3.7802280666560806E-6</v>
      </c>
    </row>
    <row r="15" spans="2:12">
      <c r="B15" s="76" t="s">
        <v>1924</v>
      </c>
      <c r="C15" s="73" t="s">
        <v>1925</v>
      </c>
      <c r="D15" s="86" t="s">
        <v>118</v>
      </c>
      <c r="E15" s="86" t="s">
        <v>471</v>
      </c>
      <c r="F15" s="86" t="s">
        <v>131</v>
      </c>
      <c r="G15" s="83">
        <v>21399.119999999999</v>
      </c>
      <c r="H15" s="85">
        <v>166.1</v>
      </c>
      <c r="I15" s="83">
        <v>35.543938320000002</v>
      </c>
      <c r="J15" s="84">
        <v>1.2369433526011561E-3</v>
      </c>
      <c r="K15" s="84">
        <f t="shared" si="0"/>
        <v>0.71251439336523348</v>
      </c>
      <c r="L15" s="84">
        <f>I15/'סכום נכסי הקרן'!$C$42</f>
        <v>1.1800846153560671E-5</v>
      </c>
    </row>
    <row r="16" spans="2:12">
      <c r="B16" s="76" t="s">
        <v>1926</v>
      </c>
      <c r="C16" s="73" t="s">
        <v>1927</v>
      </c>
      <c r="D16" s="86" t="s">
        <v>118</v>
      </c>
      <c r="E16" s="86" t="s">
        <v>125</v>
      </c>
      <c r="F16" s="86" t="s">
        <v>131</v>
      </c>
      <c r="G16" s="83">
        <v>19571.546773999999</v>
      </c>
      <c r="H16" s="85">
        <v>15.1</v>
      </c>
      <c r="I16" s="83">
        <v>2.955303587</v>
      </c>
      <c r="J16" s="84">
        <v>1.7925754894447996E-4</v>
      </c>
      <c r="K16" s="84">
        <f t="shared" si="0"/>
        <v>5.9242066074500305E-2</v>
      </c>
      <c r="L16" s="84">
        <f>I16/'סכום נכסי הקרן'!$C$42</f>
        <v>9.8118229480578854E-7</v>
      </c>
    </row>
    <row r="17" spans="2:12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27" t="s">
        <v>219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7" t="s">
        <v>110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7" t="s">
        <v>202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7" t="s">
        <v>210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2:12">
      <c r="B118" s="125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</row>
    <row r="119" spans="2:12">
      <c r="B119" s="125"/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</row>
    <row r="120" spans="2:12">
      <c r="B120" s="125"/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</row>
    <row r="121" spans="2:12">
      <c r="B121" s="125"/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</row>
    <row r="122" spans="2:12">
      <c r="B122" s="125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2:12">
      <c r="B123" s="125"/>
      <c r="C123" s="125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2:12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</row>
    <row r="125" spans="2:12">
      <c r="B125" s="125"/>
      <c r="C125" s="125"/>
      <c r="D125" s="126"/>
      <c r="E125" s="126"/>
      <c r="F125" s="126"/>
      <c r="G125" s="126"/>
      <c r="H125" s="126"/>
      <c r="I125" s="126"/>
      <c r="J125" s="126"/>
      <c r="K125" s="126"/>
      <c r="L125" s="126"/>
    </row>
    <row r="126" spans="2:12">
      <c r="B126" s="125"/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</row>
    <row r="127" spans="2:12">
      <c r="B127" s="125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</row>
    <row r="128" spans="2:12">
      <c r="B128" s="125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2:12">
      <c r="B129" s="125"/>
      <c r="C129" s="125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2:12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/>
      <c r="L130" s="126"/>
    </row>
    <row r="131" spans="2:12">
      <c r="B131" s="125"/>
      <c r="C131" s="125"/>
      <c r="D131" s="126"/>
      <c r="E131" s="126"/>
      <c r="F131" s="126"/>
      <c r="G131" s="126"/>
      <c r="H131" s="126"/>
      <c r="I131" s="126"/>
      <c r="J131" s="126"/>
      <c r="K131" s="126"/>
      <c r="L131" s="126"/>
    </row>
    <row r="132" spans="2:12">
      <c r="B132" s="125"/>
      <c r="C132" s="125"/>
      <c r="D132" s="126"/>
      <c r="E132" s="126"/>
      <c r="F132" s="126"/>
      <c r="G132" s="126"/>
      <c r="H132" s="126"/>
      <c r="I132" s="126"/>
      <c r="J132" s="126"/>
      <c r="K132" s="126"/>
      <c r="L132" s="126"/>
    </row>
    <row r="133" spans="2:12">
      <c r="B133" s="125"/>
      <c r="C133" s="125"/>
      <c r="D133" s="126"/>
      <c r="E133" s="126"/>
      <c r="F133" s="126"/>
      <c r="G133" s="126"/>
      <c r="H133" s="126"/>
      <c r="I133" s="126"/>
      <c r="J133" s="126"/>
      <c r="K133" s="126"/>
      <c r="L133" s="126"/>
    </row>
    <row r="134" spans="2:12"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</row>
    <row r="135" spans="2:12"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</row>
    <row r="136" spans="2:12"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</row>
    <row r="137" spans="2:12"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</row>
    <row r="138" spans="2:12"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</row>
    <row r="139" spans="2:12"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2:12"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</row>
    <row r="141" spans="2:12"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</row>
    <row r="142" spans="2:12"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2:12">
      <c r="B143" s="125"/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2:12">
      <c r="B144" s="125"/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2:12">
      <c r="B145" s="125"/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2:12">
      <c r="B146" s="125"/>
      <c r="C146" s="125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2:12">
      <c r="B147" s="125"/>
      <c r="C147" s="125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2:12">
      <c r="B148" s="125"/>
      <c r="C148" s="125"/>
      <c r="D148" s="126"/>
      <c r="E148" s="126"/>
      <c r="F148" s="126"/>
      <c r="G148" s="126"/>
      <c r="H148" s="126"/>
      <c r="I148" s="126"/>
      <c r="J148" s="126"/>
      <c r="K148" s="126"/>
      <c r="L148" s="126"/>
    </row>
    <row r="149" spans="2:12">
      <c r="B149" s="125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</row>
    <row r="150" spans="2:12">
      <c r="B150" s="125"/>
      <c r="C150" s="125"/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2:12"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</row>
    <row r="152" spans="2:12"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2:12"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2:12"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2:12"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2:12"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2:12"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</row>
    <row r="158" spans="2:12"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spans="2:12"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</row>
    <row r="160" spans="2:12">
      <c r="B160" s="125"/>
      <c r="C160" s="125"/>
      <c r="D160" s="126"/>
      <c r="E160" s="126"/>
      <c r="F160" s="126"/>
      <c r="G160" s="126"/>
      <c r="H160" s="126"/>
      <c r="I160" s="126"/>
      <c r="J160" s="126"/>
      <c r="K160" s="126"/>
      <c r="L160" s="126"/>
    </row>
    <row r="161" spans="2:12"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2:12">
      <c r="B162" s="125"/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</row>
    <row r="163" spans="2:12">
      <c r="B163" s="125"/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</row>
    <row r="164" spans="2:12">
      <c r="B164" s="125"/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</row>
    <row r="165" spans="2:12">
      <c r="B165" s="125"/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2:12">
      <c r="B166" s="125"/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2:12">
      <c r="B167" s="125"/>
      <c r="C167" s="125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>
      <c r="B168" s="125"/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>
      <c r="B169" s="125"/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>
      <c r="B170" s="125"/>
      <c r="C170" s="125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>
      <c r="B171" s="125"/>
      <c r="C171" s="125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>
      <c r="B172" s="125"/>
      <c r="C172" s="125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>
      <c r="B173" s="125"/>
      <c r="C173" s="125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>
      <c r="B174" s="125"/>
      <c r="C174" s="125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>
      <c r="B175" s="125"/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>
      <c r="B176" s="125"/>
      <c r="C176" s="125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>
      <c r="B177" s="125"/>
      <c r="C177" s="125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>
      <c r="B179" s="125"/>
      <c r="C179" s="125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>
      <c r="B181" s="125"/>
      <c r="C181" s="125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>
      <c r="B182" s="125"/>
      <c r="C182" s="125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>
      <c r="B184" s="125"/>
      <c r="C184" s="125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>
      <c r="B185" s="125"/>
      <c r="C185" s="125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>
      <c r="B186" s="125"/>
      <c r="C186" s="125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>
      <c r="B187" s="125"/>
      <c r="C187" s="125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>
      <c r="B188" s="125"/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>
      <c r="B189" s="125"/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>
      <c r="B190" s="125"/>
      <c r="C190" s="125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>
      <c r="B191" s="125"/>
      <c r="C191" s="125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>
      <c r="B192" s="125"/>
      <c r="C192" s="125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>
      <c r="B193" s="125"/>
      <c r="C193" s="125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>
      <c r="B194" s="125"/>
      <c r="C194" s="125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>
      <c r="B195" s="125"/>
      <c r="C195" s="125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>
      <c r="B196" s="125"/>
      <c r="C196" s="125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>
      <c r="B197" s="125"/>
      <c r="C197" s="125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>
      <c r="B198" s="125"/>
      <c r="C198" s="125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>
      <c r="B199" s="125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>
      <c r="B201" s="125"/>
      <c r="C201" s="125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>
      <c r="B203" s="125"/>
      <c r="C203" s="125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>
      <c r="B204" s="125"/>
      <c r="C204" s="125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>
      <c r="B206" s="125"/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>
      <c r="B207" s="125"/>
      <c r="C207" s="125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>
      <c r="B208" s="125"/>
      <c r="C208" s="125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>
      <c r="B209" s="125"/>
      <c r="C209" s="125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>
      <c r="B210" s="125"/>
      <c r="C210" s="125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>
      <c r="B211" s="125"/>
      <c r="C211" s="125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>
      <c r="B212" s="125"/>
      <c r="C212" s="125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>
      <c r="B213" s="125"/>
      <c r="C213" s="125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>
      <c r="B214" s="125"/>
      <c r="C214" s="125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>
      <c r="B215" s="125"/>
      <c r="C215" s="125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>
      <c r="B216" s="125"/>
      <c r="C216" s="125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>
      <c r="B217" s="125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>
      <c r="B218" s="125"/>
      <c r="C218" s="125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>
      <c r="B219" s="125"/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>
      <c r="B220" s="125"/>
      <c r="C220" s="125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>
      <c r="B221" s="125"/>
      <c r="C221" s="125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>
      <c r="B223" s="125"/>
      <c r="C223" s="125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>
      <c r="B225" s="125"/>
      <c r="C225" s="125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>
      <c r="B226" s="125"/>
      <c r="C226" s="125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>
      <c r="B228" s="125"/>
      <c r="C228" s="125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>
      <c r="B229" s="125"/>
      <c r="C229" s="125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>
      <c r="B230" s="125"/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>
      <c r="B231" s="125"/>
      <c r="C231" s="125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>
      <c r="B232" s="125"/>
      <c r="C232" s="125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>
      <c r="B233" s="125"/>
      <c r="C233" s="125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>
      <c r="B234" s="125"/>
      <c r="C234" s="125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>
      <c r="B235" s="125"/>
      <c r="C235" s="125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>
      <c r="B236" s="125"/>
      <c r="C236" s="125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>
      <c r="B237" s="125"/>
      <c r="C237" s="125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>
      <c r="B238" s="125"/>
      <c r="C238" s="125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>
      <c r="B239" s="125"/>
      <c r="C239" s="125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>
      <c r="B240" s="125"/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>
      <c r="B241" s="125"/>
      <c r="C241" s="125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>
      <c r="B242" s="125"/>
      <c r="C242" s="125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>
      <c r="B243" s="125"/>
      <c r="C243" s="125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>
      <c r="B245" s="125"/>
      <c r="C245" s="125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>
      <c r="B247" s="125"/>
      <c r="C247" s="125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>
      <c r="B248" s="125"/>
      <c r="C248" s="125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>
      <c r="B250" s="125"/>
      <c r="C250" s="125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>
      <c r="B251" s="125"/>
      <c r="C251" s="125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>
      <c r="B252" s="125"/>
      <c r="C252" s="125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>
      <c r="B253" s="125"/>
      <c r="C253" s="125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>
      <c r="B254" s="125"/>
      <c r="C254" s="125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>
      <c r="B255" s="125"/>
      <c r="C255" s="125"/>
      <c r="D255" s="126"/>
      <c r="E255" s="126"/>
      <c r="F255" s="126"/>
      <c r="G255" s="126"/>
      <c r="H255" s="126"/>
      <c r="I255" s="126"/>
      <c r="J255" s="126"/>
      <c r="K255" s="126"/>
      <c r="L255" s="126"/>
    </row>
    <row r="256" spans="2:12">
      <c r="B256" s="125"/>
      <c r="C256" s="125"/>
      <c r="D256" s="126"/>
      <c r="E256" s="126"/>
      <c r="F256" s="126"/>
      <c r="G256" s="126"/>
      <c r="H256" s="126"/>
      <c r="I256" s="126"/>
      <c r="J256" s="126"/>
      <c r="K256" s="126"/>
      <c r="L256" s="126"/>
    </row>
    <row r="257" spans="2:12">
      <c r="B257" s="125"/>
      <c r="C257" s="125"/>
      <c r="D257" s="126"/>
      <c r="E257" s="126"/>
      <c r="F257" s="126"/>
      <c r="G257" s="126"/>
      <c r="H257" s="126"/>
      <c r="I257" s="126"/>
      <c r="J257" s="126"/>
      <c r="K257" s="126"/>
      <c r="L257" s="126"/>
    </row>
    <row r="258" spans="2:12">
      <c r="B258" s="125"/>
      <c r="C258" s="125"/>
      <c r="D258" s="126"/>
      <c r="E258" s="126"/>
      <c r="F258" s="126"/>
      <c r="G258" s="126"/>
      <c r="H258" s="126"/>
      <c r="I258" s="126"/>
      <c r="J258" s="126"/>
      <c r="K258" s="126"/>
      <c r="L258" s="126"/>
    </row>
    <row r="259" spans="2:12">
      <c r="B259" s="125"/>
      <c r="C259" s="125"/>
      <c r="D259" s="126"/>
      <c r="E259" s="126"/>
      <c r="F259" s="126"/>
      <c r="G259" s="126"/>
      <c r="H259" s="126"/>
      <c r="I259" s="126"/>
      <c r="J259" s="126"/>
      <c r="K259" s="126"/>
      <c r="L259" s="126"/>
    </row>
    <row r="260" spans="2:12">
      <c r="B260" s="125"/>
      <c r="C260" s="125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2:12">
      <c r="B261" s="125"/>
      <c r="C261" s="125"/>
      <c r="D261" s="126"/>
      <c r="E261" s="126"/>
      <c r="F261" s="126"/>
      <c r="G261" s="126"/>
      <c r="H261" s="126"/>
      <c r="I261" s="126"/>
      <c r="J261" s="126"/>
      <c r="K261" s="126"/>
      <c r="L261" s="126"/>
    </row>
    <row r="262" spans="2:12">
      <c r="B262" s="125"/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</row>
    <row r="263" spans="2:12">
      <c r="B263" s="125"/>
      <c r="C263" s="125"/>
      <c r="D263" s="126"/>
      <c r="E263" s="126"/>
      <c r="F263" s="126"/>
      <c r="G263" s="126"/>
      <c r="H263" s="126"/>
      <c r="I263" s="126"/>
      <c r="J263" s="126"/>
      <c r="K263" s="126"/>
      <c r="L263" s="126"/>
    </row>
    <row r="264" spans="2:12">
      <c r="B264" s="125"/>
      <c r="C264" s="125"/>
      <c r="D264" s="126"/>
      <c r="E264" s="126"/>
      <c r="F264" s="126"/>
      <c r="G264" s="126"/>
      <c r="H264" s="126"/>
      <c r="I264" s="126"/>
      <c r="J264" s="126"/>
      <c r="K264" s="126"/>
      <c r="L264" s="126"/>
    </row>
    <row r="265" spans="2:12">
      <c r="B265" s="125"/>
      <c r="C265" s="125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2:12"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2:12">
      <c r="B267" s="125"/>
      <c r="C267" s="125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2:12"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2:12">
      <c r="B269" s="125"/>
      <c r="C269" s="125"/>
      <c r="D269" s="126"/>
      <c r="E269" s="126"/>
      <c r="F269" s="126"/>
      <c r="G269" s="126"/>
      <c r="H269" s="126"/>
      <c r="I269" s="126"/>
      <c r="J269" s="126"/>
      <c r="K269" s="126"/>
      <c r="L269" s="126"/>
    </row>
    <row r="270" spans="2:12">
      <c r="B270" s="125"/>
      <c r="C270" s="125"/>
      <c r="D270" s="126"/>
      <c r="E270" s="126"/>
      <c r="F270" s="126"/>
      <c r="G270" s="126"/>
      <c r="H270" s="126"/>
      <c r="I270" s="126"/>
      <c r="J270" s="126"/>
      <c r="K270" s="126"/>
      <c r="L270" s="126"/>
    </row>
    <row r="271" spans="2:12"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2:12">
      <c r="B272" s="125"/>
      <c r="C272" s="125"/>
      <c r="D272" s="126"/>
      <c r="E272" s="126"/>
      <c r="F272" s="126"/>
      <c r="G272" s="126"/>
      <c r="H272" s="126"/>
      <c r="I272" s="126"/>
      <c r="J272" s="126"/>
      <c r="K272" s="126"/>
      <c r="L272" s="126"/>
    </row>
    <row r="273" spans="2:12">
      <c r="B273" s="125"/>
      <c r="C273" s="125"/>
      <c r="D273" s="126"/>
      <c r="E273" s="126"/>
      <c r="F273" s="126"/>
      <c r="G273" s="126"/>
      <c r="H273" s="126"/>
      <c r="I273" s="126"/>
      <c r="J273" s="126"/>
      <c r="K273" s="126"/>
      <c r="L273" s="126"/>
    </row>
    <row r="274" spans="2:12">
      <c r="B274" s="125"/>
      <c r="C274" s="125"/>
      <c r="D274" s="126"/>
      <c r="E274" s="126"/>
      <c r="F274" s="126"/>
      <c r="G274" s="126"/>
      <c r="H274" s="126"/>
      <c r="I274" s="126"/>
      <c r="J274" s="126"/>
      <c r="K274" s="126"/>
      <c r="L274" s="126"/>
    </row>
    <row r="275" spans="2:12">
      <c r="B275" s="125"/>
      <c r="C275" s="125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2:12">
      <c r="B276" s="125"/>
      <c r="C276" s="125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2:12">
      <c r="B277" s="125"/>
      <c r="C277" s="125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2:12">
      <c r="B278" s="125"/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2:12">
      <c r="B279" s="125"/>
      <c r="C279" s="125"/>
      <c r="D279" s="126"/>
      <c r="E279" s="126"/>
      <c r="F279" s="126"/>
      <c r="G279" s="126"/>
      <c r="H279" s="126"/>
      <c r="I279" s="126"/>
      <c r="J279" s="126"/>
      <c r="K279" s="126"/>
      <c r="L279" s="126"/>
    </row>
    <row r="280" spans="2:12">
      <c r="B280" s="125"/>
      <c r="C280" s="125"/>
      <c r="D280" s="126"/>
      <c r="E280" s="126"/>
      <c r="F280" s="126"/>
      <c r="G280" s="126"/>
      <c r="H280" s="126"/>
      <c r="I280" s="126"/>
      <c r="J280" s="126"/>
      <c r="K280" s="126"/>
      <c r="L280" s="126"/>
    </row>
    <row r="281" spans="2:12">
      <c r="B281" s="125"/>
      <c r="C281" s="125"/>
      <c r="D281" s="126"/>
      <c r="E281" s="126"/>
      <c r="F281" s="126"/>
      <c r="G281" s="126"/>
      <c r="H281" s="126"/>
      <c r="I281" s="126"/>
      <c r="J281" s="126"/>
      <c r="K281" s="126"/>
      <c r="L281" s="126"/>
    </row>
    <row r="282" spans="2:12">
      <c r="B282" s="125"/>
      <c r="C282" s="125"/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2:12">
      <c r="B283" s="125"/>
      <c r="C283" s="125"/>
      <c r="D283" s="126"/>
      <c r="E283" s="126"/>
      <c r="F283" s="126"/>
      <c r="G283" s="126"/>
      <c r="H283" s="126"/>
      <c r="I283" s="126"/>
      <c r="J283" s="126"/>
      <c r="K283" s="126"/>
      <c r="L283" s="126"/>
    </row>
    <row r="284" spans="2:12">
      <c r="B284" s="125"/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</row>
    <row r="285" spans="2:12">
      <c r="B285" s="125"/>
      <c r="C285" s="125"/>
      <c r="D285" s="126"/>
      <c r="E285" s="126"/>
      <c r="F285" s="126"/>
      <c r="G285" s="126"/>
      <c r="H285" s="126"/>
      <c r="I285" s="126"/>
      <c r="J285" s="126"/>
      <c r="K285" s="126"/>
      <c r="L285" s="126"/>
    </row>
    <row r="286" spans="2:12">
      <c r="B286" s="125"/>
      <c r="C286" s="125"/>
      <c r="D286" s="126"/>
      <c r="E286" s="126"/>
      <c r="F286" s="126"/>
      <c r="G286" s="126"/>
      <c r="H286" s="126"/>
      <c r="I286" s="126"/>
      <c r="J286" s="126"/>
      <c r="K286" s="126"/>
      <c r="L286" s="126"/>
    </row>
    <row r="287" spans="2:12">
      <c r="B287" s="125"/>
      <c r="C287" s="125"/>
      <c r="D287" s="126"/>
      <c r="E287" s="126"/>
      <c r="F287" s="126"/>
      <c r="G287" s="126"/>
      <c r="H287" s="126"/>
      <c r="I287" s="126"/>
      <c r="J287" s="126"/>
      <c r="K287" s="126"/>
      <c r="L287" s="126"/>
    </row>
    <row r="288" spans="2:12">
      <c r="B288" s="125"/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</row>
    <row r="289" spans="2:12">
      <c r="B289" s="125"/>
      <c r="C289" s="125"/>
      <c r="D289" s="126"/>
      <c r="E289" s="126"/>
      <c r="F289" s="126"/>
      <c r="G289" s="126"/>
      <c r="H289" s="126"/>
      <c r="I289" s="126"/>
      <c r="J289" s="126"/>
      <c r="K289" s="126"/>
      <c r="L289" s="126"/>
    </row>
    <row r="290" spans="2:12">
      <c r="B290" s="125"/>
      <c r="C290" s="125"/>
      <c r="D290" s="126"/>
      <c r="E290" s="126"/>
      <c r="F290" s="126"/>
      <c r="G290" s="126"/>
      <c r="H290" s="126"/>
      <c r="I290" s="126"/>
      <c r="J290" s="126"/>
      <c r="K290" s="126"/>
      <c r="L290" s="126"/>
    </row>
    <row r="291" spans="2:12">
      <c r="B291" s="125"/>
      <c r="C291" s="125"/>
      <c r="D291" s="126"/>
      <c r="E291" s="126"/>
      <c r="F291" s="126"/>
      <c r="G291" s="126"/>
      <c r="H291" s="126"/>
      <c r="I291" s="126"/>
      <c r="J291" s="126"/>
      <c r="K291" s="126"/>
      <c r="L291" s="126"/>
    </row>
    <row r="292" spans="2:12">
      <c r="B292" s="125"/>
      <c r="C292" s="125"/>
      <c r="D292" s="126"/>
      <c r="E292" s="126"/>
      <c r="F292" s="126"/>
      <c r="G292" s="126"/>
      <c r="H292" s="126"/>
      <c r="I292" s="126"/>
      <c r="J292" s="126"/>
      <c r="K292" s="126"/>
      <c r="L292" s="126"/>
    </row>
    <row r="293" spans="2:12"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2:12">
      <c r="B294" s="125"/>
      <c r="C294" s="125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2:12">
      <c r="B295" s="125"/>
      <c r="C295" s="125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2:12">
      <c r="B296" s="125"/>
      <c r="C296" s="125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2:12">
      <c r="B297" s="125"/>
      <c r="C297" s="125"/>
      <c r="D297" s="126"/>
      <c r="E297" s="126"/>
      <c r="F297" s="126"/>
      <c r="G297" s="126"/>
      <c r="H297" s="126"/>
      <c r="I297" s="126"/>
      <c r="J297" s="126"/>
      <c r="K297" s="126"/>
      <c r="L297" s="126"/>
    </row>
    <row r="298" spans="2:12">
      <c r="B298" s="125"/>
      <c r="C298" s="125"/>
      <c r="D298" s="126"/>
      <c r="E298" s="126"/>
      <c r="F298" s="126"/>
      <c r="G298" s="126"/>
      <c r="H298" s="126"/>
      <c r="I298" s="126"/>
      <c r="J298" s="126"/>
      <c r="K298" s="126"/>
      <c r="L298" s="126"/>
    </row>
    <row r="299" spans="2:12">
      <c r="B299" s="125"/>
      <c r="C299" s="125"/>
      <c r="D299" s="126"/>
      <c r="E299" s="126"/>
      <c r="F299" s="126"/>
      <c r="G299" s="126"/>
      <c r="H299" s="126"/>
      <c r="I299" s="126"/>
      <c r="J299" s="126"/>
      <c r="K299" s="126"/>
      <c r="L299" s="126"/>
    </row>
    <row r="300" spans="2:12">
      <c r="B300" s="125"/>
      <c r="C300" s="125"/>
      <c r="D300" s="126"/>
      <c r="E300" s="126"/>
      <c r="F300" s="126"/>
      <c r="G300" s="126"/>
      <c r="H300" s="126"/>
      <c r="I300" s="126"/>
      <c r="J300" s="126"/>
      <c r="K300" s="126"/>
      <c r="L300" s="126"/>
    </row>
    <row r="301" spans="2:12">
      <c r="B301" s="125"/>
      <c r="C301" s="125"/>
      <c r="D301" s="126"/>
      <c r="E301" s="126"/>
      <c r="F301" s="126"/>
      <c r="G301" s="126"/>
      <c r="H301" s="126"/>
      <c r="I301" s="126"/>
      <c r="J301" s="126"/>
      <c r="K301" s="126"/>
      <c r="L301" s="126"/>
    </row>
    <row r="302" spans="2:12">
      <c r="B302" s="125"/>
      <c r="C302" s="125"/>
      <c r="D302" s="126"/>
      <c r="E302" s="126"/>
      <c r="F302" s="126"/>
      <c r="G302" s="126"/>
      <c r="H302" s="126"/>
      <c r="I302" s="126"/>
      <c r="J302" s="126"/>
      <c r="K302" s="126"/>
      <c r="L302" s="126"/>
    </row>
    <row r="303" spans="2:12">
      <c r="B303" s="125"/>
      <c r="C303" s="125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2:12">
      <c r="B304" s="125"/>
      <c r="C304" s="125"/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2:12">
      <c r="B305" s="125"/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</row>
    <row r="306" spans="2:12">
      <c r="B306" s="125"/>
      <c r="C306" s="125"/>
      <c r="D306" s="126"/>
      <c r="E306" s="126"/>
      <c r="F306" s="126"/>
      <c r="G306" s="126"/>
      <c r="H306" s="126"/>
      <c r="I306" s="126"/>
      <c r="J306" s="126"/>
      <c r="K306" s="126"/>
      <c r="L306" s="126"/>
    </row>
    <row r="307" spans="2:12">
      <c r="B307" s="125"/>
      <c r="C307" s="125"/>
      <c r="D307" s="126"/>
      <c r="E307" s="126"/>
      <c r="F307" s="126"/>
      <c r="G307" s="126"/>
      <c r="H307" s="126"/>
      <c r="I307" s="126"/>
      <c r="J307" s="126"/>
      <c r="K307" s="126"/>
      <c r="L307" s="126"/>
    </row>
    <row r="308" spans="2:12">
      <c r="B308" s="125"/>
      <c r="C308" s="125"/>
      <c r="D308" s="126"/>
      <c r="E308" s="126"/>
      <c r="F308" s="126"/>
      <c r="G308" s="126"/>
      <c r="H308" s="126"/>
      <c r="I308" s="126"/>
      <c r="J308" s="126"/>
      <c r="K308" s="126"/>
      <c r="L308" s="126"/>
    </row>
    <row r="309" spans="2:12">
      <c r="B309" s="125"/>
      <c r="C309" s="125"/>
      <c r="D309" s="126"/>
      <c r="E309" s="126"/>
      <c r="F309" s="126"/>
      <c r="G309" s="126"/>
      <c r="H309" s="126"/>
      <c r="I309" s="126"/>
      <c r="J309" s="126"/>
      <c r="K309" s="126"/>
      <c r="L309" s="126"/>
    </row>
    <row r="310" spans="2:12">
      <c r="B310" s="125"/>
      <c r="C310" s="125"/>
      <c r="D310" s="126"/>
      <c r="E310" s="126"/>
      <c r="F310" s="126"/>
      <c r="G310" s="126"/>
      <c r="H310" s="126"/>
      <c r="I310" s="126"/>
      <c r="J310" s="126"/>
      <c r="K310" s="126"/>
      <c r="L310" s="126"/>
    </row>
    <row r="311" spans="2:12">
      <c r="B311" s="125"/>
      <c r="C311" s="125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2:12">
      <c r="B312" s="125"/>
      <c r="C312" s="125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2:12">
      <c r="B313" s="125"/>
      <c r="C313" s="125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2:12">
      <c r="B314" s="125"/>
      <c r="C314" s="125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2:12">
      <c r="B315" s="125"/>
      <c r="C315" s="125"/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2:12">
      <c r="B316" s="125"/>
      <c r="C316" s="125"/>
      <c r="D316" s="126"/>
      <c r="E316" s="126"/>
      <c r="F316" s="126"/>
      <c r="G316" s="126"/>
      <c r="H316" s="126"/>
      <c r="I316" s="126"/>
      <c r="J316" s="126"/>
      <c r="K316" s="126"/>
      <c r="L316" s="126"/>
    </row>
    <row r="317" spans="2:12">
      <c r="B317" s="125"/>
      <c r="C317" s="125"/>
      <c r="D317" s="126"/>
      <c r="E317" s="126"/>
      <c r="F317" s="126"/>
      <c r="G317" s="126"/>
      <c r="H317" s="126"/>
      <c r="I317" s="126"/>
      <c r="J317" s="126"/>
      <c r="K317" s="126"/>
      <c r="L317" s="126"/>
    </row>
    <row r="318" spans="2:12">
      <c r="B318" s="125"/>
      <c r="C318" s="125"/>
      <c r="D318" s="126"/>
      <c r="E318" s="126"/>
      <c r="F318" s="126"/>
      <c r="G318" s="126"/>
      <c r="H318" s="126"/>
      <c r="I318" s="126"/>
      <c r="J318" s="126"/>
      <c r="K318" s="126"/>
      <c r="L318" s="126"/>
    </row>
    <row r="319" spans="2:12">
      <c r="B319" s="125"/>
      <c r="C319" s="125"/>
      <c r="D319" s="126"/>
      <c r="E319" s="126"/>
      <c r="F319" s="126"/>
      <c r="G319" s="126"/>
      <c r="H319" s="126"/>
      <c r="I319" s="126"/>
      <c r="J319" s="126"/>
      <c r="K319" s="126"/>
      <c r="L319" s="126"/>
    </row>
    <row r="320" spans="2:12">
      <c r="B320" s="125"/>
      <c r="C320" s="125"/>
      <c r="D320" s="126"/>
      <c r="E320" s="126"/>
      <c r="F320" s="126"/>
      <c r="G320" s="126"/>
      <c r="H320" s="126"/>
      <c r="I320" s="126"/>
      <c r="J320" s="126"/>
      <c r="K320" s="126"/>
      <c r="L320" s="126"/>
    </row>
    <row r="321" spans="2:12">
      <c r="B321" s="125"/>
      <c r="C321" s="125"/>
      <c r="D321" s="126"/>
      <c r="E321" s="126"/>
      <c r="F321" s="126"/>
      <c r="G321" s="126"/>
      <c r="H321" s="126"/>
      <c r="I321" s="126"/>
      <c r="J321" s="126"/>
      <c r="K321" s="126"/>
      <c r="L321" s="126"/>
    </row>
    <row r="322" spans="2:12">
      <c r="B322" s="125"/>
      <c r="C322" s="125"/>
      <c r="D322" s="126"/>
      <c r="E322" s="126"/>
      <c r="F322" s="126"/>
      <c r="G322" s="126"/>
      <c r="H322" s="126"/>
      <c r="I322" s="126"/>
      <c r="J322" s="126"/>
      <c r="K322" s="126"/>
      <c r="L322" s="126"/>
    </row>
    <row r="323" spans="2:12">
      <c r="B323" s="125"/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</row>
    <row r="324" spans="2:12">
      <c r="B324" s="125"/>
      <c r="C324" s="125"/>
      <c r="D324" s="126"/>
      <c r="E324" s="126"/>
      <c r="F324" s="126"/>
      <c r="G324" s="126"/>
      <c r="H324" s="126"/>
      <c r="I324" s="126"/>
      <c r="J324" s="126"/>
      <c r="K324" s="126"/>
      <c r="L324" s="126"/>
    </row>
    <row r="325" spans="2:12">
      <c r="B325" s="125"/>
      <c r="C325" s="125"/>
      <c r="D325" s="126"/>
      <c r="E325" s="126"/>
      <c r="F325" s="126"/>
      <c r="G325" s="126"/>
      <c r="H325" s="126"/>
      <c r="I325" s="126"/>
      <c r="J325" s="126"/>
      <c r="K325" s="126"/>
      <c r="L325" s="126"/>
    </row>
    <row r="326" spans="2:12">
      <c r="B326" s="125"/>
      <c r="C326" s="125"/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2:12">
      <c r="B327" s="125"/>
      <c r="C327" s="125"/>
      <c r="D327" s="126"/>
      <c r="E327" s="126"/>
      <c r="F327" s="126"/>
      <c r="G327" s="126"/>
      <c r="H327" s="126"/>
      <c r="I327" s="126"/>
      <c r="J327" s="126"/>
      <c r="K327" s="126"/>
      <c r="L327" s="126"/>
    </row>
    <row r="328" spans="2:12">
      <c r="B328" s="125"/>
      <c r="C328" s="125"/>
      <c r="D328" s="126"/>
      <c r="E328" s="126"/>
      <c r="F328" s="126"/>
      <c r="G328" s="126"/>
      <c r="H328" s="126"/>
      <c r="I328" s="126"/>
      <c r="J328" s="126"/>
      <c r="K328" s="126"/>
      <c r="L328" s="126"/>
    </row>
    <row r="329" spans="2:12">
      <c r="B329" s="125"/>
      <c r="C329" s="125"/>
      <c r="D329" s="126"/>
      <c r="E329" s="126"/>
      <c r="F329" s="126"/>
      <c r="G329" s="126"/>
      <c r="H329" s="126"/>
      <c r="I329" s="126"/>
      <c r="J329" s="126"/>
      <c r="K329" s="126"/>
      <c r="L329" s="126"/>
    </row>
    <row r="330" spans="2:12">
      <c r="B330" s="125"/>
      <c r="C330" s="125"/>
      <c r="D330" s="126"/>
      <c r="E330" s="126"/>
      <c r="F330" s="126"/>
      <c r="G330" s="126"/>
      <c r="H330" s="126"/>
      <c r="I330" s="126"/>
      <c r="J330" s="126"/>
      <c r="K330" s="126"/>
      <c r="L330" s="126"/>
    </row>
    <row r="331" spans="2:12">
      <c r="B331" s="125"/>
      <c r="C331" s="125"/>
      <c r="D331" s="126"/>
      <c r="E331" s="126"/>
      <c r="F331" s="126"/>
      <c r="G331" s="126"/>
      <c r="H331" s="126"/>
      <c r="I331" s="126"/>
      <c r="J331" s="126"/>
      <c r="K331" s="126"/>
      <c r="L331" s="126"/>
    </row>
    <row r="332" spans="2:12">
      <c r="B332" s="125"/>
      <c r="C332" s="125"/>
      <c r="D332" s="126"/>
      <c r="E332" s="126"/>
      <c r="F332" s="126"/>
      <c r="G332" s="126"/>
      <c r="H332" s="126"/>
      <c r="I332" s="126"/>
      <c r="J332" s="126"/>
      <c r="K332" s="126"/>
      <c r="L332" s="126"/>
    </row>
    <row r="333" spans="2:12">
      <c r="B333" s="125"/>
      <c r="C333" s="125"/>
      <c r="D333" s="126"/>
      <c r="E333" s="126"/>
      <c r="F333" s="126"/>
      <c r="G333" s="126"/>
      <c r="H333" s="126"/>
      <c r="I333" s="126"/>
      <c r="J333" s="126"/>
      <c r="K333" s="126"/>
      <c r="L333" s="126"/>
    </row>
    <row r="334" spans="2:12">
      <c r="B334" s="125"/>
      <c r="C334" s="125"/>
      <c r="D334" s="126"/>
      <c r="E334" s="126"/>
      <c r="F334" s="126"/>
      <c r="G334" s="126"/>
      <c r="H334" s="126"/>
      <c r="I334" s="126"/>
      <c r="J334" s="126"/>
      <c r="K334" s="126"/>
      <c r="L334" s="126"/>
    </row>
    <row r="335" spans="2:12">
      <c r="B335" s="125"/>
      <c r="C335" s="125"/>
      <c r="D335" s="126"/>
      <c r="E335" s="126"/>
      <c r="F335" s="126"/>
      <c r="G335" s="126"/>
      <c r="H335" s="126"/>
      <c r="I335" s="126"/>
      <c r="J335" s="126"/>
      <c r="K335" s="126"/>
      <c r="L335" s="126"/>
    </row>
    <row r="336" spans="2:12">
      <c r="B336" s="125"/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</row>
    <row r="337" spans="2:12">
      <c r="B337" s="125"/>
      <c r="C337" s="125"/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2:12">
      <c r="B338" s="125"/>
      <c r="C338" s="125"/>
      <c r="D338" s="126"/>
      <c r="E338" s="126"/>
      <c r="F338" s="126"/>
      <c r="G338" s="126"/>
      <c r="H338" s="126"/>
      <c r="I338" s="126"/>
      <c r="J338" s="126"/>
      <c r="K338" s="126"/>
      <c r="L338" s="126"/>
    </row>
    <row r="339" spans="2:12">
      <c r="B339" s="125"/>
      <c r="C339" s="125"/>
      <c r="D339" s="126"/>
      <c r="E339" s="126"/>
      <c r="F339" s="126"/>
      <c r="G339" s="126"/>
      <c r="H339" s="126"/>
      <c r="I339" s="126"/>
      <c r="J339" s="126"/>
      <c r="K339" s="126"/>
      <c r="L339" s="126"/>
    </row>
    <row r="340" spans="2:12">
      <c r="B340" s="125"/>
      <c r="C340" s="125"/>
      <c r="D340" s="126"/>
      <c r="E340" s="126"/>
      <c r="F340" s="126"/>
      <c r="G340" s="126"/>
      <c r="H340" s="126"/>
      <c r="I340" s="126"/>
      <c r="J340" s="126"/>
      <c r="K340" s="126"/>
      <c r="L340" s="126"/>
    </row>
    <row r="341" spans="2:12">
      <c r="B341" s="125"/>
      <c r="C341" s="125"/>
      <c r="D341" s="126"/>
      <c r="E341" s="126"/>
      <c r="F341" s="126"/>
      <c r="G341" s="126"/>
      <c r="H341" s="126"/>
      <c r="I341" s="126"/>
      <c r="J341" s="126"/>
      <c r="K341" s="126"/>
      <c r="L341" s="126"/>
    </row>
    <row r="342" spans="2:12">
      <c r="B342" s="125"/>
      <c r="C342" s="125"/>
      <c r="D342" s="126"/>
      <c r="E342" s="126"/>
      <c r="F342" s="126"/>
      <c r="G342" s="126"/>
      <c r="H342" s="126"/>
      <c r="I342" s="126"/>
      <c r="J342" s="126"/>
      <c r="K342" s="126"/>
      <c r="L342" s="126"/>
    </row>
    <row r="343" spans="2:12">
      <c r="B343" s="125"/>
      <c r="C343" s="125"/>
      <c r="D343" s="126"/>
      <c r="E343" s="126"/>
      <c r="F343" s="126"/>
      <c r="G343" s="126"/>
      <c r="H343" s="126"/>
      <c r="I343" s="126"/>
      <c r="J343" s="126"/>
      <c r="K343" s="126"/>
      <c r="L343" s="126"/>
    </row>
    <row r="344" spans="2:12">
      <c r="B344" s="125"/>
      <c r="C344" s="125"/>
      <c r="D344" s="126"/>
      <c r="E344" s="126"/>
      <c r="F344" s="126"/>
      <c r="G344" s="126"/>
      <c r="H344" s="126"/>
      <c r="I344" s="126"/>
      <c r="J344" s="126"/>
      <c r="K344" s="126"/>
      <c r="L344" s="126"/>
    </row>
    <row r="345" spans="2:12">
      <c r="B345" s="125"/>
      <c r="C345" s="125"/>
      <c r="D345" s="126"/>
      <c r="E345" s="126"/>
      <c r="F345" s="126"/>
      <c r="G345" s="126"/>
      <c r="H345" s="126"/>
      <c r="I345" s="126"/>
      <c r="J345" s="126"/>
      <c r="K345" s="126"/>
      <c r="L345" s="126"/>
    </row>
    <row r="346" spans="2:12">
      <c r="B346" s="125"/>
      <c r="C346" s="125"/>
      <c r="D346" s="126"/>
      <c r="E346" s="126"/>
      <c r="F346" s="126"/>
      <c r="G346" s="126"/>
      <c r="H346" s="126"/>
      <c r="I346" s="126"/>
      <c r="J346" s="126"/>
      <c r="K346" s="126"/>
      <c r="L346" s="126"/>
    </row>
    <row r="347" spans="2:12">
      <c r="B347" s="125"/>
      <c r="C347" s="125"/>
      <c r="D347" s="126"/>
      <c r="E347" s="126"/>
      <c r="F347" s="126"/>
      <c r="G347" s="126"/>
      <c r="H347" s="126"/>
      <c r="I347" s="126"/>
      <c r="J347" s="126"/>
      <c r="K347" s="126"/>
      <c r="L347" s="126"/>
    </row>
    <row r="348" spans="2:12">
      <c r="B348" s="125"/>
      <c r="C348" s="125"/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2:12">
      <c r="B349" s="125"/>
      <c r="C349" s="125"/>
      <c r="D349" s="126"/>
      <c r="E349" s="126"/>
      <c r="F349" s="126"/>
      <c r="G349" s="126"/>
      <c r="H349" s="126"/>
      <c r="I349" s="126"/>
      <c r="J349" s="126"/>
      <c r="K349" s="126"/>
      <c r="L349" s="126"/>
    </row>
    <row r="350" spans="2:12">
      <c r="B350" s="125"/>
      <c r="C350" s="125"/>
      <c r="D350" s="126"/>
      <c r="E350" s="126"/>
      <c r="F350" s="126"/>
      <c r="G350" s="126"/>
      <c r="H350" s="126"/>
      <c r="I350" s="126"/>
      <c r="J350" s="126"/>
      <c r="K350" s="126"/>
      <c r="L350" s="126"/>
    </row>
    <row r="351" spans="2:12">
      <c r="B351" s="125"/>
      <c r="C351" s="125"/>
      <c r="D351" s="126"/>
      <c r="E351" s="126"/>
      <c r="F351" s="126"/>
      <c r="G351" s="126"/>
      <c r="H351" s="126"/>
      <c r="I351" s="126"/>
      <c r="J351" s="126"/>
      <c r="K351" s="126"/>
      <c r="L351" s="126"/>
    </row>
    <row r="352" spans="2:12">
      <c r="B352" s="125"/>
      <c r="C352" s="125"/>
      <c r="D352" s="126"/>
      <c r="E352" s="126"/>
      <c r="F352" s="126"/>
      <c r="G352" s="126"/>
      <c r="H352" s="126"/>
      <c r="I352" s="126"/>
      <c r="J352" s="126"/>
      <c r="K352" s="126"/>
      <c r="L352" s="126"/>
    </row>
    <row r="353" spans="2:12">
      <c r="B353" s="125"/>
      <c r="C353" s="125"/>
      <c r="D353" s="126"/>
      <c r="E353" s="126"/>
      <c r="F353" s="126"/>
      <c r="G353" s="126"/>
      <c r="H353" s="126"/>
      <c r="I353" s="126"/>
      <c r="J353" s="126"/>
      <c r="K353" s="126"/>
      <c r="L353" s="126"/>
    </row>
    <row r="354" spans="2:12">
      <c r="B354" s="125"/>
      <c r="C354" s="125"/>
      <c r="D354" s="126"/>
      <c r="E354" s="126"/>
      <c r="F354" s="126"/>
      <c r="G354" s="126"/>
      <c r="H354" s="126"/>
      <c r="I354" s="126"/>
      <c r="J354" s="126"/>
      <c r="K354" s="126"/>
      <c r="L354" s="126"/>
    </row>
    <row r="355" spans="2:12">
      <c r="B355" s="125"/>
      <c r="C355" s="125"/>
      <c r="D355" s="126"/>
      <c r="E355" s="126"/>
      <c r="F355" s="126"/>
      <c r="G355" s="126"/>
      <c r="H355" s="126"/>
      <c r="I355" s="126"/>
      <c r="J355" s="126"/>
      <c r="K355" s="126"/>
      <c r="L355" s="126"/>
    </row>
    <row r="356" spans="2:12">
      <c r="B356" s="125"/>
      <c r="C356" s="125"/>
      <c r="D356" s="126"/>
      <c r="E356" s="126"/>
      <c r="F356" s="126"/>
      <c r="G356" s="126"/>
      <c r="H356" s="126"/>
      <c r="I356" s="126"/>
      <c r="J356" s="126"/>
      <c r="K356" s="126"/>
      <c r="L356" s="126"/>
    </row>
    <row r="357" spans="2:12">
      <c r="B357" s="125"/>
      <c r="C357" s="125"/>
      <c r="D357" s="126"/>
      <c r="E357" s="126"/>
      <c r="F357" s="126"/>
      <c r="G357" s="126"/>
      <c r="H357" s="126"/>
      <c r="I357" s="126"/>
      <c r="J357" s="126"/>
      <c r="K357" s="126"/>
      <c r="L357" s="126"/>
    </row>
    <row r="358" spans="2:12">
      <c r="B358" s="125"/>
      <c r="C358" s="125"/>
      <c r="D358" s="126"/>
      <c r="E358" s="126"/>
      <c r="F358" s="126"/>
      <c r="G358" s="126"/>
      <c r="H358" s="126"/>
      <c r="I358" s="126"/>
      <c r="J358" s="126"/>
      <c r="K358" s="126"/>
      <c r="L358" s="126"/>
    </row>
    <row r="359" spans="2:12">
      <c r="B359" s="125"/>
      <c r="C359" s="125"/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2:12">
      <c r="B360" s="125"/>
      <c r="C360" s="125"/>
      <c r="D360" s="126"/>
      <c r="E360" s="126"/>
      <c r="F360" s="126"/>
      <c r="G360" s="126"/>
      <c r="H360" s="126"/>
      <c r="I360" s="126"/>
      <c r="J360" s="126"/>
      <c r="K360" s="126"/>
      <c r="L360" s="126"/>
    </row>
    <row r="361" spans="2:12">
      <c r="B361" s="125"/>
      <c r="C361" s="125"/>
      <c r="D361" s="126"/>
      <c r="E361" s="126"/>
      <c r="F361" s="126"/>
      <c r="G361" s="126"/>
      <c r="H361" s="126"/>
      <c r="I361" s="126"/>
      <c r="J361" s="126"/>
      <c r="K361" s="126"/>
      <c r="L361" s="126"/>
    </row>
    <row r="362" spans="2:12">
      <c r="B362" s="125"/>
      <c r="C362" s="125"/>
      <c r="D362" s="126"/>
      <c r="E362" s="126"/>
      <c r="F362" s="126"/>
      <c r="G362" s="126"/>
      <c r="H362" s="126"/>
      <c r="I362" s="126"/>
      <c r="J362" s="126"/>
      <c r="K362" s="126"/>
      <c r="L362" s="126"/>
    </row>
    <row r="363" spans="2:12">
      <c r="B363" s="125"/>
      <c r="C363" s="125"/>
      <c r="D363" s="126"/>
      <c r="E363" s="126"/>
      <c r="F363" s="126"/>
      <c r="G363" s="126"/>
      <c r="H363" s="126"/>
      <c r="I363" s="126"/>
      <c r="J363" s="126"/>
      <c r="K363" s="126"/>
      <c r="L363" s="126"/>
    </row>
    <row r="364" spans="2:12">
      <c r="B364" s="125"/>
      <c r="C364" s="125"/>
      <c r="D364" s="126"/>
      <c r="E364" s="126"/>
      <c r="F364" s="126"/>
      <c r="G364" s="126"/>
      <c r="H364" s="126"/>
      <c r="I364" s="126"/>
      <c r="J364" s="126"/>
      <c r="K364" s="126"/>
      <c r="L364" s="126"/>
    </row>
    <row r="365" spans="2:12">
      <c r="B365" s="125"/>
      <c r="C365" s="125"/>
      <c r="D365" s="126"/>
      <c r="E365" s="126"/>
      <c r="F365" s="126"/>
      <c r="G365" s="126"/>
      <c r="H365" s="126"/>
      <c r="I365" s="126"/>
      <c r="J365" s="126"/>
      <c r="K365" s="126"/>
      <c r="L365" s="126"/>
    </row>
    <row r="366" spans="2:12">
      <c r="B366" s="125"/>
      <c r="C366" s="125"/>
      <c r="D366" s="126"/>
      <c r="E366" s="126"/>
      <c r="F366" s="126"/>
      <c r="G366" s="126"/>
      <c r="H366" s="126"/>
      <c r="I366" s="126"/>
      <c r="J366" s="126"/>
      <c r="K366" s="126"/>
      <c r="L366" s="126"/>
    </row>
    <row r="367" spans="2:12">
      <c r="B367" s="125"/>
      <c r="C367" s="125"/>
      <c r="D367" s="126"/>
      <c r="E367" s="126"/>
      <c r="F367" s="126"/>
      <c r="G367" s="126"/>
      <c r="H367" s="126"/>
      <c r="I367" s="126"/>
      <c r="J367" s="126"/>
      <c r="K367" s="126"/>
      <c r="L367" s="126"/>
    </row>
    <row r="368" spans="2:12">
      <c r="B368" s="125"/>
      <c r="C368" s="125"/>
      <c r="D368" s="126"/>
      <c r="E368" s="126"/>
      <c r="F368" s="126"/>
      <c r="G368" s="126"/>
      <c r="H368" s="126"/>
      <c r="I368" s="126"/>
      <c r="J368" s="126"/>
      <c r="K368" s="126"/>
      <c r="L368" s="126"/>
    </row>
    <row r="369" spans="2:12">
      <c r="B369" s="125"/>
      <c r="C369" s="125"/>
      <c r="D369" s="126"/>
      <c r="E369" s="126"/>
      <c r="F369" s="126"/>
      <c r="G369" s="126"/>
      <c r="H369" s="126"/>
      <c r="I369" s="126"/>
      <c r="J369" s="126"/>
      <c r="K369" s="126"/>
      <c r="L369" s="126"/>
    </row>
    <row r="370" spans="2:12">
      <c r="B370" s="125"/>
      <c r="C370" s="125"/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2:12">
      <c r="B371" s="125"/>
      <c r="C371" s="125"/>
      <c r="D371" s="126"/>
      <c r="E371" s="126"/>
      <c r="F371" s="126"/>
      <c r="G371" s="126"/>
      <c r="H371" s="126"/>
      <c r="I371" s="126"/>
      <c r="J371" s="126"/>
      <c r="K371" s="126"/>
      <c r="L371" s="126"/>
    </row>
    <row r="372" spans="2:12">
      <c r="B372" s="125"/>
      <c r="C372" s="125"/>
      <c r="D372" s="126"/>
      <c r="E372" s="126"/>
      <c r="F372" s="126"/>
      <c r="G372" s="126"/>
      <c r="H372" s="126"/>
      <c r="I372" s="126"/>
      <c r="J372" s="126"/>
      <c r="K372" s="126"/>
      <c r="L372" s="126"/>
    </row>
    <row r="373" spans="2:12">
      <c r="B373" s="125"/>
      <c r="C373" s="125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2:12">
      <c r="B374" s="125"/>
      <c r="C374" s="125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2:12">
      <c r="B375" s="125"/>
      <c r="C375" s="125"/>
      <c r="D375" s="126"/>
      <c r="E375" s="126"/>
      <c r="F375" s="126"/>
      <c r="G375" s="126"/>
      <c r="H375" s="126"/>
      <c r="I375" s="126"/>
      <c r="J375" s="126"/>
      <c r="K375" s="126"/>
      <c r="L375" s="126"/>
    </row>
    <row r="376" spans="2:12">
      <c r="B376" s="125"/>
      <c r="C376" s="125"/>
      <c r="D376" s="126"/>
      <c r="E376" s="126"/>
      <c r="F376" s="126"/>
      <c r="G376" s="126"/>
      <c r="H376" s="126"/>
      <c r="I376" s="126"/>
      <c r="J376" s="126"/>
      <c r="K376" s="126"/>
      <c r="L376" s="126"/>
    </row>
    <row r="377" spans="2:12">
      <c r="B377" s="125"/>
      <c r="C377" s="125"/>
      <c r="D377" s="126"/>
      <c r="E377" s="126"/>
      <c r="F377" s="126"/>
      <c r="G377" s="126"/>
      <c r="H377" s="126"/>
      <c r="I377" s="126"/>
      <c r="J377" s="126"/>
      <c r="K377" s="126"/>
      <c r="L377" s="126"/>
    </row>
    <row r="378" spans="2:12">
      <c r="B378" s="125"/>
      <c r="C378" s="125"/>
      <c r="D378" s="126"/>
      <c r="E378" s="126"/>
      <c r="F378" s="126"/>
      <c r="G378" s="126"/>
      <c r="H378" s="126"/>
      <c r="I378" s="126"/>
      <c r="J378" s="126"/>
      <c r="K378" s="126"/>
      <c r="L378" s="126"/>
    </row>
    <row r="379" spans="2:12">
      <c r="B379" s="125"/>
      <c r="C379" s="125"/>
      <c r="D379" s="126"/>
      <c r="E379" s="126"/>
      <c r="F379" s="126"/>
      <c r="G379" s="126"/>
      <c r="H379" s="126"/>
      <c r="I379" s="126"/>
      <c r="J379" s="126"/>
      <c r="K379" s="126"/>
      <c r="L379" s="126"/>
    </row>
    <row r="380" spans="2:12">
      <c r="B380" s="125"/>
      <c r="C380" s="125"/>
      <c r="D380" s="126"/>
      <c r="E380" s="126"/>
      <c r="F380" s="126"/>
      <c r="G380" s="126"/>
      <c r="H380" s="126"/>
      <c r="I380" s="126"/>
      <c r="J380" s="126"/>
      <c r="K380" s="126"/>
      <c r="L380" s="126"/>
    </row>
    <row r="381" spans="2:12">
      <c r="B381" s="125"/>
      <c r="C381" s="125"/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2:12">
      <c r="B382" s="125"/>
      <c r="C382" s="125"/>
      <c r="D382" s="126"/>
      <c r="E382" s="126"/>
      <c r="F382" s="126"/>
      <c r="G382" s="126"/>
      <c r="H382" s="126"/>
      <c r="I382" s="126"/>
      <c r="J382" s="126"/>
      <c r="K382" s="126"/>
      <c r="L382" s="126"/>
    </row>
    <row r="383" spans="2:12">
      <c r="B383" s="125"/>
      <c r="C383" s="125"/>
      <c r="D383" s="126"/>
      <c r="E383" s="126"/>
      <c r="F383" s="126"/>
      <c r="G383" s="126"/>
      <c r="H383" s="126"/>
      <c r="I383" s="126"/>
      <c r="J383" s="126"/>
      <c r="K383" s="126"/>
      <c r="L383" s="126"/>
    </row>
    <row r="384" spans="2:12">
      <c r="B384" s="125"/>
      <c r="C384" s="125"/>
      <c r="D384" s="126"/>
      <c r="E384" s="126"/>
      <c r="F384" s="126"/>
      <c r="G384" s="126"/>
      <c r="H384" s="126"/>
      <c r="I384" s="126"/>
      <c r="J384" s="126"/>
      <c r="K384" s="126"/>
      <c r="L384" s="126"/>
    </row>
    <row r="385" spans="2:12">
      <c r="B385" s="125"/>
      <c r="C385" s="125"/>
      <c r="D385" s="126"/>
      <c r="E385" s="126"/>
      <c r="F385" s="126"/>
      <c r="G385" s="126"/>
      <c r="H385" s="126"/>
      <c r="I385" s="126"/>
      <c r="J385" s="126"/>
      <c r="K385" s="126"/>
      <c r="L385" s="126"/>
    </row>
    <row r="386" spans="2:12">
      <c r="B386" s="125"/>
      <c r="C386" s="125"/>
      <c r="D386" s="126"/>
      <c r="E386" s="126"/>
      <c r="F386" s="126"/>
      <c r="G386" s="126"/>
      <c r="H386" s="126"/>
      <c r="I386" s="126"/>
      <c r="J386" s="126"/>
      <c r="K386" s="126"/>
      <c r="L386" s="126"/>
    </row>
    <row r="387" spans="2:12">
      <c r="B387" s="125"/>
      <c r="C387" s="125"/>
      <c r="D387" s="126"/>
      <c r="E387" s="126"/>
      <c r="F387" s="126"/>
      <c r="G387" s="126"/>
      <c r="H387" s="126"/>
      <c r="I387" s="126"/>
      <c r="J387" s="126"/>
      <c r="K387" s="126"/>
      <c r="L387" s="126"/>
    </row>
    <row r="388" spans="2:12">
      <c r="B388" s="125"/>
      <c r="C388" s="125"/>
      <c r="D388" s="126"/>
      <c r="E388" s="126"/>
      <c r="F388" s="126"/>
      <c r="G388" s="126"/>
      <c r="H388" s="126"/>
      <c r="I388" s="126"/>
      <c r="J388" s="126"/>
      <c r="K388" s="126"/>
      <c r="L388" s="126"/>
    </row>
    <row r="389" spans="2:12">
      <c r="B389" s="125"/>
      <c r="C389" s="125"/>
      <c r="D389" s="126"/>
      <c r="E389" s="126"/>
      <c r="F389" s="126"/>
      <c r="G389" s="126"/>
      <c r="H389" s="126"/>
      <c r="I389" s="126"/>
      <c r="J389" s="126"/>
      <c r="K389" s="126"/>
      <c r="L389" s="126"/>
    </row>
    <row r="390" spans="2:12">
      <c r="B390" s="125"/>
      <c r="C390" s="125"/>
      <c r="D390" s="126"/>
      <c r="E390" s="126"/>
      <c r="F390" s="126"/>
      <c r="G390" s="126"/>
      <c r="H390" s="126"/>
      <c r="I390" s="126"/>
      <c r="J390" s="126"/>
      <c r="K390" s="126"/>
      <c r="L390" s="126"/>
    </row>
    <row r="391" spans="2:12">
      <c r="B391" s="125"/>
      <c r="C391" s="125"/>
      <c r="D391" s="126"/>
      <c r="E391" s="126"/>
      <c r="F391" s="126"/>
      <c r="G391" s="126"/>
      <c r="H391" s="126"/>
      <c r="I391" s="126"/>
      <c r="J391" s="126"/>
      <c r="K391" s="126"/>
      <c r="L391" s="126"/>
    </row>
    <row r="392" spans="2:12">
      <c r="B392" s="125"/>
      <c r="C392" s="125"/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2:12">
      <c r="B393" s="125"/>
      <c r="C393" s="125"/>
      <c r="D393" s="126"/>
      <c r="E393" s="126"/>
      <c r="F393" s="126"/>
      <c r="G393" s="126"/>
      <c r="H393" s="126"/>
      <c r="I393" s="126"/>
      <c r="J393" s="126"/>
      <c r="K393" s="126"/>
      <c r="L393" s="126"/>
    </row>
    <row r="394" spans="2:12">
      <c r="B394" s="125"/>
      <c r="C394" s="125"/>
      <c r="D394" s="126"/>
      <c r="E394" s="126"/>
      <c r="F394" s="126"/>
      <c r="G394" s="126"/>
      <c r="H394" s="126"/>
      <c r="I394" s="126"/>
      <c r="J394" s="126"/>
      <c r="K394" s="126"/>
      <c r="L394" s="126"/>
    </row>
    <row r="395" spans="2:12">
      <c r="B395" s="125"/>
      <c r="C395" s="125"/>
      <c r="D395" s="126"/>
      <c r="E395" s="126"/>
      <c r="F395" s="126"/>
      <c r="G395" s="126"/>
      <c r="H395" s="126"/>
      <c r="I395" s="126"/>
      <c r="J395" s="126"/>
      <c r="K395" s="126"/>
      <c r="L395" s="126"/>
    </row>
    <row r="396" spans="2:12">
      <c r="B396" s="125"/>
      <c r="C396" s="125"/>
      <c r="D396" s="126"/>
      <c r="E396" s="126"/>
      <c r="F396" s="126"/>
      <c r="G396" s="126"/>
      <c r="H396" s="126"/>
      <c r="I396" s="126"/>
      <c r="J396" s="126"/>
      <c r="K396" s="126"/>
      <c r="L396" s="126"/>
    </row>
    <row r="397" spans="2:12">
      <c r="B397" s="125"/>
      <c r="C397" s="125"/>
      <c r="D397" s="126"/>
      <c r="E397" s="126"/>
      <c r="F397" s="126"/>
      <c r="G397" s="126"/>
      <c r="H397" s="126"/>
      <c r="I397" s="126"/>
      <c r="J397" s="126"/>
      <c r="K397" s="126"/>
      <c r="L397" s="126"/>
    </row>
    <row r="398" spans="2:12">
      <c r="B398" s="125"/>
      <c r="C398" s="125"/>
      <c r="D398" s="126"/>
      <c r="E398" s="126"/>
      <c r="F398" s="126"/>
      <c r="G398" s="126"/>
      <c r="H398" s="126"/>
      <c r="I398" s="126"/>
      <c r="J398" s="126"/>
      <c r="K398" s="126"/>
      <c r="L398" s="126"/>
    </row>
    <row r="399" spans="2:12">
      <c r="B399" s="125"/>
      <c r="C399" s="125"/>
      <c r="D399" s="126"/>
      <c r="E399" s="126"/>
      <c r="F399" s="126"/>
      <c r="G399" s="126"/>
      <c r="H399" s="126"/>
      <c r="I399" s="126"/>
      <c r="J399" s="126"/>
      <c r="K399" s="126"/>
      <c r="L399" s="126"/>
    </row>
    <row r="400" spans="2:12">
      <c r="B400" s="125"/>
      <c r="C400" s="125"/>
      <c r="D400" s="126"/>
      <c r="E400" s="126"/>
      <c r="F400" s="126"/>
      <c r="G400" s="126"/>
      <c r="H400" s="126"/>
      <c r="I400" s="126"/>
      <c r="J400" s="126"/>
      <c r="K400" s="126"/>
      <c r="L400" s="126"/>
    </row>
    <row r="401" spans="2:12">
      <c r="B401" s="125"/>
      <c r="C401" s="125"/>
      <c r="D401" s="126"/>
      <c r="E401" s="126"/>
      <c r="F401" s="126"/>
      <c r="G401" s="126"/>
      <c r="H401" s="126"/>
      <c r="I401" s="126"/>
      <c r="J401" s="126"/>
      <c r="K401" s="126"/>
      <c r="L401" s="126"/>
    </row>
    <row r="402" spans="2:12">
      <c r="B402" s="125"/>
      <c r="C402" s="125"/>
      <c r="D402" s="126"/>
      <c r="E402" s="126"/>
      <c r="F402" s="126"/>
      <c r="G402" s="126"/>
      <c r="H402" s="126"/>
      <c r="I402" s="126"/>
      <c r="J402" s="126"/>
      <c r="K402" s="126"/>
      <c r="L402" s="126"/>
    </row>
    <row r="403" spans="2:12">
      <c r="B403" s="125"/>
      <c r="C403" s="125"/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2:12">
      <c r="B404" s="125"/>
      <c r="C404" s="125"/>
      <c r="D404" s="126"/>
      <c r="E404" s="126"/>
      <c r="F404" s="126"/>
      <c r="G404" s="126"/>
      <c r="H404" s="126"/>
      <c r="I404" s="126"/>
      <c r="J404" s="126"/>
      <c r="K404" s="126"/>
      <c r="L404" s="126"/>
    </row>
    <row r="405" spans="2:12">
      <c r="B405" s="125"/>
      <c r="C405" s="125"/>
      <c r="D405" s="126"/>
      <c r="E405" s="126"/>
      <c r="F405" s="126"/>
      <c r="G405" s="126"/>
      <c r="H405" s="126"/>
      <c r="I405" s="126"/>
      <c r="J405" s="126"/>
      <c r="K405" s="126"/>
      <c r="L405" s="126"/>
    </row>
    <row r="406" spans="2:12">
      <c r="B406" s="125"/>
      <c r="C406" s="125"/>
      <c r="D406" s="126"/>
      <c r="E406" s="126"/>
      <c r="F406" s="126"/>
      <c r="G406" s="126"/>
      <c r="H406" s="126"/>
      <c r="I406" s="126"/>
      <c r="J406" s="126"/>
      <c r="K406" s="126"/>
      <c r="L406" s="126"/>
    </row>
    <row r="407" spans="2:12">
      <c r="B407" s="125"/>
      <c r="C407" s="125"/>
      <c r="D407" s="126"/>
      <c r="E407" s="126"/>
      <c r="F407" s="126"/>
      <c r="G407" s="126"/>
      <c r="H407" s="126"/>
      <c r="I407" s="126"/>
      <c r="J407" s="126"/>
      <c r="K407" s="126"/>
      <c r="L407" s="126"/>
    </row>
    <row r="408" spans="2:12">
      <c r="B408" s="125"/>
      <c r="C408" s="125"/>
      <c r="D408" s="126"/>
      <c r="E408" s="126"/>
      <c r="F408" s="126"/>
      <c r="G408" s="126"/>
      <c r="H408" s="126"/>
      <c r="I408" s="126"/>
      <c r="J408" s="126"/>
      <c r="K408" s="126"/>
      <c r="L408" s="126"/>
    </row>
    <row r="409" spans="2:12">
      <c r="B409" s="125"/>
      <c r="C409" s="125"/>
      <c r="D409" s="126"/>
      <c r="E409" s="126"/>
      <c r="F409" s="126"/>
      <c r="G409" s="126"/>
      <c r="H409" s="126"/>
      <c r="I409" s="126"/>
      <c r="J409" s="126"/>
      <c r="K409" s="126"/>
      <c r="L409" s="126"/>
    </row>
    <row r="410" spans="2:12">
      <c r="B410" s="125"/>
      <c r="C410" s="125"/>
      <c r="D410" s="126"/>
      <c r="E410" s="126"/>
      <c r="F410" s="126"/>
      <c r="G410" s="126"/>
      <c r="H410" s="126"/>
      <c r="I410" s="126"/>
      <c r="J410" s="126"/>
      <c r="K410" s="126"/>
      <c r="L410" s="126"/>
    </row>
    <row r="411" spans="2:12">
      <c r="B411" s="125"/>
      <c r="C411" s="125"/>
      <c r="D411" s="126"/>
      <c r="E411" s="126"/>
      <c r="F411" s="126"/>
      <c r="G411" s="126"/>
      <c r="H411" s="126"/>
      <c r="I411" s="126"/>
      <c r="J411" s="126"/>
      <c r="K411" s="126"/>
      <c r="L411" s="126"/>
    </row>
    <row r="412" spans="2:12">
      <c r="B412" s="125"/>
      <c r="C412" s="125"/>
      <c r="D412" s="126"/>
      <c r="E412" s="126"/>
      <c r="F412" s="126"/>
      <c r="G412" s="126"/>
      <c r="H412" s="126"/>
      <c r="I412" s="126"/>
      <c r="J412" s="126"/>
      <c r="K412" s="126"/>
      <c r="L412" s="126"/>
    </row>
    <row r="413" spans="2:12">
      <c r="B413" s="125"/>
      <c r="C413" s="125"/>
      <c r="D413" s="126"/>
      <c r="E413" s="126"/>
      <c r="F413" s="126"/>
      <c r="G413" s="126"/>
      <c r="H413" s="126"/>
      <c r="I413" s="126"/>
      <c r="J413" s="126"/>
      <c r="K413" s="126"/>
      <c r="L413" s="126"/>
    </row>
    <row r="414" spans="2:12">
      <c r="B414" s="125"/>
      <c r="C414" s="125"/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2:12">
      <c r="B415" s="125"/>
      <c r="C415" s="125"/>
      <c r="D415" s="126"/>
      <c r="E415" s="126"/>
      <c r="F415" s="126"/>
      <c r="G415" s="126"/>
      <c r="H415" s="126"/>
      <c r="I415" s="126"/>
      <c r="J415" s="126"/>
      <c r="K415" s="126"/>
      <c r="L415" s="126"/>
    </row>
    <row r="416" spans="2:12">
      <c r="B416" s="125"/>
      <c r="C416" s="125"/>
      <c r="D416" s="126"/>
      <c r="E416" s="126"/>
      <c r="F416" s="126"/>
      <c r="G416" s="126"/>
      <c r="H416" s="126"/>
      <c r="I416" s="126"/>
      <c r="J416" s="126"/>
      <c r="K416" s="126"/>
      <c r="L416" s="126"/>
    </row>
    <row r="417" spans="2:12">
      <c r="B417" s="125"/>
      <c r="C417" s="125"/>
      <c r="D417" s="126"/>
      <c r="E417" s="126"/>
      <c r="F417" s="126"/>
      <c r="G417" s="126"/>
      <c r="H417" s="126"/>
      <c r="I417" s="126"/>
      <c r="J417" s="126"/>
      <c r="K417" s="126"/>
      <c r="L417" s="126"/>
    </row>
    <row r="418" spans="2:12">
      <c r="B418" s="125"/>
      <c r="C418" s="125"/>
      <c r="D418" s="126"/>
      <c r="E418" s="126"/>
      <c r="F418" s="126"/>
      <c r="G418" s="126"/>
      <c r="H418" s="126"/>
      <c r="I418" s="126"/>
      <c r="J418" s="126"/>
      <c r="K418" s="126"/>
      <c r="L418" s="126"/>
    </row>
    <row r="419" spans="2:12">
      <c r="B419" s="125"/>
      <c r="C419" s="125"/>
      <c r="D419" s="126"/>
      <c r="E419" s="126"/>
      <c r="F419" s="126"/>
      <c r="G419" s="126"/>
      <c r="H419" s="126"/>
      <c r="I419" s="126"/>
      <c r="J419" s="126"/>
      <c r="K419" s="126"/>
      <c r="L419" s="126"/>
    </row>
    <row r="420" spans="2:12">
      <c r="B420" s="125"/>
      <c r="C420" s="125"/>
      <c r="D420" s="126"/>
      <c r="E420" s="126"/>
      <c r="F420" s="126"/>
      <c r="G420" s="126"/>
      <c r="H420" s="126"/>
      <c r="I420" s="126"/>
      <c r="J420" s="126"/>
      <c r="K420" s="126"/>
      <c r="L420" s="126"/>
    </row>
    <row r="421" spans="2:12">
      <c r="B421" s="125"/>
      <c r="C421" s="125"/>
      <c r="D421" s="126"/>
      <c r="E421" s="126"/>
      <c r="F421" s="126"/>
      <c r="G421" s="126"/>
      <c r="H421" s="126"/>
      <c r="I421" s="126"/>
      <c r="J421" s="126"/>
      <c r="K421" s="126"/>
      <c r="L421" s="126"/>
    </row>
    <row r="422" spans="2:12">
      <c r="B422" s="125"/>
      <c r="C422" s="125"/>
      <c r="D422" s="126"/>
      <c r="E422" s="126"/>
      <c r="F422" s="126"/>
      <c r="G422" s="126"/>
      <c r="H422" s="126"/>
      <c r="I422" s="126"/>
      <c r="J422" s="126"/>
      <c r="K422" s="126"/>
      <c r="L422" s="126"/>
    </row>
    <row r="423" spans="2:12">
      <c r="B423" s="125"/>
      <c r="C423" s="125"/>
      <c r="D423" s="126"/>
      <c r="E423" s="126"/>
      <c r="F423" s="126"/>
      <c r="G423" s="126"/>
      <c r="H423" s="126"/>
      <c r="I423" s="126"/>
      <c r="J423" s="126"/>
      <c r="K423" s="126"/>
      <c r="L423" s="126"/>
    </row>
    <row r="424" spans="2:12">
      <c r="B424" s="125"/>
      <c r="C424" s="125"/>
      <c r="D424" s="126"/>
      <c r="E424" s="126"/>
      <c r="F424" s="126"/>
      <c r="G424" s="126"/>
      <c r="H424" s="126"/>
      <c r="I424" s="126"/>
      <c r="J424" s="126"/>
      <c r="K424" s="126"/>
      <c r="L424" s="126"/>
    </row>
    <row r="425" spans="2:12">
      <c r="B425" s="125"/>
      <c r="C425" s="125"/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2:12">
      <c r="B426" s="125"/>
      <c r="C426" s="125"/>
      <c r="D426" s="126"/>
      <c r="E426" s="126"/>
      <c r="F426" s="126"/>
      <c r="G426" s="126"/>
      <c r="H426" s="126"/>
      <c r="I426" s="126"/>
      <c r="J426" s="126"/>
      <c r="K426" s="126"/>
      <c r="L426" s="126"/>
    </row>
    <row r="427" spans="2:12">
      <c r="B427" s="125"/>
      <c r="C427" s="125"/>
      <c r="D427" s="126"/>
      <c r="E427" s="126"/>
      <c r="F427" s="126"/>
      <c r="G427" s="126"/>
      <c r="H427" s="126"/>
      <c r="I427" s="126"/>
      <c r="J427" s="126"/>
      <c r="K427" s="126"/>
      <c r="L427" s="126"/>
    </row>
    <row r="428" spans="2:12">
      <c r="B428" s="125"/>
      <c r="C428" s="125"/>
      <c r="D428" s="126"/>
      <c r="E428" s="126"/>
      <c r="F428" s="126"/>
      <c r="G428" s="126"/>
      <c r="H428" s="126"/>
      <c r="I428" s="126"/>
      <c r="J428" s="126"/>
      <c r="K428" s="126"/>
      <c r="L428" s="126"/>
    </row>
    <row r="429" spans="2:12">
      <c r="B429" s="125"/>
      <c r="C429" s="125"/>
      <c r="D429" s="126"/>
      <c r="E429" s="126"/>
      <c r="F429" s="126"/>
      <c r="G429" s="126"/>
      <c r="H429" s="126"/>
      <c r="I429" s="126"/>
      <c r="J429" s="126"/>
      <c r="K429" s="126"/>
      <c r="L429" s="126"/>
    </row>
    <row r="430" spans="2:12">
      <c r="B430" s="125"/>
      <c r="C430" s="125"/>
      <c r="D430" s="126"/>
      <c r="E430" s="126"/>
      <c r="F430" s="126"/>
      <c r="G430" s="126"/>
      <c r="H430" s="126"/>
      <c r="I430" s="126"/>
      <c r="J430" s="126"/>
      <c r="K430" s="126"/>
      <c r="L430" s="126"/>
    </row>
    <row r="431" spans="2:12">
      <c r="B431" s="125"/>
      <c r="C431" s="125"/>
      <c r="D431" s="126"/>
      <c r="E431" s="126"/>
      <c r="F431" s="126"/>
      <c r="G431" s="126"/>
      <c r="H431" s="126"/>
      <c r="I431" s="126"/>
      <c r="J431" s="126"/>
      <c r="K431" s="126"/>
      <c r="L431" s="126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schemas.microsoft.com/sharepoint/v3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2021-04-04T11:18:28Z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