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הלוואות!$B$7:$R$983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עתידיים'!$B$8:$K$997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מזומנים!$B$7:$L$192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מניות!$B$6:$O$31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L146" i="62" l="1"/>
  <c r="L172" i="62"/>
  <c r="P33" i="78" l="1"/>
  <c r="P12" i="78"/>
  <c r="L25" i="72" l="1"/>
  <c r="L23" i="72"/>
  <c r="L22" i="72"/>
  <c r="L13" i="72"/>
  <c r="L98" i="62" l="1"/>
  <c r="L12" i="62" s="1"/>
  <c r="L11" i="62" s="1"/>
  <c r="R13" i="61"/>
  <c r="R12" i="61" s="1"/>
  <c r="R11" i="61" s="1"/>
  <c r="I11" i="81"/>
  <c r="I10" i="81" s="1"/>
  <c r="J14" i="81" l="1"/>
  <c r="J13" i="81"/>
  <c r="J12" i="58" l="1"/>
  <c r="J22" i="58"/>
  <c r="J51" i="58"/>
  <c r="J50" i="58" s="1"/>
  <c r="C16" i="88"/>
  <c r="C15" i="88"/>
  <c r="C37" i="88"/>
  <c r="C43" i="88"/>
  <c r="C23" i="88"/>
  <c r="J11" i="58" l="1"/>
  <c r="J10" i="58" s="1"/>
  <c r="C11" i="88" s="1"/>
  <c r="C12" i="88"/>
  <c r="G24" i="80"/>
  <c r="H24" i="80" s="1"/>
  <c r="G12" i="80"/>
  <c r="G11" i="80" s="1"/>
  <c r="J12" i="81"/>
  <c r="J11" i="81"/>
  <c r="J10" i="81"/>
  <c r="H25" i="80"/>
  <c r="H22" i="80"/>
  <c r="H21" i="80"/>
  <c r="H20" i="80"/>
  <c r="H19" i="80"/>
  <c r="H18" i="80"/>
  <c r="H17" i="80"/>
  <c r="H16" i="80"/>
  <c r="H15" i="80"/>
  <c r="H14" i="80"/>
  <c r="H13" i="80"/>
  <c r="H10" i="80"/>
  <c r="Q210" i="78"/>
  <c r="Q209" i="78"/>
  <c r="Q208" i="78"/>
  <c r="Q207" i="78"/>
  <c r="Q206" i="78"/>
  <c r="Q205" i="78"/>
  <c r="Q204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6" i="74"/>
  <c r="K15" i="74"/>
  <c r="K14" i="74"/>
  <c r="K13" i="74"/>
  <c r="K12" i="74"/>
  <c r="K11" i="74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8" i="73"/>
  <c r="J26" i="73"/>
  <c r="J25" i="73"/>
  <c r="J24" i="73"/>
  <c r="J22" i="73"/>
  <c r="J21" i="73"/>
  <c r="J20" i="73"/>
  <c r="J19" i="73"/>
  <c r="J17" i="73"/>
  <c r="J16" i="73"/>
  <c r="J14" i="73"/>
  <c r="J13" i="73"/>
  <c r="J12" i="73"/>
  <c r="J11" i="73"/>
  <c r="L33" i="72"/>
  <c r="L32" i="72"/>
  <c r="L31" i="72"/>
  <c r="L30" i="72"/>
  <c r="L29" i="72"/>
  <c r="L28" i="72"/>
  <c r="L27" i="72"/>
  <c r="L26" i="72"/>
  <c r="L24" i="72"/>
  <c r="L21" i="72"/>
  <c r="L20" i="72"/>
  <c r="L19" i="72"/>
  <c r="L18" i="72"/>
  <c r="L17" i="72"/>
  <c r="L15" i="72"/>
  <c r="L14" i="72"/>
  <c r="L12" i="72"/>
  <c r="L11" i="72"/>
  <c r="R42" i="71"/>
  <c r="R41" i="71"/>
  <c r="R40" i="71"/>
  <c r="R39" i="71"/>
  <c r="R37" i="71"/>
  <c r="R36" i="71"/>
  <c r="R34" i="71"/>
  <c r="R33" i="71"/>
  <c r="R32" i="71"/>
  <c r="R31" i="71"/>
  <c r="R30" i="71"/>
  <c r="R29" i="71"/>
  <c r="R28" i="71"/>
  <c r="R27" i="71"/>
  <c r="R25" i="71"/>
  <c r="R24" i="71"/>
  <c r="R23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16" i="65"/>
  <c r="K15" i="65"/>
  <c r="K14" i="65"/>
  <c r="K13" i="65"/>
  <c r="K12" i="65"/>
  <c r="K11" i="65"/>
  <c r="N20" i="64"/>
  <c r="N19" i="64"/>
  <c r="N18" i="64"/>
  <c r="N17" i="64"/>
  <c r="N16" i="64"/>
  <c r="N15" i="64"/>
  <c r="N14" i="64"/>
  <c r="N13" i="64"/>
  <c r="N12" i="64"/>
  <c r="N11" i="64"/>
  <c r="M88" i="63"/>
  <c r="M87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4" i="62"/>
  <c r="N263" i="62"/>
  <c r="N262" i="62"/>
  <c r="N261" i="62"/>
  <c r="N260" i="62"/>
  <c r="N259" i="62"/>
  <c r="N258" i="62"/>
  <c r="N257" i="62"/>
  <c r="N256" i="62"/>
  <c r="N255" i="62"/>
  <c r="N254" i="62"/>
  <c r="N253" i="62"/>
  <c r="N252" i="62"/>
  <c r="N251" i="62"/>
  <c r="N250" i="62"/>
  <c r="N249" i="62"/>
  <c r="N248" i="62"/>
  <c r="N247" i="62"/>
  <c r="N246" i="62"/>
  <c r="N245" i="62"/>
  <c r="N244" i="62"/>
  <c r="N243" i="62"/>
  <c r="N241" i="62"/>
  <c r="N240" i="62"/>
  <c r="N239" i="62"/>
  <c r="N238" i="62"/>
  <c r="N237" i="62"/>
  <c r="N236" i="62"/>
  <c r="N234" i="62"/>
  <c r="N233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9" i="62"/>
  <c r="N218" i="62"/>
  <c r="N217" i="62"/>
  <c r="N216" i="62"/>
  <c r="N214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0" i="62"/>
  <c r="N169" i="62"/>
  <c r="N168" i="62"/>
  <c r="N167" i="62"/>
  <c r="N166" i="62"/>
  <c r="N165" i="62"/>
  <c r="N164" i="62"/>
  <c r="N242" i="62"/>
  <c r="N163" i="62"/>
  <c r="N235" i="62"/>
  <c r="N162" i="62"/>
  <c r="N232" i="62"/>
  <c r="N161" i="62"/>
  <c r="N160" i="62"/>
  <c r="N159" i="62"/>
  <c r="N158" i="62"/>
  <c r="N215" i="62"/>
  <c r="N157" i="62"/>
  <c r="N156" i="62"/>
  <c r="N155" i="62"/>
  <c r="N154" i="62"/>
  <c r="N199" i="62"/>
  <c r="N153" i="62"/>
  <c r="N152" i="62"/>
  <c r="N151" i="62"/>
  <c r="N150" i="62"/>
  <c r="N149" i="62"/>
  <c r="N148" i="62"/>
  <c r="N147" i="62"/>
  <c r="N146" i="62"/>
  <c r="N145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246" i="61"/>
  <c r="T245" i="61"/>
  <c r="T244" i="61"/>
  <c r="T243" i="61"/>
  <c r="T242" i="61"/>
  <c r="T241" i="61"/>
  <c r="T240" i="61"/>
  <c r="T239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221" i="61"/>
  <c r="T161" i="61"/>
  <c r="T160" i="61"/>
  <c r="T159" i="61"/>
  <c r="T158" i="61"/>
  <c r="T157" i="61"/>
  <c r="T156" i="61"/>
  <c r="T155" i="61"/>
  <c r="T154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50" i="58"/>
  <c r="K45" i="58"/>
  <c r="K41" i="58"/>
  <c r="K37" i="58"/>
  <c r="K33" i="58"/>
  <c r="K29" i="58"/>
  <c r="K25" i="58"/>
  <c r="K20" i="58"/>
  <c r="K16" i="58"/>
  <c r="K12" i="58"/>
  <c r="K17" i="58" l="1"/>
  <c r="K22" i="58"/>
  <c r="K26" i="58"/>
  <c r="K30" i="58"/>
  <c r="K34" i="58"/>
  <c r="K38" i="58"/>
  <c r="K42" i="58"/>
  <c r="K46" i="58"/>
  <c r="K51" i="58"/>
  <c r="K13" i="58"/>
  <c r="K14" i="58"/>
  <c r="K23" i="58"/>
  <c r="K27" i="58"/>
  <c r="K31" i="58"/>
  <c r="K35" i="58"/>
  <c r="K39" i="58"/>
  <c r="K43" i="58"/>
  <c r="K47" i="58"/>
  <c r="K52" i="58"/>
  <c r="K10" i="58"/>
  <c r="K18" i="58"/>
  <c r="K11" i="58"/>
  <c r="K15" i="58"/>
  <c r="K19" i="58"/>
  <c r="K24" i="58"/>
  <c r="K28" i="58"/>
  <c r="K32" i="58"/>
  <c r="K36" i="58"/>
  <c r="K40" i="58"/>
  <c r="K44" i="58"/>
  <c r="K48" i="58"/>
  <c r="K53" i="58"/>
  <c r="H12" i="80"/>
  <c r="C10" i="88"/>
  <c r="C42" i="88" s="1"/>
  <c r="R115" i="78" s="1"/>
  <c r="H11" i="80"/>
  <c r="R92" i="78" l="1"/>
  <c r="R156" i="78"/>
  <c r="I21" i="80"/>
  <c r="D21" i="88"/>
  <c r="K153" i="76"/>
  <c r="I24" i="80"/>
  <c r="D24" i="88"/>
  <c r="R108" i="78"/>
  <c r="R172" i="78"/>
  <c r="I10" i="80"/>
  <c r="K171" i="76"/>
  <c r="D13" i="88"/>
  <c r="R62" i="78"/>
  <c r="R124" i="78"/>
  <c r="R188" i="78"/>
  <c r="R69" i="78"/>
  <c r="K202" i="76"/>
  <c r="D16" i="88"/>
  <c r="R74" i="78"/>
  <c r="R140" i="78"/>
  <c r="R204" i="78"/>
  <c r="R127" i="78"/>
  <c r="R29" i="78"/>
  <c r="R181" i="78"/>
  <c r="D10" i="88"/>
  <c r="D23" i="88"/>
  <c r="D20" i="88"/>
  <c r="D27" i="88"/>
  <c r="D37" i="88"/>
  <c r="R64" i="78"/>
  <c r="R80" i="78"/>
  <c r="R98" i="78"/>
  <c r="R114" i="78"/>
  <c r="R130" i="78"/>
  <c r="R146" i="78"/>
  <c r="R162" i="78"/>
  <c r="R178" i="78"/>
  <c r="R194" i="78"/>
  <c r="R210" i="78"/>
  <c r="R199" i="78"/>
  <c r="I18" i="80"/>
  <c r="R90" i="78"/>
  <c r="R151" i="78"/>
  <c r="K155" i="76"/>
  <c r="K178" i="76"/>
  <c r="K218" i="76"/>
  <c r="R38" i="78"/>
  <c r="R57" i="78"/>
  <c r="D17" i="88"/>
  <c r="D28" i="88"/>
  <c r="D26" i="88"/>
  <c r="D15" i="88"/>
  <c r="R56" i="78"/>
  <c r="R66" i="78"/>
  <c r="R82" i="78"/>
  <c r="R100" i="78"/>
  <c r="R116" i="78"/>
  <c r="R132" i="78"/>
  <c r="R148" i="78"/>
  <c r="R164" i="78"/>
  <c r="R180" i="78"/>
  <c r="R196" i="78"/>
  <c r="I13" i="80"/>
  <c r="R201" i="78"/>
  <c r="I22" i="80"/>
  <c r="R95" i="78"/>
  <c r="R159" i="78"/>
  <c r="K161" i="76"/>
  <c r="K186" i="76"/>
  <c r="K226" i="76"/>
  <c r="R54" i="78"/>
  <c r="R147" i="78"/>
  <c r="I12" i="80"/>
  <c r="D33" i="88"/>
  <c r="D35" i="88"/>
  <c r="D12" i="88"/>
  <c r="D19" i="88"/>
  <c r="R58" i="78"/>
  <c r="R72" i="78"/>
  <c r="R88" i="78"/>
  <c r="R106" i="78"/>
  <c r="R122" i="78"/>
  <c r="R138" i="78"/>
  <c r="R154" i="78"/>
  <c r="R170" i="78"/>
  <c r="R186" i="78"/>
  <c r="R202" i="78"/>
  <c r="I19" i="80"/>
  <c r="R209" i="78"/>
  <c r="R61" i="78"/>
  <c r="R119" i="78"/>
  <c r="R183" i="78"/>
  <c r="K169" i="76"/>
  <c r="K194" i="76"/>
  <c r="K235" i="76"/>
  <c r="R117" i="78"/>
  <c r="R179" i="78"/>
  <c r="K14" i="81"/>
  <c r="R21" i="78"/>
  <c r="R83" i="78"/>
  <c r="R89" i="78"/>
  <c r="R191" i="78"/>
  <c r="K163" i="76"/>
  <c r="K180" i="76"/>
  <c r="K210" i="76"/>
  <c r="R13" i="78"/>
  <c r="R46" i="78"/>
  <c r="R149" i="78"/>
  <c r="K13" i="81"/>
  <c r="R171" i="78"/>
  <c r="R139" i="78"/>
  <c r="R107" i="78"/>
  <c r="R81" i="78"/>
  <c r="I20" i="80"/>
  <c r="R173" i="78"/>
  <c r="R141" i="78"/>
  <c r="R109" i="78"/>
  <c r="R75" i="78"/>
  <c r="R52" i="78"/>
  <c r="R44" i="78"/>
  <c r="R36" i="78"/>
  <c r="R27" i="78"/>
  <c r="R19" i="78"/>
  <c r="R11" i="78"/>
  <c r="K233" i="76"/>
  <c r="K224" i="76"/>
  <c r="K216" i="76"/>
  <c r="K208" i="76"/>
  <c r="K200" i="76"/>
  <c r="K192" i="76"/>
  <c r="K184" i="76"/>
  <c r="K176" i="76"/>
  <c r="K167" i="76"/>
  <c r="K159" i="76"/>
  <c r="K151" i="76"/>
  <c r="R175" i="78"/>
  <c r="R143" i="78"/>
  <c r="R111" i="78"/>
  <c r="R85" i="78"/>
  <c r="K12" i="81"/>
  <c r="I16" i="80"/>
  <c r="R207" i="78"/>
  <c r="K11" i="81"/>
  <c r="I17" i="80"/>
  <c r="R208" i="78"/>
  <c r="R200" i="78"/>
  <c r="R192" i="78"/>
  <c r="R184" i="78"/>
  <c r="R176" i="78"/>
  <c r="R168" i="78"/>
  <c r="R160" i="78"/>
  <c r="R152" i="78"/>
  <c r="R144" i="78"/>
  <c r="R136" i="78"/>
  <c r="R128" i="78"/>
  <c r="R120" i="78"/>
  <c r="R112" i="78"/>
  <c r="R104" i="78"/>
  <c r="R96" i="78"/>
  <c r="R86" i="78"/>
  <c r="R78" i="78"/>
  <c r="R70" i="78"/>
  <c r="R193" i="78"/>
  <c r="R163" i="78"/>
  <c r="R131" i="78"/>
  <c r="R99" i="78"/>
  <c r="R73" i="78"/>
  <c r="R195" i="78"/>
  <c r="R165" i="78"/>
  <c r="R133" i="78"/>
  <c r="R101" i="78"/>
  <c r="R67" i="78"/>
  <c r="R50" i="78"/>
  <c r="R42" i="78"/>
  <c r="R34" i="78"/>
  <c r="R25" i="78"/>
  <c r="R17" i="78"/>
  <c r="K239" i="76"/>
  <c r="K231" i="76"/>
  <c r="K222" i="76"/>
  <c r="K214" i="76"/>
  <c r="K206" i="76"/>
  <c r="K198" i="76"/>
  <c r="K190" i="76"/>
  <c r="K182" i="76"/>
  <c r="K173" i="76"/>
  <c r="K165" i="76"/>
  <c r="K157" i="76"/>
  <c r="R197" i="78"/>
  <c r="R167" i="78"/>
  <c r="R135" i="78"/>
  <c r="R103" i="78"/>
  <c r="R77" i="78"/>
  <c r="K10" i="81"/>
  <c r="I14" i="80"/>
  <c r="R205" i="78"/>
  <c r="I25" i="80"/>
  <c r="I15" i="80"/>
  <c r="R206" i="78"/>
  <c r="R198" i="78"/>
  <c r="R190" i="78"/>
  <c r="R182" i="78"/>
  <c r="R174" i="78"/>
  <c r="R166" i="78"/>
  <c r="R158" i="78"/>
  <c r="R150" i="78"/>
  <c r="R142" i="78"/>
  <c r="R134" i="78"/>
  <c r="R126" i="78"/>
  <c r="R118" i="78"/>
  <c r="R110" i="78"/>
  <c r="R102" i="78"/>
  <c r="R94" i="78"/>
  <c r="R84" i="78"/>
  <c r="R76" i="78"/>
  <c r="R68" i="78"/>
  <c r="R60" i="78"/>
  <c r="D29" i="88"/>
  <c r="D42" i="88"/>
  <c r="D31" i="88"/>
  <c r="D11" i="88"/>
  <c r="D18" i="88"/>
  <c r="D38" i="88"/>
  <c r="I11" i="80"/>
  <c r="R187" i="78"/>
  <c r="R155" i="78"/>
  <c r="R123" i="78"/>
  <c r="R91" i="78"/>
  <c r="R65" i="78"/>
  <c r="R189" i="78"/>
  <c r="R157" i="78"/>
  <c r="R125" i="78"/>
  <c r="R93" i="78"/>
  <c r="R59" i="78"/>
  <c r="R48" i="78"/>
  <c r="R40" i="78"/>
  <c r="R31" i="78"/>
  <c r="R23" i="78"/>
  <c r="R15" i="78"/>
  <c r="K237" i="76"/>
  <c r="K229" i="76"/>
  <c r="K220" i="76"/>
  <c r="K212" i="76"/>
  <c r="K204" i="76"/>
  <c r="K196" i="76"/>
  <c r="K188" i="76"/>
  <c r="M25" i="72"/>
  <c r="M22" i="72"/>
  <c r="M23" i="72"/>
  <c r="M13" i="72"/>
  <c r="R185" i="78"/>
  <c r="R153" i="78"/>
  <c r="R121" i="78"/>
  <c r="R71" i="78"/>
  <c r="R51" i="78"/>
  <c r="R43" i="78"/>
  <c r="R35" i="78"/>
  <c r="R26" i="78"/>
  <c r="R18" i="78"/>
  <c r="R10" i="78"/>
  <c r="K232" i="76"/>
  <c r="K223" i="76"/>
  <c r="K215" i="76"/>
  <c r="K207" i="76"/>
  <c r="K199" i="76"/>
  <c r="K191" i="76"/>
  <c r="K183" i="76"/>
  <c r="K175" i="76"/>
  <c r="K166" i="76"/>
  <c r="K158" i="76"/>
  <c r="K150" i="76"/>
  <c r="K148" i="76"/>
  <c r="K146" i="76"/>
  <c r="K144" i="76"/>
  <c r="K142" i="76"/>
  <c r="K140" i="76"/>
  <c r="K138" i="76"/>
  <c r="K136" i="76"/>
  <c r="K134" i="76"/>
  <c r="K132" i="76"/>
  <c r="K130" i="76"/>
  <c r="K128" i="76"/>
  <c r="K126" i="76"/>
  <c r="K124" i="76"/>
  <c r="K122" i="76"/>
  <c r="K120" i="76"/>
  <c r="K118" i="76"/>
  <c r="K116" i="76"/>
  <c r="K114" i="76"/>
  <c r="K112" i="76"/>
  <c r="K110" i="76"/>
  <c r="K108" i="76"/>
  <c r="K106" i="76"/>
  <c r="K104" i="76"/>
  <c r="K102" i="76"/>
  <c r="K100" i="76"/>
  <c r="K98" i="76"/>
  <c r="K96" i="76"/>
  <c r="K94" i="76"/>
  <c r="K92" i="76"/>
  <c r="K90" i="76"/>
  <c r="K88" i="76"/>
  <c r="K86" i="76"/>
  <c r="K84" i="76"/>
  <c r="K82" i="76"/>
  <c r="K80" i="76"/>
  <c r="K78" i="76"/>
  <c r="K76" i="76"/>
  <c r="K74" i="76"/>
  <c r="K72" i="76"/>
  <c r="K70" i="76"/>
  <c r="K68" i="76"/>
  <c r="K66" i="76"/>
  <c r="K64" i="76"/>
  <c r="K62" i="76"/>
  <c r="K60" i="76"/>
  <c r="K58" i="76"/>
  <c r="K56" i="76"/>
  <c r="K54" i="76"/>
  <c r="K52" i="76"/>
  <c r="K50" i="76"/>
  <c r="K48" i="76"/>
  <c r="K46" i="76"/>
  <c r="K44" i="76"/>
  <c r="K42" i="76"/>
  <c r="K40" i="76"/>
  <c r="K38" i="76"/>
  <c r="K36" i="76"/>
  <c r="K34" i="76"/>
  <c r="K32" i="76"/>
  <c r="K30" i="76"/>
  <c r="K28" i="76"/>
  <c r="K26" i="76"/>
  <c r="K24" i="76"/>
  <c r="K22" i="76"/>
  <c r="R177" i="78"/>
  <c r="R145" i="78"/>
  <c r="R113" i="78"/>
  <c r="R63" i="78"/>
  <c r="R53" i="78"/>
  <c r="R45" i="78"/>
  <c r="R37" i="78"/>
  <c r="R28" i="78"/>
  <c r="R20" i="78"/>
  <c r="R12" i="78"/>
  <c r="K234" i="76"/>
  <c r="K225" i="76"/>
  <c r="K217" i="76"/>
  <c r="K209" i="76"/>
  <c r="K201" i="76"/>
  <c r="K193" i="76"/>
  <c r="K185" i="76"/>
  <c r="K177" i="76"/>
  <c r="K168" i="76"/>
  <c r="K160" i="76"/>
  <c r="K152" i="76"/>
  <c r="R169" i="78"/>
  <c r="R105" i="78"/>
  <c r="R87" i="78"/>
  <c r="R47" i="78"/>
  <c r="R30" i="78"/>
  <c r="R14" i="78"/>
  <c r="K228" i="76"/>
  <c r="K211" i="76"/>
  <c r="K195" i="76"/>
  <c r="K179" i="76"/>
  <c r="K162" i="76"/>
  <c r="K149" i="76"/>
  <c r="K141" i="76"/>
  <c r="K133" i="76"/>
  <c r="K125" i="76"/>
  <c r="K117" i="76"/>
  <c r="K109" i="76"/>
  <c r="K101" i="76"/>
  <c r="K93" i="76"/>
  <c r="K85" i="76"/>
  <c r="K77" i="76"/>
  <c r="K69" i="76"/>
  <c r="K61" i="76"/>
  <c r="K53" i="76"/>
  <c r="K45" i="76"/>
  <c r="K37" i="76"/>
  <c r="K29" i="76"/>
  <c r="K21" i="76"/>
  <c r="K19" i="76"/>
  <c r="K17" i="76"/>
  <c r="K15" i="76"/>
  <c r="K13" i="76"/>
  <c r="K11" i="76"/>
  <c r="L15" i="74"/>
  <c r="L13" i="74"/>
  <c r="L11" i="74"/>
  <c r="K58" i="73"/>
  <c r="K56" i="73"/>
  <c r="K54" i="73"/>
  <c r="K52" i="73"/>
  <c r="K50" i="73"/>
  <c r="K48" i="73"/>
  <c r="K46" i="73"/>
  <c r="K44" i="73"/>
  <c r="K42" i="73"/>
  <c r="K40" i="73"/>
  <c r="K38" i="73"/>
  <c r="K36" i="73"/>
  <c r="K34" i="73"/>
  <c r="K32" i="73"/>
  <c r="K30" i="73"/>
  <c r="K28" i="73"/>
  <c r="K25" i="73"/>
  <c r="K22" i="73"/>
  <c r="K20" i="73"/>
  <c r="K17" i="73"/>
  <c r="K14" i="73"/>
  <c r="K12" i="73"/>
  <c r="M33" i="72"/>
  <c r="M31" i="72"/>
  <c r="M29" i="72"/>
  <c r="M27" i="72"/>
  <c r="M24" i="72"/>
  <c r="M20" i="72"/>
  <c r="M18" i="72"/>
  <c r="M15" i="72"/>
  <c r="M12" i="72"/>
  <c r="S42" i="71"/>
  <c r="S40" i="71"/>
  <c r="S37" i="71"/>
  <c r="S34" i="71"/>
  <c r="S32" i="71"/>
  <c r="S30" i="71"/>
  <c r="S28" i="71"/>
  <c r="S25" i="71"/>
  <c r="S23" i="71"/>
  <c r="S21" i="71"/>
  <c r="S19" i="71"/>
  <c r="S17" i="71"/>
  <c r="S15" i="71"/>
  <c r="S13" i="71"/>
  <c r="S11" i="71"/>
  <c r="P104" i="69"/>
  <c r="P102" i="69"/>
  <c r="P100" i="69"/>
  <c r="P98" i="69"/>
  <c r="P96" i="69"/>
  <c r="P94" i="69"/>
  <c r="P92" i="69"/>
  <c r="P90" i="69"/>
  <c r="P88" i="69"/>
  <c r="P86" i="69"/>
  <c r="P84" i="69"/>
  <c r="P82" i="69"/>
  <c r="P80" i="69"/>
  <c r="P78" i="69"/>
  <c r="P76" i="69"/>
  <c r="P74" i="69"/>
  <c r="P72" i="69"/>
  <c r="P70" i="69"/>
  <c r="P68" i="69"/>
  <c r="P66" i="69"/>
  <c r="P64" i="69"/>
  <c r="P62" i="69"/>
  <c r="P60" i="69"/>
  <c r="P58" i="69"/>
  <c r="P56" i="69"/>
  <c r="P54" i="69"/>
  <c r="P52" i="69"/>
  <c r="P50" i="69"/>
  <c r="P48" i="69"/>
  <c r="P46" i="69"/>
  <c r="P44" i="69"/>
  <c r="P42" i="69"/>
  <c r="P40" i="69"/>
  <c r="P38" i="69"/>
  <c r="P36" i="69"/>
  <c r="P34" i="69"/>
  <c r="P32" i="69"/>
  <c r="P30" i="69"/>
  <c r="P28" i="69"/>
  <c r="P26" i="69"/>
  <c r="P24" i="69"/>
  <c r="P22" i="69"/>
  <c r="P20" i="69"/>
  <c r="P18" i="69"/>
  <c r="R161" i="78"/>
  <c r="R97" i="78"/>
  <c r="R79" i="78"/>
  <c r="R49" i="78"/>
  <c r="R33" i="78"/>
  <c r="R16" i="78"/>
  <c r="K230" i="76"/>
  <c r="K213" i="76"/>
  <c r="K197" i="76"/>
  <c r="K181" i="76"/>
  <c r="K164" i="76"/>
  <c r="K143" i="76"/>
  <c r="K135" i="76"/>
  <c r="K127" i="76"/>
  <c r="K119" i="76"/>
  <c r="K111" i="76"/>
  <c r="K103" i="76"/>
  <c r="K95" i="76"/>
  <c r="K87" i="76"/>
  <c r="K79" i="76"/>
  <c r="K71" i="76"/>
  <c r="K63" i="76"/>
  <c r="K55" i="76"/>
  <c r="K47" i="76"/>
  <c r="K39" i="76"/>
  <c r="K31" i="76"/>
  <c r="K23" i="76"/>
  <c r="R137" i="78"/>
  <c r="R55" i="78"/>
  <c r="R39" i="78"/>
  <c r="R22" i="78"/>
  <c r="K236" i="76"/>
  <c r="K219" i="76"/>
  <c r="K203" i="76"/>
  <c r="K187" i="76"/>
  <c r="K170" i="76"/>
  <c r="K154" i="76"/>
  <c r="K145" i="76"/>
  <c r="K137" i="76"/>
  <c r="K129" i="76"/>
  <c r="K121" i="76"/>
  <c r="K113" i="76"/>
  <c r="K105" i="76"/>
  <c r="K97" i="76"/>
  <c r="K89" i="76"/>
  <c r="K81" i="76"/>
  <c r="K73" i="76"/>
  <c r="K65" i="76"/>
  <c r="K57" i="76"/>
  <c r="K49" i="76"/>
  <c r="K41" i="76"/>
  <c r="K33" i="76"/>
  <c r="K25" i="76"/>
  <c r="K20" i="76"/>
  <c r="K18" i="76"/>
  <c r="K16" i="76"/>
  <c r="K14" i="76"/>
  <c r="K12" i="76"/>
  <c r="L16" i="74"/>
  <c r="L14" i="74"/>
  <c r="L12" i="74"/>
  <c r="K59" i="73"/>
  <c r="K57" i="73"/>
  <c r="K55" i="73"/>
  <c r="K53" i="73"/>
  <c r="K51" i="73"/>
  <c r="K49" i="73"/>
  <c r="K47" i="73"/>
  <c r="K45" i="73"/>
  <c r="K43" i="73"/>
  <c r="K41" i="73"/>
  <c r="K39" i="73"/>
  <c r="K37" i="73"/>
  <c r="K35" i="73"/>
  <c r="K33" i="73"/>
  <c r="K31" i="73"/>
  <c r="K29" i="73"/>
  <c r="K26" i="73"/>
  <c r="K24" i="73"/>
  <c r="K21" i="73"/>
  <c r="K19" i="73"/>
  <c r="K16" i="73"/>
  <c r="K13" i="73"/>
  <c r="K11" i="73"/>
  <c r="M32" i="72"/>
  <c r="R129" i="78"/>
  <c r="K221" i="76"/>
  <c r="K156" i="76"/>
  <c r="K131" i="76"/>
  <c r="K99" i="76"/>
  <c r="K67" i="76"/>
  <c r="K35" i="76"/>
  <c r="M28" i="72"/>
  <c r="M17" i="72"/>
  <c r="S39" i="71"/>
  <c r="S29" i="71"/>
  <c r="S20" i="71"/>
  <c r="S12" i="71"/>
  <c r="P99" i="69"/>
  <c r="P91" i="69"/>
  <c r="P83" i="69"/>
  <c r="P75" i="69"/>
  <c r="P67" i="69"/>
  <c r="P59" i="69"/>
  <c r="P51" i="69"/>
  <c r="P43" i="69"/>
  <c r="P35" i="69"/>
  <c r="P27" i="69"/>
  <c r="P19" i="69"/>
  <c r="O13" i="64"/>
  <c r="N77" i="63"/>
  <c r="N73" i="63"/>
  <c r="N67" i="63"/>
  <c r="N63" i="63"/>
  <c r="N59" i="63"/>
  <c r="N55" i="63"/>
  <c r="N53" i="63"/>
  <c r="N49" i="63"/>
  <c r="N47" i="63"/>
  <c r="N43" i="63"/>
  <c r="N39" i="63"/>
  <c r="N34" i="63"/>
  <c r="N30" i="63"/>
  <c r="N28" i="63"/>
  <c r="N23" i="63"/>
  <c r="N19" i="63"/>
  <c r="N17" i="63"/>
  <c r="N13" i="63"/>
  <c r="O263" i="62"/>
  <c r="O259" i="62"/>
  <c r="O255" i="62"/>
  <c r="O251" i="62"/>
  <c r="O249" i="62"/>
  <c r="O245" i="62"/>
  <c r="O243" i="62"/>
  <c r="O238" i="62"/>
  <c r="O233" i="62"/>
  <c r="O228" i="62"/>
  <c r="O224" i="62"/>
  <c r="O222" i="62"/>
  <c r="O218" i="62"/>
  <c r="O213" i="62"/>
  <c r="O211" i="62"/>
  <c r="O207" i="62"/>
  <c r="O205" i="62"/>
  <c r="O201" i="62"/>
  <c r="O196" i="62"/>
  <c r="O192" i="62"/>
  <c r="O190" i="62"/>
  <c r="O186" i="62"/>
  <c r="O182" i="62"/>
  <c r="O178" i="62"/>
  <c r="O174" i="62"/>
  <c r="O167" i="62"/>
  <c r="O165" i="62"/>
  <c r="O232" i="62"/>
  <c r="O158" i="62"/>
  <c r="O199" i="62"/>
  <c r="O152" i="62"/>
  <c r="O148" i="62"/>
  <c r="O143" i="62"/>
  <c r="O139" i="62"/>
  <c r="O135" i="62"/>
  <c r="O131" i="62"/>
  <c r="O127" i="62"/>
  <c r="O123" i="62"/>
  <c r="O119" i="62"/>
  <c r="O115" i="62"/>
  <c r="O113" i="62"/>
  <c r="O109" i="62"/>
  <c r="O105" i="62"/>
  <c r="O103" i="62"/>
  <c r="O99" i="62"/>
  <c r="O94" i="62"/>
  <c r="O92" i="62"/>
  <c r="O88" i="62"/>
  <c r="O84" i="62"/>
  <c r="O80" i="62"/>
  <c r="O78" i="62"/>
  <c r="O74" i="62"/>
  <c r="O70" i="62"/>
  <c r="O66" i="62"/>
  <c r="O62" i="62"/>
  <c r="O58" i="62"/>
  <c r="O56" i="62"/>
  <c r="O52" i="62"/>
  <c r="O48" i="62"/>
  <c r="O39" i="62"/>
  <c r="O35" i="62"/>
  <c r="O33" i="62"/>
  <c r="O29" i="62"/>
  <c r="O25" i="62"/>
  <c r="O21" i="62"/>
  <c r="O17" i="62"/>
  <c r="O13" i="62"/>
  <c r="U245" i="61"/>
  <c r="U241" i="61"/>
  <c r="U236" i="61"/>
  <c r="U234" i="61"/>
  <c r="U232" i="61"/>
  <c r="U230" i="61"/>
  <c r="U226" i="61"/>
  <c r="U224" i="61"/>
  <c r="U219" i="61"/>
  <c r="U215" i="61"/>
  <c r="U211" i="61"/>
  <c r="U207" i="61"/>
  <c r="U203" i="61"/>
  <c r="U201" i="61"/>
  <c r="U197" i="61"/>
  <c r="U193" i="61"/>
  <c r="U191" i="61"/>
  <c r="U187" i="61"/>
  <c r="U181" i="61"/>
  <c r="U177" i="61"/>
  <c r="U173" i="61"/>
  <c r="U171" i="61"/>
  <c r="U167" i="61"/>
  <c r="U163" i="61"/>
  <c r="U160" i="61"/>
  <c r="U156" i="61"/>
  <c r="U151" i="61"/>
  <c r="U149" i="61"/>
  <c r="U143" i="61"/>
  <c r="U141" i="61"/>
  <c r="U137" i="61"/>
  <c r="U135" i="61"/>
  <c r="U131" i="61"/>
  <c r="U127" i="61"/>
  <c r="U123" i="61"/>
  <c r="U119" i="61"/>
  <c r="U115" i="61"/>
  <c r="U113" i="61"/>
  <c r="U109" i="61"/>
  <c r="U105" i="61"/>
  <c r="U101" i="61"/>
  <c r="U99" i="61"/>
  <c r="U95" i="61"/>
  <c r="U91" i="61"/>
  <c r="U87" i="61"/>
  <c r="U83" i="61"/>
  <c r="U79" i="61"/>
  <c r="U75" i="61"/>
  <c r="U71" i="61"/>
  <c r="U69" i="61"/>
  <c r="U63" i="61"/>
  <c r="U59" i="61"/>
  <c r="U55" i="61"/>
  <c r="U53" i="61"/>
  <c r="U49" i="61"/>
  <c r="U45" i="61"/>
  <c r="U41" i="61"/>
  <c r="U37" i="61"/>
  <c r="U35" i="61"/>
  <c r="R41" i="78"/>
  <c r="K205" i="76"/>
  <c r="K123" i="76"/>
  <c r="K91" i="76"/>
  <c r="K59" i="76"/>
  <c r="K27" i="76"/>
  <c r="M30" i="72"/>
  <c r="M19" i="72"/>
  <c r="S41" i="71"/>
  <c r="S31" i="71"/>
  <c r="S22" i="71"/>
  <c r="S14" i="71"/>
  <c r="P101" i="69"/>
  <c r="P93" i="69"/>
  <c r="P85" i="69"/>
  <c r="P77" i="69"/>
  <c r="P69" i="69"/>
  <c r="P61" i="69"/>
  <c r="P53" i="69"/>
  <c r="P45" i="69"/>
  <c r="P37" i="69"/>
  <c r="P29" i="69"/>
  <c r="P21" i="69"/>
  <c r="P16" i="69"/>
  <c r="P14" i="69"/>
  <c r="P12" i="69"/>
  <c r="K14" i="67"/>
  <c r="K12" i="67"/>
  <c r="L24" i="66"/>
  <c r="L22" i="66"/>
  <c r="L20" i="66"/>
  <c r="L17" i="66"/>
  <c r="L15" i="66"/>
  <c r="L13" i="66"/>
  <c r="L11" i="66"/>
  <c r="L15" i="65"/>
  <c r="L13" i="65"/>
  <c r="L11" i="65"/>
  <c r="O19" i="64"/>
  <c r="O17" i="64"/>
  <c r="O15" i="64"/>
  <c r="O11" i="64"/>
  <c r="N87" i="63"/>
  <c r="N85" i="63"/>
  <c r="N83" i="63"/>
  <c r="N81" i="63"/>
  <c r="N79" i="63"/>
  <c r="N75" i="63"/>
  <c r="N71" i="63"/>
  <c r="N69" i="63"/>
  <c r="N65" i="63"/>
  <c r="N61" i="63"/>
  <c r="N57" i="63"/>
  <c r="N51" i="63"/>
  <c r="N45" i="63"/>
  <c r="N41" i="63"/>
  <c r="N37" i="63"/>
  <c r="N32" i="63"/>
  <c r="N26" i="63"/>
  <c r="N21" i="63"/>
  <c r="N15" i="63"/>
  <c r="N11" i="63"/>
  <c r="O261" i="62"/>
  <c r="O257" i="62"/>
  <c r="O253" i="62"/>
  <c r="O247" i="62"/>
  <c r="O240" i="62"/>
  <c r="O236" i="62"/>
  <c r="O230" i="62"/>
  <c r="O226" i="62"/>
  <c r="O220" i="62"/>
  <c r="O216" i="62"/>
  <c r="O209" i="62"/>
  <c r="O203" i="62"/>
  <c r="O198" i="62"/>
  <c r="O194" i="62"/>
  <c r="O188" i="62"/>
  <c r="O184" i="62"/>
  <c r="O180" i="62"/>
  <c r="O176" i="62"/>
  <c r="O169" i="62"/>
  <c r="O242" i="62"/>
  <c r="O235" i="62"/>
  <c r="O160" i="62"/>
  <c r="O157" i="62"/>
  <c r="O155" i="62"/>
  <c r="O150" i="62"/>
  <c r="O146" i="62"/>
  <c r="O141" i="62"/>
  <c r="O137" i="62"/>
  <c r="O133" i="62"/>
  <c r="O129" i="62"/>
  <c r="O125" i="62"/>
  <c r="O121" i="62"/>
  <c r="O117" i="62"/>
  <c r="O111" i="62"/>
  <c r="O107" i="62"/>
  <c r="O101" i="62"/>
  <c r="O96" i="62"/>
  <c r="O90" i="62"/>
  <c r="O86" i="62"/>
  <c r="O82" i="62"/>
  <c r="O76" i="62"/>
  <c r="O72" i="62"/>
  <c r="O68" i="62"/>
  <c r="O64" i="62"/>
  <c r="O60" i="62"/>
  <c r="O54" i="62"/>
  <c r="O50" i="62"/>
  <c r="O46" i="62"/>
  <c r="O43" i="62"/>
  <c r="O41" i="62"/>
  <c r="O37" i="62"/>
  <c r="O31" i="62"/>
  <c r="O27" i="62"/>
  <c r="O23" i="62"/>
  <c r="O19" i="62"/>
  <c r="O15" i="62"/>
  <c r="O11" i="62"/>
  <c r="U243" i="61"/>
  <c r="U239" i="61"/>
  <c r="U228" i="61"/>
  <c r="U222" i="61"/>
  <c r="U217" i="61"/>
  <c r="U213" i="61"/>
  <c r="U209" i="61"/>
  <c r="U205" i="61"/>
  <c r="U199" i="61"/>
  <c r="U195" i="61"/>
  <c r="U189" i="61"/>
  <c r="U185" i="61"/>
  <c r="U183" i="61"/>
  <c r="U179" i="61"/>
  <c r="U175" i="61"/>
  <c r="U169" i="61"/>
  <c r="U165" i="61"/>
  <c r="U221" i="61"/>
  <c r="U158" i="61"/>
  <c r="U154" i="61"/>
  <c r="U147" i="61"/>
  <c r="U145" i="61"/>
  <c r="U139" i="61"/>
  <c r="U133" i="61"/>
  <c r="U129" i="61"/>
  <c r="U125" i="61"/>
  <c r="U121" i="61"/>
  <c r="U117" i="61"/>
  <c r="U111" i="61"/>
  <c r="U107" i="61"/>
  <c r="U103" i="61"/>
  <c r="U97" i="61"/>
  <c r="U93" i="61"/>
  <c r="U89" i="61"/>
  <c r="U85" i="61"/>
  <c r="U81" i="61"/>
  <c r="U77" i="61"/>
  <c r="U73" i="61"/>
  <c r="U67" i="61"/>
  <c r="U65" i="61"/>
  <c r="U61" i="61"/>
  <c r="U57" i="61"/>
  <c r="U51" i="61"/>
  <c r="U47" i="61"/>
  <c r="U43" i="61"/>
  <c r="U39" i="61"/>
  <c r="U33" i="61"/>
  <c r="R24" i="78"/>
  <c r="K107" i="76"/>
  <c r="K43" i="76"/>
  <c r="M26" i="72"/>
  <c r="S36" i="71"/>
  <c r="S18" i="71"/>
  <c r="P97" i="69"/>
  <c r="P81" i="69"/>
  <c r="P65" i="69"/>
  <c r="P49" i="69"/>
  <c r="P33" i="69"/>
  <c r="P17" i="69"/>
  <c r="K13" i="67"/>
  <c r="L19" i="66"/>
  <c r="L16" i="65"/>
  <c r="O18" i="64"/>
  <c r="N88" i="63"/>
  <c r="N80" i="63"/>
  <c r="N72" i="63"/>
  <c r="N64" i="63"/>
  <c r="N56" i="63"/>
  <c r="N48" i="63"/>
  <c r="N40" i="63"/>
  <c r="N31" i="63"/>
  <c r="N22" i="63"/>
  <c r="N14" i="63"/>
  <c r="O260" i="62"/>
  <c r="O252" i="62"/>
  <c r="O244" i="62"/>
  <c r="O234" i="62"/>
  <c r="O225" i="62"/>
  <c r="O217" i="62"/>
  <c r="O208" i="62"/>
  <c r="O200" i="62"/>
  <c r="O191" i="62"/>
  <c r="O183" i="62"/>
  <c r="O175" i="62"/>
  <c r="O166" i="62"/>
  <c r="O161" i="62"/>
  <c r="O154" i="62"/>
  <c r="O147" i="62"/>
  <c r="O138" i="62"/>
  <c r="O130" i="62"/>
  <c r="O122" i="62"/>
  <c r="O114" i="62"/>
  <c r="O106" i="62"/>
  <c r="O98" i="62"/>
  <c r="O89" i="62"/>
  <c r="O81" i="62"/>
  <c r="O73" i="62"/>
  <c r="O65" i="62"/>
  <c r="O57" i="62"/>
  <c r="O49" i="62"/>
  <c r="O40" i="62"/>
  <c r="O32" i="62"/>
  <c r="O24" i="62"/>
  <c r="O16" i="62"/>
  <c r="U244" i="61"/>
  <c r="U235" i="61"/>
  <c r="U227" i="61"/>
  <c r="U218" i="61"/>
  <c r="U210" i="61"/>
  <c r="U202" i="61"/>
  <c r="U194" i="61"/>
  <c r="U186" i="61"/>
  <c r="U178" i="61"/>
  <c r="U170" i="61"/>
  <c r="U162" i="61"/>
  <c r="U155" i="61"/>
  <c r="U146" i="61"/>
  <c r="U138" i="61"/>
  <c r="U130" i="61"/>
  <c r="U122" i="61"/>
  <c r="U114" i="61"/>
  <c r="U106" i="61"/>
  <c r="U98" i="61"/>
  <c r="U90" i="61"/>
  <c r="U82" i="61"/>
  <c r="U74" i="61"/>
  <c r="U66" i="61"/>
  <c r="U58" i="61"/>
  <c r="U50" i="61"/>
  <c r="U42" i="61"/>
  <c r="U34" i="61"/>
  <c r="L44" i="58"/>
  <c r="L38" i="58"/>
  <c r="L34" i="58"/>
  <c r="L30" i="58"/>
  <c r="L26" i="58"/>
  <c r="L22" i="58"/>
  <c r="L17" i="58"/>
  <c r="L13" i="58"/>
  <c r="L11" i="58"/>
  <c r="K189" i="76"/>
  <c r="K75" i="76"/>
  <c r="M14" i="72"/>
  <c r="P105" i="69"/>
  <c r="P73" i="69"/>
  <c r="P41" i="69"/>
  <c r="P13" i="69"/>
  <c r="L14" i="66"/>
  <c r="O14" i="64"/>
  <c r="N76" i="63"/>
  <c r="N60" i="63"/>
  <c r="N35" i="63"/>
  <c r="N18" i="63"/>
  <c r="O256" i="62"/>
  <c r="O229" i="62"/>
  <c r="O212" i="62"/>
  <c r="O204" i="62"/>
  <c r="O187" i="62"/>
  <c r="O170" i="62"/>
  <c r="O151" i="62"/>
  <c r="O134" i="62"/>
  <c r="O118" i="62"/>
  <c r="O102" i="62"/>
  <c r="O85" i="62"/>
  <c r="O77" i="62"/>
  <c r="O61" i="62"/>
  <c r="O45" i="62"/>
  <c r="O28" i="62"/>
  <c r="U240" i="61"/>
  <c r="U223" i="61"/>
  <c r="U198" i="61"/>
  <c r="U182" i="61"/>
  <c r="U166" i="61"/>
  <c r="U150" i="61"/>
  <c r="U126" i="61"/>
  <c r="U118" i="61"/>
  <c r="U94" i="61"/>
  <c r="U78" i="61"/>
  <c r="U54" i="61"/>
  <c r="U38" i="61"/>
  <c r="K115" i="76"/>
  <c r="S33" i="71"/>
  <c r="P95" i="69"/>
  <c r="P79" i="69"/>
  <c r="P31" i="69"/>
  <c r="K11" i="67"/>
  <c r="L14" i="65"/>
  <c r="N86" i="63"/>
  <c r="N70" i="63"/>
  <c r="N54" i="63"/>
  <c r="N46" i="63"/>
  <c r="N29" i="63"/>
  <c r="O258" i="62"/>
  <c r="K238" i="76"/>
  <c r="K147" i="76"/>
  <c r="K83" i="76"/>
  <c r="M11" i="72"/>
  <c r="S24" i="71"/>
  <c r="P103" i="69"/>
  <c r="P87" i="69"/>
  <c r="P71" i="69"/>
  <c r="P55" i="69"/>
  <c r="P39" i="69"/>
  <c r="P23" i="69"/>
  <c r="P11" i="69"/>
  <c r="L21" i="66"/>
  <c r="L12" i="66"/>
  <c r="O20" i="64"/>
  <c r="O12" i="64"/>
  <c r="N82" i="63"/>
  <c r="N74" i="63"/>
  <c r="N66" i="63"/>
  <c r="N58" i="63"/>
  <c r="N50" i="63"/>
  <c r="N42" i="63"/>
  <c r="N33" i="63"/>
  <c r="N25" i="63"/>
  <c r="N16" i="63"/>
  <c r="O262" i="62"/>
  <c r="O254" i="62"/>
  <c r="O246" i="62"/>
  <c r="O237" i="62"/>
  <c r="O227" i="62"/>
  <c r="O219" i="62"/>
  <c r="O210" i="62"/>
  <c r="O202" i="62"/>
  <c r="O193" i="62"/>
  <c r="O185" i="62"/>
  <c r="O177" i="62"/>
  <c r="O168" i="62"/>
  <c r="O162" i="62"/>
  <c r="O156" i="62"/>
  <c r="O149" i="62"/>
  <c r="O140" i="62"/>
  <c r="O132" i="62"/>
  <c r="O124" i="62"/>
  <c r="O116" i="62"/>
  <c r="O108" i="62"/>
  <c r="O100" i="62"/>
  <c r="O91" i="62"/>
  <c r="O83" i="62"/>
  <c r="O75" i="62"/>
  <c r="O67" i="62"/>
  <c r="O59" i="62"/>
  <c r="O51" i="62"/>
  <c r="O42" i="62"/>
  <c r="O34" i="62"/>
  <c r="O26" i="62"/>
  <c r="O18" i="62"/>
  <c r="U246" i="61"/>
  <c r="U237" i="61"/>
  <c r="U229" i="61"/>
  <c r="U220" i="61"/>
  <c r="U212" i="61"/>
  <c r="U204" i="61"/>
  <c r="U196" i="61"/>
  <c r="U188" i="61"/>
  <c r="U180" i="61"/>
  <c r="U172" i="61"/>
  <c r="U164" i="61"/>
  <c r="U157" i="61"/>
  <c r="U148" i="61"/>
  <c r="U140" i="61"/>
  <c r="U132" i="61"/>
  <c r="U124" i="61"/>
  <c r="U116" i="61"/>
  <c r="U108" i="61"/>
  <c r="U100" i="61"/>
  <c r="U92" i="61"/>
  <c r="U84" i="61"/>
  <c r="U76" i="61"/>
  <c r="U68" i="61"/>
  <c r="U60" i="61"/>
  <c r="U52" i="61"/>
  <c r="U44" i="61"/>
  <c r="U36" i="61"/>
  <c r="U31" i="61"/>
  <c r="U29" i="61"/>
  <c r="U27" i="61"/>
  <c r="U25" i="61"/>
  <c r="U23" i="61"/>
  <c r="U21" i="61"/>
  <c r="U19" i="61"/>
  <c r="U17" i="61"/>
  <c r="U15" i="61"/>
  <c r="U13" i="61"/>
  <c r="U11" i="61"/>
  <c r="R24" i="59"/>
  <c r="R22" i="59"/>
  <c r="R20" i="59"/>
  <c r="R18" i="59"/>
  <c r="R16" i="59"/>
  <c r="R14" i="59"/>
  <c r="R12" i="59"/>
  <c r="L53" i="58"/>
  <c r="L51" i="58"/>
  <c r="L48" i="58"/>
  <c r="L46" i="58"/>
  <c r="L42" i="58"/>
  <c r="L40" i="58"/>
  <c r="L36" i="58"/>
  <c r="L32" i="58"/>
  <c r="L28" i="58"/>
  <c r="L24" i="58"/>
  <c r="L19" i="58"/>
  <c r="L15" i="58"/>
  <c r="K139" i="76"/>
  <c r="S27" i="71"/>
  <c r="P89" i="69"/>
  <c r="P57" i="69"/>
  <c r="P25" i="69"/>
  <c r="L23" i="66"/>
  <c r="L12" i="65"/>
  <c r="N84" i="63"/>
  <c r="N68" i="63"/>
  <c r="N52" i="63"/>
  <c r="N44" i="63"/>
  <c r="N27" i="63"/>
  <c r="O264" i="62"/>
  <c r="O248" i="62"/>
  <c r="O239" i="62"/>
  <c r="O221" i="62"/>
  <c r="O195" i="62"/>
  <c r="O179" i="62"/>
  <c r="O163" i="62"/>
  <c r="O215" i="62"/>
  <c r="O142" i="62"/>
  <c r="O126" i="62"/>
  <c r="O110" i="62"/>
  <c r="O93" i="62"/>
  <c r="O69" i="62"/>
  <c r="O53" i="62"/>
  <c r="O36" i="62"/>
  <c r="O20" i="62"/>
  <c r="O12" i="62"/>
  <c r="U231" i="61"/>
  <c r="U214" i="61"/>
  <c r="U206" i="61"/>
  <c r="U190" i="61"/>
  <c r="U174" i="61"/>
  <c r="U159" i="61"/>
  <c r="U142" i="61"/>
  <c r="U134" i="61"/>
  <c r="U110" i="61"/>
  <c r="U102" i="61"/>
  <c r="U86" i="61"/>
  <c r="U70" i="61"/>
  <c r="U62" i="61"/>
  <c r="U46" i="61"/>
  <c r="K172" i="76"/>
  <c r="K51" i="76"/>
  <c r="M21" i="72"/>
  <c r="S16" i="71"/>
  <c r="P63" i="69"/>
  <c r="P47" i="69"/>
  <c r="P15" i="69"/>
  <c r="L16" i="66"/>
  <c r="O16" i="64"/>
  <c r="N78" i="63"/>
  <c r="N62" i="63"/>
  <c r="N38" i="63"/>
  <c r="N20" i="63"/>
  <c r="N12" i="63"/>
  <c r="O231" i="62"/>
  <c r="O197" i="62"/>
  <c r="O164" i="62"/>
  <c r="O136" i="62"/>
  <c r="O104" i="62"/>
  <c r="O71" i="62"/>
  <c r="O38" i="62"/>
  <c r="U242" i="61"/>
  <c r="U208" i="61"/>
  <c r="U176" i="61"/>
  <c r="U144" i="61"/>
  <c r="U112" i="61"/>
  <c r="U80" i="61"/>
  <c r="U48" i="61"/>
  <c r="U28" i="61"/>
  <c r="U20" i="61"/>
  <c r="U12" i="61"/>
  <c r="R19" i="59"/>
  <c r="R11" i="59"/>
  <c r="L45" i="58"/>
  <c r="L37" i="58"/>
  <c r="L29" i="58"/>
  <c r="L20" i="58"/>
  <c r="L12" i="58"/>
  <c r="U161" i="61"/>
  <c r="U16" i="61"/>
  <c r="R15" i="59"/>
  <c r="L41" i="58"/>
  <c r="L25" i="58"/>
  <c r="O241" i="62"/>
  <c r="O173" i="62"/>
  <c r="O79" i="62"/>
  <c r="U216" i="61"/>
  <c r="U152" i="61"/>
  <c r="U120" i="61"/>
  <c r="U56" i="61"/>
  <c r="U18" i="61"/>
  <c r="R17" i="59"/>
  <c r="L43" i="58"/>
  <c r="L27" i="58"/>
  <c r="L18" i="58"/>
  <c r="O223" i="62"/>
  <c r="O189" i="62"/>
  <c r="O159" i="62"/>
  <c r="O128" i="62"/>
  <c r="O95" i="62"/>
  <c r="O63" i="62"/>
  <c r="O30" i="62"/>
  <c r="U233" i="61"/>
  <c r="U200" i="61"/>
  <c r="U168" i="61"/>
  <c r="U136" i="61"/>
  <c r="U104" i="61"/>
  <c r="U72" i="61"/>
  <c r="U40" i="61"/>
  <c r="U30" i="61"/>
  <c r="U22" i="61"/>
  <c r="U14" i="61"/>
  <c r="R21" i="59"/>
  <c r="R13" i="59"/>
  <c r="L47" i="58"/>
  <c r="L39" i="58"/>
  <c r="L31" i="58"/>
  <c r="L23" i="58"/>
  <c r="L14" i="58"/>
  <c r="O250" i="62"/>
  <c r="O214" i="62"/>
  <c r="O181" i="62"/>
  <c r="O153" i="62"/>
  <c r="O120" i="62"/>
  <c r="O87" i="62"/>
  <c r="O55" i="62"/>
  <c r="O22" i="62"/>
  <c r="U225" i="61"/>
  <c r="U192" i="61"/>
  <c r="U128" i="61"/>
  <c r="U96" i="61"/>
  <c r="U64" i="61"/>
  <c r="U32" i="61"/>
  <c r="U24" i="61"/>
  <c r="R23" i="59"/>
  <c r="L50" i="58"/>
  <c r="L33" i="58"/>
  <c r="L16" i="58"/>
  <c r="O206" i="62"/>
  <c r="O145" i="62"/>
  <c r="O112" i="62"/>
  <c r="O47" i="62"/>
  <c r="O14" i="62"/>
  <c r="U184" i="61"/>
  <c r="U88" i="61"/>
  <c r="U26" i="61"/>
  <c r="R25" i="59"/>
  <c r="L52" i="58"/>
  <c r="L35" i="58"/>
  <c r="L10" i="58"/>
  <c r="O172" i="62"/>
  <c r="N172" i="62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01231]}"/>
    <s v="{[Medida].[Medida].&amp;[2]}"/>
    <s v="{[Keren].[Keren].[All]}"/>
    <s v="{[Cheshbon KM].[Hie Peilut].[Peilut 7].&amp;[Kod_Peilut_L7_106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6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  <mdx n="0" f="v">
      <t c="3" si="34">
        <n x="1" s="1"/>
        <n x="44"/>
        <n x="33"/>
      </t>
    </mdx>
  </mdxMetadata>
  <valueMetadata count="3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</valueMetadata>
</metadata>
</file>

<file path=xl/sharedStrings.xml><?xml version="1.0" encoding="utf-8"?>
<sst xmlns="http://schemas.openxmlformats.org/spreadsheetml/2006/main" count="8798" uniqueCount="2665">
  <si>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</si>
  <si>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</si>
  <si>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</si>
  <si>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</si>
  <si>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</si>
  <si>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</si>
  <si>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</si>
  <si>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</si>
  <si>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</si>
  <si>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</si>
  <si>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</si>
  <si>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</si>
  <si>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</si>
  <si>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</si>
  <si>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</si>
  <si>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</si>
  <si>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</si>
  <si>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</si>
  <si>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</si>
  <si>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</si>
  <si>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</si>
  <si>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</si>
  <si>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</si>
  <si>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</si>
  <si>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</si>
  <si>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</si>
  <si>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</si>
  <si>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</si>
  <si>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</si>
  <si>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</si>
  <si>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</si>
  <si>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</si>
  <si>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</si>
  <si>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</si>
  <si>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</si>
  <si>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</si>
  <si>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</si>
  <si>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</si>
  <si>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</si>
  <si>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</si>
  <si>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</si>
  <si>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</si>
  <si>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</si>
  <si>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</si>
  <si>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</si>
  <si>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</si>
  <si>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</si>
  <si>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</si>
  <si>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</si>
  <si>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</si>
  <si>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</si>
  <si>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</si>
  <si>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</si>
  <si>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</si>
  <si>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</si>
  <si>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</si>
  <si>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</si>
  <si>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</si>
  <si>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</si>
  <si>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</si>
  <si>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</si>
  <si>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</si>
  <si>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</si>
  <si>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</si>
  <si>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</si>
  <si>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</si>
  <si>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</si>
  <si>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</si>
  <si>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</si>
  <si>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</si>
  <si>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</si>
  <si>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</si>
  <si>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</si>
  <si>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</si>
  <si>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</si>
  <si>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</si>
  <si>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</si>
  <si>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</si>
  <si>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</si>
  <si>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</si>
  <si>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</si>
  <si>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</si>
  <si>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</si>
  <si>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</si>
  <si>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</si>
  <si>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</si>
  <si>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</si>
  <si>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</si>
  <si>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</si>
  <si>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</si>
  <si>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</si>
  <si>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</si>
  <si>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</si>
  <si>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</si>
  <si>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</si>
  <si>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</si>
  <si>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</si>
  <si>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</si>
  <si>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</si>
  <si>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</si>
  <si>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</si>
  <si>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</si>
  <si>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</si>
  <si>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</si>
  <si>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</si>
  <si>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</si>
  <si>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</si>
  <si>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</si>
  <si>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</si>
  <si>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</si>
  <si>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</si>
  <si>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</si>
  <si>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</si>
  <si>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</si>
  <si>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</si>
  <si>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</si>
  <si>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</si>
  <si>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</si>
  <si>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</si>
  <si>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</si>
  <si>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</si>
  <si>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</si>
  <si>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</si>
  <si>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</si>
  <si>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</si>
  <si>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</si>
  <si>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</si>
  <si>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</si>
  <si>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</si>
  <si>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</si>
  <si>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</si>
  <si>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</si>
  <si>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</si>
  <si>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</si>
  <si>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</si>
  <si>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</si>
  <si>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</si>
  <si>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</si>
  <si>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</si>
  <si>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</si>
  <si>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</si>
  <si>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</si>
  <si>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</si>
  <si>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</si>
  <si>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</si>
  <si>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</si>
  <si>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</si>
  <si>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</si>
  <si>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</si>
  <si>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</si>
  <si>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</si>
  <si>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</si>
  <si>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</si>
  <si>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</si>
  <si>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</si>
  <si>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</si>
  <si>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</si>
  <si>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</si>
  <si>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</si>
  <si>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</si>
  <si>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</si>
  <si>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</si>
  <si>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</si>
  <si>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</si>
  <si>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</si>
  <si>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</si>
  <si>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</si>
  <si>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</si>
  <si>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</si>
  <si>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</si>
  <si>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</si>
  <si>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</si>
  <si>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</si>
  <si>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</si>
  <si>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</si>
  <si>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</si>
  <si>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</si>
  <si>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</si>
  <si>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</si>
  <si>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</si>
  <si>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</si>
  <si>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</si>
  <si>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</si>
  <si>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</si>
  <si>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</si>
  <si>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</si>
  <si>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</si>
  <si>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</si>
  <si>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</si>
  <si>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</si>
  <si>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</si>
  <si>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</si>
  <si>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</si>
  <si>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</si>
  <si>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</si>
  <si>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</si>
  <si>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</si>
  <si>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</si>
  <si>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</si>
  <si>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</si>
  <si>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</si>
  <si>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</si>
  <si>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</si>
  <si>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</si>
  <si>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</si>
  <si>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</si>
  <si>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</si>
  <si>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</si>
  <si>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</si>
  <si>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</si>
  <si>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</si>
  <si>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</si>
  <si>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</si>
  <si>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</si>
  <si>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</si>
  <si>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</si>
  <si>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</si>
  <si>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</si>
  <si>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</si>
  <si>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</si>
  <si>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</si>
  <si>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</si>
  <si>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</si>
  <si>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</si>
  <si>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31/12/2020</t>
  </si>
  <si>
    <t>מגדל מקפת קרנות פנסיה וקופות גמל בע"מ</t>
  </si>
  <si>
    <t xml:space="preserve">מגדל מקפת אישית (מספר אוצר 162) - מסלול כללי למקבלי קצבה קיימים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</si>
  <si>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</si>
  <si>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</si>
  <si>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</si>
  <si>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</si>
  <si>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</si>
  <si>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</si>
  <si>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</si>
  <si>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</si>
  <si>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</si>
  <si>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</si>
  <si>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</si>
  <si>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</si>
  <si>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</si>
  <si>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</si>
  <si>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</si>
  <si>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</si>
  <si>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</si>
  <si>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</si>
  <si>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</si>
  <si>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</si>
  <si>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</si>
  <si>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</si>
  <si>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</si>
  <si>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</si>
  <si>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</si>
  <si>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</si>
  <si>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</si>
  <si>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</si>
  <si>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</si>
  <si>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</si>
  <si>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</si>
  <si>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</si>
  <si>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</si>
  <si>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</si>
  <si>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</si>
  <si>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</si>
  <si>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</si>
  <si>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</si>
  <si>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</si>
  <si>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</si>
  <si>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</si>
  <si>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</si>
  <si>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</si>
  <si>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</si>
  <si>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</si>
  <si>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</si>
  <si>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</si>
  <si>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</si>
  <si>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</si>
  <si>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</si>
  <si>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</si>
  <si>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</si>
  <si>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</si>
  <si>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</si>
  <si>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</si>
  <si>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</si>
  <si>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</si>
  <si>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</si>
  <si>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</si>
  <si>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</si>
  <si>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</si>
  <si>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</si>
  <si>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</si>
  <si>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</si>
  <si>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</si>
  <si>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</si>
  <si>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</si>
  <si>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</si>
  <si>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</si>
  <si>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</si>
  <si>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</si>
  <si>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</si>
  <si>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</si>
  <si>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</si>
  <si>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</si>
  <si>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</si>
  <si>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</si>
  <si>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</si>
  <si>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</si>
  <si>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</si>
  <si>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</si>
  <si>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</si>
  <si>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</si>
  <si>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</si>
  <si>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</si>
  <si>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</si>
  <si>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</si>
  <si>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</si>
  <si>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</si>
  <si>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</si>
  <si>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</si>
  <si>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</si>
  <si>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</si>
  <si>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</si>
  <si>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</si>
  <si>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</si>
  <si>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</si>
  <si>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</si>
  <si>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</si>
  <si>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</si>
  <si>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</si>
  <si>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</si>
  <si>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</si>
  <si>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</si>
  <si>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</si>
  <si>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</si>
  <si>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</si>
  <si>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</si>
  <si>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</si>
  <si>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</si>
  <si>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</si>
  <si>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</si>
  <si>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</si>
  <si>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</si>
  <si>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</si>
  <si>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</si>
  <si>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</si>
  <si>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</si>
  <si>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</si>
  <si>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</si>
  <si>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</si>
  <si>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</si>
  <si>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</si>
  <si>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</si>
  <si>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</si>
  <si>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</si>
  <si>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</si>
  <si>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</si>
  <si>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</si>
  <si>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</si>
  <si>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</si>
  <si>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</si>
  <si>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</si>
  <si>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</si>
  <si>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</si>
  <si>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</si>
  <si>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</si>
  <si>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</si>
  <si>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</si>
  <si>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</si>
  <si>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</si>
  <si>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</si>
  <si>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</si>
  <si>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</si>
  <si>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</si>
  <si>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</si>
  <si>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</si>
  <si>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</si>
  <si>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</si>
  <si>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</si>
  <si>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</si>
  <si>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</si>
  <si>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</si>
  <si>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</si>
  <si>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</si>
  <si>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</si>
  <si>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</si>
  <si>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</si>
  <si>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</si>
  <si>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</si>
  <si>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</si>
  <si>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</si>
  <si>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</si>
  <si>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</si>
  <si>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</si>
  <si>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</si>
  <si>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</si>
  <si>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</si>
  <si>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</si>
  <si>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</si>
  <si>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</si>
  <si>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</si>
  <si>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</si>
  <si>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</si>
  <si>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</si>
  <si>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</si>
  <si>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</si>
  <si>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</si>
  <si>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</si>
  <si>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</si>
  <si>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</si>
  <si>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</si>
  <si>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</si>
  <si>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</si>
  <si>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</si>
  <si>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</si>
  <si>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</si>
  <si>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</si>
  <si>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</si>
  <si>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</si>
  <si>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</si>
  <si>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</si>
  <si>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</si>
  <si>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</si>
  <si>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</si>
  <si>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</si>
  <si>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</si>
  <si>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</si>
  <si>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</si>
  <si>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</si>
  <si>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</si>
  <si>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</si>
  <si>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</si>
  <si>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</si>
  <si>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</si>
  <si>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</si>
  <si>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</si>
  <si>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</si>
  <si>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</si>
  <si>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</si>
  <si>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</si>
  <si>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</si>
  <si>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</si>
  <si>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</si>
  <si>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</si>
  <si>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</si>
  <si>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</si>
  <si>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</si>
  <si>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</si>
  <si>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</si>
  <si>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</si>
  <si>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</si>
  <si>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</si>
  <si>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</si>
  <si>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</si>
  <si>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</si>
  <si>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</si>
  <si>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</si>
  <si>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</si>
  <si>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</si>
  <si>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</si>
  <si>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</si>
  <si>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</si>
  <si>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</si>
  <si>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</si>
  <si>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</si>
  <si>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</si>
  <si>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</si>
  <si>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</si>
  <si>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</si>
  <si>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</si>
  <si>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</si>
  <si>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</si>
  <si>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</si>
  <si>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</si>
  <si>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</si>
  <si>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</si>
  <si>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</si>
  <si>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</si>
  <si>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</si>
  <si>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</si>
  <si>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</si>
  <si>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</si>
  <si>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</si>
  <si>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</si>
  <si>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</si>
  <si>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</si>
  <si>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</si>
  <si>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</si>
  <si>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</si>
  <si>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</si>
  <si>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</si>
  <si>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</si>
  <si>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</si>
  <si>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</si>
  <si>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</si>
  <si>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</si>
  <si>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</si>
  <si>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</si>
  <si>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</si>
  <si>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</si>
  <si>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</si>
  <si>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</si>
  <si>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</si>
  <si>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</si>
  <si>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</si>
  <si>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</si>
  <si>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</si>
  <si>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</si>
  <si>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</si>
  <si>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</si>
  <si>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</si>
  <si>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</si>
  <si>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</si>
  <si>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</si>
  <si>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</si>
  <si>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</si>
  <si>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</si>
  <si>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</si>
  <si>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</si>
  <si>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</si>
  <si>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</si>
  <si>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</si>
  <si>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</si>
  <si>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</si>
  <si>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</si>
  <si>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</si>
  <si>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</si>
  <si>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</si>
  <si>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</si>
  <si>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</si>
  <si>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</si>
  <si>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</si>
  <si>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</si>
  <si>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</si>
  <si>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</si>
  <si>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</si>
  <si>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</si>
  <si>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</si>
  <si>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</si>
  <si>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</si>
  <si>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</si>
  <si>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</si>
  <si>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</si>
  <si>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</si>
  <si>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</si>
  <si>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</si>
  <si>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</si>
  <si>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</si>
  <si>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</si>
  <si>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</si>
  <si>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</si>
  <si>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</si>
  <si>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</si>
  <si>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</si>
  <si>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</si>
  <si>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</si>
  <si>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</si>
  <si>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</si>
  <si>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</si>
  <si>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</si>
  <si>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A2.il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</si>
  <si>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</si>
  <si>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</si>
  <si>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</si>
  <si>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</si>
  <si>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</si>
  <si>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</si>
  <si>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</si>
  <si>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</si>
  <si>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</si>
  <si>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</si>
  <si>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מימון ישיר אגח ג</t>
  </si>
  <si>
    <t>1171214</t>
  </si>
  <si>
    <t>513893123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</si>
  <si>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</si>
  <si>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</si>
  <si>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</si>
  <si>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</si>
  <si>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</si>
  <si>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</si>
  <si>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</si>
  <si>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</si>
  <si>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</si>
  <si>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</si>
  <si>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</si>
  <si>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</si>
  <si>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</si>
  <si>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</si>
  <si>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</si>
  <si>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</si>
  <si>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</si>
  <si>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</si>
  <si>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</si>
  <si>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</si>
  <si>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</si>
  <si>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</si>
  <si>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</si>
  <si>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</si>
  <si>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</si>
  <si>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</si>
  <si>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</si>
  <si>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</si>
  <si>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</si>
  <si>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</si>
  <si>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</si>
  <si>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</si>
  <si>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</si>
  <si>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</si>
  <si>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</si>
  <si>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</si>
  <si>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</si>
  <si>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</si>
  <si>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</si>
  <si>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</si>
  <si>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</si>
  <si>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</si>
  <si>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</si>
  <si>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</si>
  <si>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</si>
  <si>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</si>
  <si>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</si>
  <si>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</si>
  <si>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</si>
  <si>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</si>
  <si>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</si>
  <si>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</si>
  <si>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</si>
  <si>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אפריקה מגורים ה*</t>
  </si>
  <si>
    <t>1162825</t>
  </si>
  <si>
    <t>520034760</t>
  </si>
  <si>
    <t>בנייה</t>
  </si>
  <si>
    <t>ביג אג"ח סדרה ו</t>
  </si>
  <si>
    <t>1132521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</si>
  <si>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</si>
  <si>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</si>
  <si>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</si>
  <si>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</si>
  <si>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</si>
  <si>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</si>
  <si>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</si>
  <si>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</si>
  <si>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</si>
  <si>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</si>
  <si>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</si>
  <si>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</si>
  <si>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</si>
  <si>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ישראמקו אגח ג*</t>
  </si>
  <si>
    <t>2320232</t>
  </si>
  <si>
    <t>550010003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</si>
  <si>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</si>
  <si>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</si>
  <si>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</si>
  <si>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</si>
  <si>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</si>
  <si>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</si>
  <si>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</si>
  <si>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</si>
  <si>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</si>
  <si>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</si>
  <si>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</si>
  <si>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</si>
  <si>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</si>
  <si>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</si>
  <si>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</si>
  <si>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</si>
  <si>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</si>
  <si>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</si>
  <si>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</si>
  <si>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</si>
  <si>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</si>
  <si>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</si>
  <si>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</si>
  <si>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</si>
  <si>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</si>
  <si>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</si>
  <si>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</si>
  <si>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</si>
  <si>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</si>
  <si>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</si>
  <si>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</si>
  <si>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</si>
  <si>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</si>
  <si>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</si>
  <si>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</si>
  <si>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</si>
  <si>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</si>
  <si>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</si>
  <si>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</si>
  <si>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</si>
  <si>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</si>
  <si>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</si>
  <si>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</si>
  <si>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</si>
  <si>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</si>
  <si>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</si>
  <si>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</si>
  <si>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</si>
  <si>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</si>
  <si>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</si>
  <si>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</si>
  <si>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</si>
  <si>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</si>
  <si>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</si>
  <si>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</si>
  <si>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</si>
  <si>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</si>
  <si>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</si>
  <si>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</si>
  <si>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</si>
  <si>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</si>
  <si>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ז*</t>
  </si>
  <si>
    <t>1141191</t>
  </si>
  <si>
    <t>511399388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</si>
  <si>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</si>
  <si>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</si>
  <si>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</si>
  <si>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</si>
  <si>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</si>
  <si>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</si>
  <si>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</si>
  <si>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</si>
  <si>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</si>
  <si>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</si>
  <si>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</si>
  <si>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</si>
  <si>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</si>
  <si>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</si>
  <si>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</si>
  <si>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</si>
  <si>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</si>
  <si>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</si>
  <si>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</si>
  <si>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</si>
  <si>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</si>
  <si>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</si>
  <si>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</si>
  <si>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</si>
  <si>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</si>
  <si>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</si>
  <si>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</si>
  <si>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</si>
  <si>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</si>
  <si>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</si>
  <si>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</si>
  <si>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</si>
  <si>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</si>
  <si>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</si>
  <si>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</si>
  <si>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</si>
  <si>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</si>
  <si>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</si>
  <si>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</si>
  <si>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</si>
  <si>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</si>
  <si>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</si>
  <si>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</si>
  <si>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</si>
  <si>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</si>
  <si>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</si>
  <si>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</si>
  <si>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</si>
  <si>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</si>
  <si>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</si>
  <si>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</si>
  <si>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</si>
  <si>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</si>
  <si>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</si>
  <si>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</si>
  <si>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</si>
  <si>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</si>
  <si>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</si>
  <si>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</si>
  <si>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</si>
  <si>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</si>
  <si>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</si>
  <si>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</si>
  <si>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</si>
  <si>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</si>
  <si>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</si>
  <si>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</si>
  <si>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</si>
  <si>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</si>
  <si>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</si>
  <si>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</si>
  <si>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</si>
  <si>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</si>
  <si>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</si>
  <si>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</si>
  <si>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</si>
  <si>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</si>
  <si>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</si>
  <si>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</si>
  <si>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</si>
  <si>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</si>
  <si>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</si>
  <si>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</si>
  <si>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</si>
  <si>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</si>
  <si>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</si>
  <si>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</si>
  <si>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</si>
  <si>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</si>
  <si>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</si>
  <si>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</si>
  <si>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</si>
  <si>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Caa3.il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</si>
  <si>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</si>
  <si>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</si>
  <si>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</si>
  <si>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</si>
  <si>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</si>
  <si>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</si>
  <si>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</si>
  <si>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</si>
  <si>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</si>
  <si>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</si>
  <si>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</si>
  <si>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</si>
  <si>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</si>
  <si>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</si>
  <si>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</si>
  <si>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</si>
  <si>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</si>
  <si>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</si>
  <si>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</si>
  <si>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</si>
  <si>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</si>
  <si>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</si>
  <si>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</si>
  <si>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</si>
  <si>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</si>
  <si>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</si>
  <si>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</si>
  <si>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</si>
  <si>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</si>
  <si>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</si>
  <si>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</si>
  <si>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</si>
  <si>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</si>
  <si>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</si>
  <si>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</si>
  <si>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</si>
  <si>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</si>
  <si>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</si>
  <si>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</si>
  <si>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</si>
  <si>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</si>
  <si>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</si>
  <si>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</si>
  <si>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</si>
  <si>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</si>
  <si>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</si>
  <si>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</si>
  <si>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</si>
  <si>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</si>
  <si>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</si>
  <si>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</si>
  <si>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</si>
  <si>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</si>
  <si>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</si>
  <si>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</si>
  <si>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</si>
  <si>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</si>
  <si>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</si>
  <si>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</si>
  <si>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</si>
  <si>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</si>
  <si>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</si>
  <si>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</si>
  <si>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</si>
  <si>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</si>
  <si>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</si>
  <si>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</si>
  <si>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</si>
  <si>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</si>
  <si>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</si>
  <si>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</si>
  <si>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</si>
  <si>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</si>
  <si>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</si>
  <si>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</si>
  <si>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</si>
  <si>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</si>
  <si>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</si>
  <si>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</si>
  <si>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</si>
  <si>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</si>
  <si>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520036872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</si>
  <si>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</si>
  <si>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</si>
  <si>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</si>
  <si>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</si>
  <si>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</si>
  <si>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</si>
  <si>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</si>
  <si>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</si>
  <si>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</si>
  <si>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</si>
  <si>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</si>
  <si>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</si>
  <si>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</si>
  <si>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</si>
  <si>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</si>
  <si>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</si>
  <si>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</si>
  <si>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</si>
  <si>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</si>
  <si>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</si>
  <si>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</si>
  <si>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אדגר*</t>
  </si>
  <si>
    <t>1820083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</si>
  <si>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</si>
  <si>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</si>
  <si>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</si>
  <si>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</si>
  <si>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</si>
  <si>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</si>
  <si>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</si>
  <si>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</si>
  <si>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</si>
  <si>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</si>
  <si>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</si>
  <si>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</si>
  <si>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</si>
  <si>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</si>
  <si>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</si>
  <si>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</si>
  <si>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</si>
  <si>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</si>
  <si>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</si>
  <si>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</si>
  <si>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</si>
  <si>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</si>
  <si>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</si>
  <si>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</si>
  <si>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</si>
  <si>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</si>
  <si>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</si>
  <si>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</si>
  <si>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</si>
  <si>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</si>
  <si>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</si>
  <si>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</si>
  <si>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</si>
  <si>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</si>
  <si>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</si>
  <si>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</si>
  <si>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</si>
  <si>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</si>
  <si>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</si>
  <si>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</si>
  <si>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דוראל*</t>
  </si>
  <si>
    <t>1166768</t>
  </si>
  <si>
    <t>515364891</t>
  </si>
  <si>
    <t>דלק קדוחים*</t>
  </si>
  <si>
    <t>475020</t>
  </si>
  <si>
    <t>דמרי*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</si>
  <si>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</si>
  <si>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</si>
  <si>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</si>
  <si>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</si>
  <si>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</si>
  <si>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</si>
  <si>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</si>
  <si>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</si>
  <si>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</si>
  <si>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</si>
  <si>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</si>
  <si>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</si>
  <si>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</si>
  <si>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</si>
  <si>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</si>
  <si>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</si>
  <si>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</si>
  <si>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</si>
  <si>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</si>
  <si>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</si>
  <si>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</si>
  <si>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</si>
  <si>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</si>
  <si>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</si>
  <si>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</si>
  <si>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</si>
  <si>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</si>
  <si>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</si>
  <si>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</si>
  <si>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</si>
  <si>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</si>
  <si>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</si>
  <si>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</si>
  <si>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</si>
  <si>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</si>
  <si>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</si>
  <si>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</si>
  <si>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</si>
  <si>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</si>
  <si>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</si>
  <si>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</si>
  <si>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</si>
  <si>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</si>
  <si>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</si>
  <si>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</si>
  <si>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</si>
  <si>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</si>
  <si>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</si>
  <si>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</si>
  <si>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</si>
  <si>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</si>
  <si>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</si>
  <si>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</si>
  <si>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</si>
  <si>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</si>
  <si>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</si>
  <si>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</si>
  <si>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</si>
  <si>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</si>
  <si>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</si>
  <si>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</si>
  <si>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</si>
  <si>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</si>
  <si>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</si>
  <si>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</si>
  <si>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</si>
  <si>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</si>
  <si>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</si>
  <si>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</si>
  <si>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</si>
  <si>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</si>
  <si>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</si>
  <si>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</si>
  <si>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</si>
  <si>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</si>
  <si>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ריט 1*</t>
  </si>
  <si>
    <t>1098920</t>
  </si>
  <si>
    <t>רמי לוי*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</si>
  <si>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</si>
  <si>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</si>
  <si>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</si>
  <si>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</si>
  <si>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</si>
  <si>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</si>
  <si>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</si>
  <si>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</si>
  <si>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</si>
  <si>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</si>
  <si>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</si>
  <si>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</si>
  <si>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</si>
  <si>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</si>
  <si>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</si>
  <si>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</si>
  <si>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</si>
  <si>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</si>
  <si>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</si>
  <si>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</si>
  <si>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</si>
  <si>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</si>
  <si>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</si>
  <si>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</si>
  <si>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</si>
  <si>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</si>
  <si>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</si>
  <si>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</si>
  <si>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</si>
  <si>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</si>
  <si>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</si>
  <si>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</si>
  <si>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</si>
  <si>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</si>
  <si>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</si>
  <si>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</si>
  <si>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</si>
  <si>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אקוואריוס</t>
  </si>
  <si>
    <t>1170240</t>
  </si>
  <si>
    <t>515114429</t>
  </si>
  <si>
    <t>אקופיה</t>
  </si>
  <si>
    <t>1169895</t>
  </si>
  <si>
    <t>514856772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</si>
  <si>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</si>
  <si>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</si>
  <si>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</si>
  <si>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</si>
  <si>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</si>
  <si>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</si>
  <si>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</si>
  <si>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</si>
  <si>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</si>
  <si>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</si>
  <si>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</si>
  <si>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</si>
  <si>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</si>
  <si>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</si>
  <si>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</si>
  <si>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גנסל</t>
  </si>
  <si>
    <t>1169689</t>
  </si>
  <si>
    <t>514579887</t>
  </si>
  <si>
    <t>גנריישן*</t>
  </si>
  <si>
    <t>1156926</t>
  </si>
  <si>
    <t>515846558</t>
  </si>
  <si>
    <t>דלק תמלוגים*</t>
  </si>
  <si>
    <t>1129493</t>
  </si>
  <si>
    <t>514837111</t>
  </si>
  <si>
    <t>הייקון</t>
  </si>
  <si>
    <t>1169945</t>
  </si>
  <si>
    <t>514347160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</si>
  <si>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</si>
  <si>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</si>
  <si>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</si>
  <si>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</si>
  <si>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</si>
  <si>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</si>
  <si>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</si>
  <si>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</si>
  <si>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</si>
  <si>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</si>
  <si>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</si>
  <si>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</si>
  <si>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</si>
  <si>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</si>
  <si>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</si>
  <si>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</si>
  <si>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</si>
  <si>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</si>
  <si>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</si>
  <si>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</si>
  <si>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</si>
  <si>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</si>
  <si>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</si>
  <si>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</si>
  <si>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</si>
  <si>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</si>
  <si>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</si>
  <si>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נופר אנרגי</t>
  </si>
  <si>
    <t>1170877</t>
  </si>
  <si>
    <t>514599943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</si>
  <si>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</si>
  <si>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</si>
  <si>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</si>
  <si>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</si>
  <si>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</si>
  <si>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</si>
  <si>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</si>
  <si>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</si>
  <si>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</si>
  <si>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</si>
  <si>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</si>
  <si>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</si>
  <si>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</si>
  <si>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</si>
  <si>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</si>
  <si>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</si>
  <si>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</si>
  <si>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</si>
  <si>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</si>
  <si>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</si>
  <si>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</si>
  <si>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</si>
  <si>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</si>
  <si>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</si>
  <si>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</si>
  <si>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</si>
  <si>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</si>
  <si>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</si>
  <si>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</si>
  <si>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</si>
  <si>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</si>
  <si>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</si>
  <si>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</si>
  <si>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</si>
  <si>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</si>
  <si>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</si>
  <si>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</si>
  <si>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</si>
  <si>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</si>
  <si>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</si>
  <si>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</si>
  <si>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</si>
  <si>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</si>
  <si>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</si>
  <si>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</si>
  <si>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</si>
  <si>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</si>
  <si>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בלומברג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</si>
  <si>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</si>
  <si>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</si>
  <si>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</si>
  <si>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</si>
  <si>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</si>
  <si>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</si>
  <si>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</si>
  <si>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</si>
  <si>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Capital Goods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</si>
  <si>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</si>
  <si>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</si>
  <si>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</si>
  <si>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</si>
  <si>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</si>
  <si>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</si>
  <si>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</si>
  <si>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</si>
  <si>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</si>
  <si>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</si>
  <si>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</si>
  <si>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</si>
  <si>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</si>
  <si>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</si>
  <si>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</si>
  <si>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</si>
  <si>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</si>
  <si>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</si>
  <si>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</si>
  <si>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</si>
  <si>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</si>
  <si>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</si>
  <si>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</si>
  <si>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</si>
  <si>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</si>
  <si>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</si>
  <si>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</si>
  <si>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</si>
  <si>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</si>
  <si>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</si>
  <si>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Pharmaceuticals &amp; Biotechnology</t>
  </si>
  <si>
    <t>NANO X IMAGING</t>
  </si>
  <si>
    <t>IL0011681371</t>
  </si>
  <si>
    <t>515942076</t>
  </si>
  <si>
    <t>Health Care Equipment &amp; Services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</si>
  <si>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</si>
  <si>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</si>
  <si>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</si>
  <si>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</si>
  <si>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</si>
  <si>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</si>
  <si>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</si>
  <si>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</si>
  <si>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</si>
  <si>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</si>
  <si>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</si>
  <si>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</si>
  <si>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</si>
  <si>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</si>
  <si>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</si>
  <si>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</si>
  <si>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</si>
  <si>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</si>
  <si>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</si>
  <si>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</si>
  <si>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</si>
  <si>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</si>
  <si>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</si>
  <si>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</si>
  <si>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</si>
  <si>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</si>
  <si>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</si>
  <si>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</si>
  <si>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</si>
  <si>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</si>
  <si>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</si>
  <si>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</si>
  <si>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</si>
  <si>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</si>
  <si>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</si>
  <si>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</si>
  <si>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</si>
  <si>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</si>
  <si>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</si>
  <si>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</si>
  <si>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</si>
  <si>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</si>
  <si>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</si>
  <si>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ALIBABA GROUP HOLDING</t>
  </si>
  <si>
    <t>KYG017191142</t>
  </si>
  <si>
    <t>HKSE</t>
  </si>
  <si>
    <t>ALIBABA GROUP HOLDING_SP ADR</t>
  </si>
  <si>
    <t>US01609W1027</t>
  </si>
  <si>
    <t>ALPHABET INC CL C</t>
  </si>
  <si>
    <t>US02079K1079</t>
  </si>
  <si>
    <t>Media</t>
  </si>
  <si>
    <t>AMAZON.COM INC</t>
  </si>
  <si>
    <t>US0231351067</t>
  </si>
  <si>
    <t>AMERICAN EXPRESS</t>
  </si>
  <si>
    <t>US0258161092</t>
  </si>
  <si>
    <t>Diversified Financials</t>
  </si>
  <si>
    <t>ANGLO AMERICAN</t>
  </si>
  <si>
    <t>GB00B1XZS820</t>
  </si>
  <si>
    <t>MATERIALS</t>
  </si>
  <si>
    <t>ANTOFAGASTA</t>
  </si>
  <si>
    <t>GB0000456144</t>
  </si>
  <si>
    <t>APPLE INC</t>
  </si>
  <si>
    <t>US0378331005</t>
  </si>
  <si>
    <t>Technology Hardware &amp; Equipment</t>
  </si>
  <si>
    <t>AROUNDTOWN</t>
  </si>
  <si>
    <t>LU1673108939</t>
  </si>
  <si>
    <t>Real Estate</t>
  </si>
  <si>
    <t>ASML HOLDING NV</t>
  </si>
  <si>
    <t>NL0010273215</t>
  </si>
  <si>
    <t>BANK OF AMERICA CORP</t>
  </si>
  <si>
    <t>US0605051046</t>
  </si>
  <si>
    <t>Banks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</si>
  <si>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</si>
  <si>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</si>
  <si>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</si>
  <si>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</si>
  <si>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</si>
  <si>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</si>
  <si>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</si>
  <si>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</si>
  <si>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</si>
  <si>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</si>
  <si>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</si>
  <si>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</si>
  <si>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</si>
  <si>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TELECOMMUNICATION SERVICES</t>
  </si>
  <si>
    <t>CENTENE CORP</t>
  </si>
  <si>
    <t>US15135B1017</t>
  </si>
  <si>
    <t>CITIGROUP INC</t>
  </si>
  <si>
    <t>US1729674242</t>
  </si>
  <si>
    <t>D.R. HORTON INC</t>
  </si>
  <si>
    <t>US23331A1097</t>
  </si>
  <si>
    <t>DARDEN RESTAURANTS</t>
  </si>
  <si>
    <t>US2371941053</t>
  </si>
  <si>
    <t>Hotels Restaurants &amp; Leisure</t>
  </si>
  <si>
    <t>DEUTSCHE POST AG REG</t>
  </si>
  <si>
    <t>DE0005552004</t>
  </si>
  <si>
    <t>Transportation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</si>
  <si>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</si>
  <si>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</si>
  <si>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</si>
  <si>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</si>
  <si>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</si>
  <si>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</si>
  <si>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</si>
  <si>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</si>
  <si>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</si>
  <si>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</si>
  <si>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Automobiles &amp; Components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</si>
  <si>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</si>
  <si>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</si>
  <si>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</si>
  <si>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</si>
  <si>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</si>
  <si>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</si>
  <si>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</si>
  <si>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</si>
  <si>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</si>
  <si>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</si>
  <si>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HOME DEPOT INC</t>
  </si>
  <si>
    <t>US4370761029</t>
  </si>
  <si>
    <t>INDITEX</t>
  </si>
  <si>
    <t>ES0148396007</t>
  </si>
  <si>
    <t>INFINEON TECHNOLOGIES</t>
  </si>
  <si>
    <t>DE0006231004</t>
  </si>
  <si>
    <t>INTERCONTINENTAL EXCHANGE IN</t>
  </si>
  <si>
    <t>US45866F1049</t>
  </si>
  <si>
    <t>JPMORGAN CHASE</t>
  </si>
  <si>
    <t>US46625H1005</t>
  </si>
  <si>
    <t>KERING</t>
  </si>
  <si>
    <t>FR0000121485</t>
  </si>
  <si>
    <t>LLOYDS BANKING GROUP PLC</t>
  </si>
  <si>
    <t>GB0008706128</t>
  </si>
  <si>
    <t>LVMH MOET HENNESSY LOUIS VUI</t>
  </si>
  <si>
    <t>FR0000121014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</si>
  <si>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</si>
  <si>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</si>
  <si>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</si>
  <si>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</si>
  <si>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</si>
  <si>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</si>
  <si>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</si>
  <si>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</si>
  <si>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</si>
  <si>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</si>
  <si>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</si>
  <si>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</si>
  <si>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NASDAQ INC</t>
  </si>
  <si>
    <t>US6311031081</t>
  </si>
  <si>
    <t>NESTLE SA REG</t>
  </si>
  <si>
    <t>CH0038863350</t>
  </si>
  <si>
    <t>Food, Beverage &amp; Tobacco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</si>
  <si>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</si>
  <si>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</si>
  <si>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</si>
  <si>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</si>
  <si>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</si>
  <si>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</si>
  <si>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</si>
  <si>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</si>
  <si>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</si>
  <si>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</si>
  <si>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</si>
  <si>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</si>
  <si>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</si>
  <si>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</si>
  <si>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</si>
  <si>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</si>
  <si>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</si>
  <si>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</si>
  <si>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</si>
  <si>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</si>
  <si>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PUMA</t>
  </si>
  <si>
    <t>DE0006969603</t>
  </si>
  <si>
    <t>PVH CORP</t>
  </si>
  <si>
    <t>US6936561009</t>
  </si>
  <si>
    <t>ROSS STORES</t>
  </si>
  <si>
    <t>US7782961038</t>
  </si>
  <si>
    <t>SAMSUNG ELECTR GDR REG</t>
  </si>
  <si>
    <t>US7960508882</t>
  </si>
  <si>
    <t>SCHNEIDER ELECTRIC</t>
  </si>
  <si>
    <t>FR0000121972</t>
  </si>
  <si>
    <t>SEGRO</t>
  </si>
  <si>
    <t>GB00B5ZN1N88</t>
  </si>
  <si>
    <t>SIEMENS AG REG</t>
  </si>
  <si>
    <t>DE0007236101</t>
  </si>
  <si>
    <t>SL GREEN REALTY CORP</t>
  </si>
  <si>
    <t>US78440X1019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</si>
  <si>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</si>
  <si>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</si>
  <si>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</si>
  <si>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</si>
  <si>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</si>
  <si>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</si>
  <si>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</si>
  <si>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</si>
  <si>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TJX COMPANIES INC</t>
  </si>
  <si>
    <t>US8725401090</t>
  </si>
  <si>
    <t>UNILEVER NV CVA</t>
  </si>
  <si>
    <t>GB00B10RZP78</t>
  </si>
  <si>
    <t>Household &amp; Personal Products</t>
  </si>
  <si>
    <t>UNITED PARCEL SERVICE CL B</t>
  </si>
  <si>
    <t>US9113121068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</si>
  <si>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</si>
  <si>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</si>
  <si>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</si>
  <si>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</si>
  <si>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</si>
  <si>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</si>
  <si>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</si>
  <si>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</si>
  <si>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</si>
  <si>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</si>
  <si>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</si>
  <si>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</si>
  <si>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</si>
  <si>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</si>
  <si>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WAL MART STORES INC</t>
  </si>
  <si>
    <t>US9311421039</t>
  </si>
  <si>
    <t>Food &amp; Staples Retailing</t>
  </si>
  <si>
    <t>WALT DISNEY CO/THE</t>
  </si>
  <si>
    <t>US2546871060</t>
  </si>
  <si>
    <t>WENDYS CO/THE</t>
  </si>
  <si>
    <t>US95058W1009</t>
  </si>
  <si>
    <t>WHIRLPOOL CORP</t>
  </si>
  <si>
    <t>US9633201069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</si>
  <si>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</si>
  <si>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</si>
  <si>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</si>
  <si>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</si>
  <si>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</si>
  <si>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</si>
  <si>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</si>
  <si>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</si>
  <si>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</si>
  <si>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</si>
  <si>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</si>
  <si>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</si>
  <si>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</si>
  <si>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</si>
  <si>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</si>
  <si>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</si>
  <si>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</si>
  <si>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</si>
  <si>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</si>
  <si>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</si>
  <si>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</si>
  <si>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</si>
  <si>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</si>
  <si>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</si>
  <si>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</si>
  <si>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</si>
  <si>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</si>
  <si>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</si>
  <si>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</si>
  <si>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</si>
  <si>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</si>
  <si>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</si>
  <si>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</si>
  <si>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</si>
  <si>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</si>
  <si>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</si>
  <si>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</si>
  <si>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</si>
  <si>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</si>
  <si>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</si>
  <si>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</si>
  <si>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</si>
  <si>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</si>
  <si>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</si>
  <si>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</si>
  <si>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</si>
  <si>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</si>
  <si>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</si>
  <si>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</si>
  <si>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</si>
  <si>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</si>
  <si>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</si>
  <si>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</si>
  <si>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</si>
  <si>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</si>
  <si>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</si>
  <si>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</si>
  <si>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</si>
  <si>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</si>
  <si>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</si>
  <si>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</si>
  <si>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</si>
  <si>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</si>
  <si>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</si>
  <si>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</si>
  <si>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</si>
  <si>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</si>
  <si>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</si>
  <si>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</si>
  <si>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</si>
  <si>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</si>
  <si>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</si>
  <si>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</si>
  <si>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</si>
  <si>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</si>
  <si>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</si>
  <si>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</si>
  <si>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</si>
  <si>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</si>
  <si>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</si>
  <si>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</si>
  <si>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</si>
  <si>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</si>
  <si>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</si>
  <si>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MIDCAP ETF</t>
  </si>
  <si>
    <t>US4642875078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</si>
  <si>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</si>
  <si>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</si>
  <si>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</si>
  <si>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</si>
  <si>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</si>
  <si>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</si>
  <si>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EUR600 INSURANCE (DE)</t>
  </si>
  <si>
    <t>DE000A0H08K7</t>
  </si>
  <si>
    <t>Ishares FTSE 100</t>
  </si>
  <si>
    <t>IE0005042456</t>
  </si>
  <si>
    <t>ISHARES HANG SENG TECH USD</t>
  </si>
  <si>
    <t>HK0000651221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</si>
  <si>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</si>
  <si>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</si>
  <si>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</si>
  <si>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</si>
  <si>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</si>
  <si>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</si>
  <si>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</si>
  <si>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</si>
  <si>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STOXX EUROPE 600 FOOD &amp; BEVERAGE</t>
  </si>
  <si>
    <t>DE000A0H08H3</t>
  </si>
  <si>
    <t>ISHARES U.S. AEROSPACE &amp; DEFENSE ETF</t>
  </si>
  <si>
    <t>US4642887602</t>
  </si>
  <si>
    <t>ISHR EUR600 IND GDS&amp;SERV (DE)</t>
  </si>
  <si>
    <t>DE000A0H08J9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</si>
  <si>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</si>
  <si>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</si>
  <si>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</si>
  <si>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</si>
  <si>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</si>
  <si>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</si>
  <si>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</si>
  <si>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</si>
  <si>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</si>
  <si>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</si>
  <si>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</si>
  <si>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</si>
  <si>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</si>
  <si>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</si>
  <si>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</si>
  <si>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</si>
  <si>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</si>
  <si>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</si>
  <si>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</si>
  <si>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</si>
  <si>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</si>
  <si>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</si>
  <si>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</si>
  <si>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</si>
  <si>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</si>
  <si>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</si>
  <si>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</si>
  <si>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</si>
  <si>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</si>
  <si>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</si>
  <si>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</si>
  <si>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</si>
  <si>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</si>
  <si>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</si>
  <si>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</si>
  <si>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</si>
  <si>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</si>
  <si>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</si>
  <si>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</si>
  <si>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</si>
  <si>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</si>
  <si>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</si>
  <si>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</si>
  <si>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</si>
  <si>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</si>
  <si>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</si>
  <si>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</si>
  <si>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</si>
  <si>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</si>
  <si>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</si>
  <si>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</si>
  <si>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</t>
  </si>
  <si>
    <t>1170224</t>
  </si>
  <si>
    <t>רציו אופציה 19</t>
  </si>
  <si>
    <t>3940319</t>
  </si>
  <si>
    <t>bC 2000 JAN 2021</t>
  </si>
  <si>
    <t>83341032</t>
  </si>
  <si>
    <t>bP 2000 JAN 2021</t>
  </si>
  <si>
    <t>83341545</t>
  </si>
  <si>
    <t>C 115 JAN 2021 בזק</t>
  </si>
  <si>
    <t>83343327</t>
  </si>
  <si>
    <t>P 115 JAN 2021 בזק</t>
  </si>
  <si>
    <t>83343616</t>
  </si>
  <si>
    <t>SPX 01/15/21 P3200</t>
  </si>
  <si>
    <t>SPX0121P3200</t>
  </si>
  <si>
    <t>SPX 01/15/21 P3550</t>
  </si>
  <si>
    <t>SPX0121P3550</t>
  </si>
  <si>
    <t>SX5E 01/15/21 P3100</t>
  </si>
  <si>
    <t>SX5E121P3100</t>
  </si>
  <si>
    <t>SX5E 01/15/21 P3450</t>
  </si>
  <si>
    <t>SX5E121P3450</t>
  </si>
  <si>
    <t>S&amp;P500 EMINI MAR21</t>
  </si>
  <si>
    <t>ESH1</t>
  </si>
  <si>
    <t>STOXX EUROPE 600 MAR21</t>
  </si>
  <si>
    <t>SXOH1</t>
  </si>
  <si>
    <t>ערד   4.8%   סדרה  8714</t>
  </si>
  <si>
    <t>98715000</t>
  </si>
  <si>
    <t>ערד   4.8%   סדרה  8730</t>
  </si>
  <si>
    <t>8287302</t>
  </si>
  <si>
    <t>ערד   4.8%   סדרה  8733</t>
  </si>
  <si>
    <t>8287336</t>
  </si>
  <si>
    <t>ערד   4.8%   סדרה  8752   2024</t>
  </si>
  <si>
    <t>8287526</t>
  </si>
  <si>
    <t>ערד  8738 % 4.8  2023</t>
  </si>
  <si>
    <t>98732000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</si>
  <si>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</si>
  <si>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</si>
  <si>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</si>
  <si>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</si>
  <si>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</si>
  <si>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</si>
  <si>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</si>
  <si>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</si>
  <si>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8786_1/2027</t>
  </si>
  <si>
    <t>71116487</t>
  </si>
  <si>
    <t>ערד 8793</t>
  </si>
  <si>
    <t>ערד 8794</t>
  </si>
  <si>
    <t>71120232</t>
  </si>
  <si>
    <t>ערד 8795</t>
  </si>
  <si>
    <t>71120356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</si>
  <si>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</si>
  <si>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</si>
  <si>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</si>
  <si>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</si>
  <si>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</si>
  <si>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</si>
  <si>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</si>
  <si>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</si>
  <si>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</si>
  <si>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</si>
  <si>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</si>
  <si>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</si>
  <si>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</si>
  <si>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</si>
  <si>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</si>
  <si>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ערד 8807</t>
  </si>
  <si>
    <t>3236000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</si>
  <si>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</si>
  <si>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</si>
  <si>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</si>
  <si>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</si>
  <si>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</si>
  <si>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</si>
  <si>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</si>
  <si>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</si>
  <si>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8816</t>
  </si>
  <si>
    <t>98816000</t>
  </si>
  <si>
    <t>ערד 8817</t>
  </si>
  <si>
    <t>98817000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</si>
  <si>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</si>
  <si>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</si>
  <si>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</si>
  <si>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</si>
  <si>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</si>
  <si>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</si>
  <si>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</si>
  <si>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</si>
  <si>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</si>
  <si>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</si>
  <si>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</si>
  <si>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</si>
  <si>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</si>
  <si>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</si>
  <si>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</si>
  <si>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</si>
  <si>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</si>
  <si>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</si>
  <si>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</si>
  <si>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</si>
  <si>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</si>
  <si>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</si>
  <si>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</si>
  <si>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</si>
  <si>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</si>
  <si>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</si>
  <si>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</si>
  <si>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</si>
  <si>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</si>
  <si>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</si>
  <si>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</si>
  <si>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</si>
  <si>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</si>
  <si>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</si>
  <si>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</si>
  <si>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</si>
  <si>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</si>
  <si>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</si>
  <si>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</si>
  <si>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</si>
  <si>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</si>
  <si>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</si>
  <si>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</si>
  <si>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</si>
  <si>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</si>
  <si>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</si>
  <si>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</si>
  <si>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</si>
  <si>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</si>
  <si>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</si>
  <si>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</si>
  <si>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</si>
  <si>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</si>
  <si>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</si>
  <si>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</si>
  <si>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</si>
  <si>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</si>
  <si>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</si>
  <si>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</si>
  <si>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</si>
  <si>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</si>
  <si>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</si>
  <si>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</si>
  <si>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</si>
  <si>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</si>
  <si>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</si>
  <si>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</si>
  <si>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</si>
  <si>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8866</t>
  </si>
  <si>
    <t>88660000</t>
  </si>
  <si>
    <t>ערד 8871</t>
  </si>
  <si>
    <t>88710000</t>
  </si>
  <si>
    <t>ערד 8872</t>
  </si>
  <si>
    <t>88720000</t>
  </si>
  <si>
    <t>ערד 8873</t>
  </si>
  <si>
    <t>88730000</t>
  </si>
  <si>
    <t>ערד 8877</t>
  </si>
  <si>
    <t>88770000</t>
  </si>
  <si>
    <t>ערד 8882</t>
  </si>
  <si>
    <t>88820000</t>
  </si>
  <si>
    <t>ערד 8883</t>
  </si>
  <si>
    <t>88830000</t>
  </si>
  <si>
    <t>ערד 8889</t>
  </si>
  <si>
    <t>88890000</t>
  </si>
  <si>
    <t>ערד סדרה 2024  8758  4.8%</t>
  </si>
  <si>
    <t>8287583</t>
  </si>
  <si>
    <t>ערד סדרה 8743  4.8%  2023</t>
  </si>
  <si>
    <t>8287435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</si>
  <si>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</si>
  <si>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</si>
  <si>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</si>
  <si>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</si>
  <si>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</si>
  <si>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</si>
  <si>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</si>
  <si>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</si>
  <si>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</si>
  <si>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</si>
  <si>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</si>
  <si>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</si>
  <si>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</si>
  <si>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</si>
  <si>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</si>
  <si>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</si>
  <si>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</si>
  <si>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</si>
  <si>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</si>
  <si>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</si>
  <si>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</si>
  <si>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</si>
  <si>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8776 2026 4.8%</t>
  </si>
  <si>
    <t>8287765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</si>
  <si>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</si>
  <si>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</si>
  <si>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</si>
  <si>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</si>
  <si>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</si>
  <si>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</si>
  <si>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</si>
  <si>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</si>
  <si>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</si>
  <si>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</si>
  <si>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</si>
  <si>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</si>
  <si>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</si>
  <si>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</si>
  <si>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</si>
  <si>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</si>
  <si>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</si>
  <si>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</si>
  <si>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</si>
  <si>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</si>
  <si>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</si>
  <si>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</si>
  <si>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</si>
  <si>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</si>
  <si>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</si>
  <si>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</si>
  <si>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</si>
  <si>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</si>
  <si>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</si>
  <si>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</si>
  <si>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</si>
  <si>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</si>
  <si>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</si>
  <si>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</si>
  <si>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</si>
  <si>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</si>
  <si>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</si>
  <si>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</si>
  <si>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</si>
  <si>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</si>
  <si>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</si>
  <si>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</si>
  <si>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</si>
  <si>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</si>
  <si>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</si>
  <si>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</si>
  <si>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</si>
  <si>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</si>
  <si>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</si>
  <si>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</si>
  <si>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</si>
  <si>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</si>
  <si>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</si>
  <si>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</si>
  <si>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</si>
  <si>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</si>
  <si>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</si>
  <si>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</si>
  <si>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</si>
  <si>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</si>
  <si>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</si>
  <si>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אורמת אגח 3*</t>
  </si>
  <si>
    <t>1139179</t>
  </si>
  <si>
    <t>RUBY PIPELINE 6 04/22</t>
  </si>
  <si>
    <t>ENERGY</t>
  </si>
  <si>
    <t>B+</t>
  </si>
  <si>
    <t>S&amp;P</t>
  </si>
  <si>
    <t>TRANSED PARTNERS 3.951 09/50 12/37</t>
  </si>
  <si>
    <t>אלון דלק מניה לא סחירה</t>
  </si>
  <si>
    <t>מניה לא סחירה BIG USA*</t>
  </si>
  <si>
    <t>35000</t>
  </si>
  <si>
    <t>514435395</t>
  </si>
  <si>
    <t>צים מניה</t>
  </si>
  <si>
    <t>347283</t>
  </si>
  <si>
    <t>520015041</t>
  </si>
  <si>
    <t xml:space="preserve"> Michelson Program*</t>
  </si>
  <si>
    <t>120 Wall Street*</t>
  </si>
  <si>
    <t>330507</t>
  </si>
  <si>
    <t>180 Livingston equity*</t>
  </si>
  <si>
    <t>45499</t>
  </si>
  <si>
    <t>820 Washington*</t>
  </si>
  <si>
    <t>330506</t>
  </si>
  <si>
    <t>BERO CENTER*</t>
  </si>
  <si>
    <t>330500</t>
  </si>
  <si>
    <t>Data Center Atlanta*</t>
  </si>
  <si>
    <t>330509</t>
  </si>
  <si>
    <t>Fenwick*</t>
  </si>
  <si>
    <t>330514</t>
  </si>
  <si>
    <t>MM Texas*</t>
  </si>
  <si>
    <t>386423</t>
  </si>
  <si>
    <t>Project Hush*</t>
  </si>
  <si>
    <t>Sacramento 353*</t>
  </si>
  <si>
    <t>Terraces*</t>
  </si>
  <si>
    <t>Walgreens*</t>
  </si>
  <si>
    <t>330511</t>
  </si>
  <si>
    <t>White Oak*</t>
  </si>
  <si>
    <t>white oak 2*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</si>
  <si>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</si>
  <si>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</si>
  <si>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</si>
  <si>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</si>
  <si>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</si>
  <si>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Horsley Bridge XII Ventures</t>
  </si>
  <si>
    <t>Strategic Investors Fund VIII LP</t>
  </si>
  <si>
    <t>Portfolio EDGE מקפת</t>
  </si>
  <si>
    <t>Waterton Residential P V XIII</t>
  </si>
  <si>
    <t>APCS LP*</t>
  </si>
  <si>
    <t>Apollo Natural Resources Partners II LP</t>
  </si>
  <si>
    <t>Apollo Overseas Partners IX L.P</t>
  </si>
  <si>
    <t>CMPVIIC</t>
  </si>
  <si>
    <t>co investment Anesthesia</t>
  </si>
  <si>
    <t>CRECH V</t>
  </si>
  <si>
    <t>Dover Street IX LP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</si>
  <si>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</si>
  <si>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</si>
  <si>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</si>
  <si>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</si>
  <si>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</si>
  <si>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Project Starboard</t>
  </si>
  <si>
    <t>harbourvest Sec gridiron</t>
  </si>
  <si>
    <t>INCLINE   HARBOURVEST A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</si>
  <si>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</si>
  <si>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</si>
  <si>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</si>
  <si>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</si>
  <si>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</si>
  <si>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</si>
  <si>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</si>
  <si>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Pamlico capital IV</t>
  </si>
  <si>
    <t>PCSIII LP</t>
  </si>
  <si>
    <t>project Celtics</t>
  </si>
  <si>
    <t>SLF1</t>
  </si>
  <si>
    <t>Thoma Bravo Fund XII A  L P</t>
  </si>
  <si>
    <t>VESTCOM</t>
  </si>
  <si>
    <t>Warburg Pincus China LP</t>
  </si>
  <si>
    <t>WestView IV harbourvest</t>
  </si>
  <si>
    <t>windjammer V har A</t>
  </si>
  <si>
    <t>סה"כ כתבי אופציה בישראל:</t>
  </si>
  <si>
    <t>אופציה גב ים ל.ס CALL*</t>
  </si>
  <si>
    <t>אלקטריון אופציה לא סחירה</t>
  </si>
  <si>
    <t>578779</t>
  </si>
  <si>
    <t>SOLGEL WARRANT</t>
  </si>
  <si>
    <t>565685</t>
  </si>
  <si>
    <t>₪ / מט"ח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</si>
  <si>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</si>
  <si>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</si>
  <si>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</si>
  <si>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</si>
  <si>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</si>
  <si>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</si>
  <si>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</si>
  <si>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</si>
  <si>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</si>
  <si>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</si>
  <si>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</si>
  <si>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</si>
  <si>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</si>
  <si>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</si>
  <si>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</si>
  <si>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</si>
  <si>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3.2333 29-06-21 (11) -92</t>
  </si>
  <si>
    <t>10000263</t>
  </si>
  <si>
    <t>+ILS/-USD 3.2339 24-06-21 (10) -91</t>
  </si>
  <si>
    <t>10000759</t>
  </si>
  <si>
    <t>+ILS/-USD 3.2343 29-06-21 (11) -92</t>
  </si>
  <si>
    <t>10000265</t>
  </si>
  <si>
    <t>+ILS/-USD 3.2347 10-06-21 (12) -88</t>
  </si>
  <si>
    <t>10000754</t>
  </si>
  <si>
    <t>+ILS/-USD 3.2354 10-05-21 (11) -66</t>
  </si>
  <si>
    <t>10000260</t>
  </si>
  <si>
    <t>+ILS/-USD 3.2358 29-06-21 (11) -92</t>
  </si>
  <si>
    <t>10000264</t>
  </si>
  <si>
    <t>+ILS/-USD 3.2364 08-06-21 (20) -86</t>
  </si>
  <si>
    <t>10000261</t>
  </si>
  <si>
    <t>+ILS/-USD 3.241 23-06-21 (12) -100</t>
  </si>
  <si>
    <t>10000760</t>
  </si>
  <si>
    <t>+ILS/-USD 3.2413 10-06-21 (10) -97</t>
  </si>
  <si>
    <t>10000764</t>
  </si>
  <si>
    <t>+ILS/-USD 3.242 12-07-21 (20) -120</t>
  </si>
  <si>
    <t>10000748</t>
  </si>
  <si>
    <t>+ILS/-USD 3.242 15-06-21 (11) -85</t>
  </si>
  <si>
    <t>10000262</t>
  </si>
  <si>
    <t>+ILS/-USD 3.2428 19-03-21 (93) -49</t>
  </si>
  <si>
    <t>10000742</t>
  </si>
  <si>
    <t>+ILS/-USD 3.2431 17-06-21 (10) -89</t>
  </si>
  <si>
    <t>10000756</t>
  </si>
  <si>
    <t>+ILS/-USD 3.2431 19-03-21 (11) -49</t>
  </si>
  <si>
    <t>10000253</t>
  </si>
  <si>
    <t>+ILS/-USD 3.244 06-05-21 (11) -80</t>
  </si>
  <si>
    <t>10000255</t>
  </si>
  <si>
    <t>+ILS/-USD 3.244 06-05-21 (20) -80</t>
  </si>
  <si>
    <t>10000744</t>
  </si>
  <si>
    <t>10000257</t>
  </si>
  <si>
    <t>+ILS/-USD 3.245 06-05-21 (12) -80</t>
  </si>
  <si>
    <t>10000259</t>
  </si>
  <si>
    <t>10000746</t>
  </si>
  <si>
    <t>+ILS/-USD 3.2454 10-05-21 (11) -76</t>
  </si>
  <si>
    <t>10000251</t>
  </si>
  <si>
    <t>+ILS/-USD 3.2462 11-05-21 (11) -78</t>
  </si>
  <si>
    <t>10000247</t>
  </si>
  <si>
    <t>+ILS/-USD 3.2463 03-06-21 (10) -87</t>
  </si>
  <si>
    <t>10000762</t>
  </si>
  <si>
    <t>+ILS/-USD 3.2472 13-01-21 (11) -13</t>
  </si>
  <si>
    <t>10000249</t>
  </si>
  <si>
    <t>+ILS/-USD 3.24755 19-03-21 (12) -49.5</t>
  </si>
  <si>
    <t>10000738</t>
  </si>
  <si>
    <t>+ILS/-USD 3.2491 19-03-21 (20) -49</t>
  </si>
  <si>
    <t>10000740</t>
  </si>
  <si>
    <t>+ILS/-USD 3.251 22-06-21 (20) -1740</t>
  </si>
  <si>
    <t>10000216</t>
  </si>
  <si>
    <t>+ILS/-USD 3.2634 02-06-21 (11) -81</t>
  </si>
  <si>
    <t>10000245</t>
  </si>
  <si>
    <t>+ILS/-USD 3.27 02-06-21 (11) -80</t>
  </si>
  <si>
    <t>10000244</t>
  </si>
  <si>
    <t>+ILS/-USD 3.2898 07-07-21 (11) -102</t>
  </si>
  <si>
    <t>10000242</t>
  </si>
  <si>
    <t>+ILS/-USD 3.2915 19-03-21 (10) -85</t>
  </si>
  <si>
    <t>10000639</t>
  </si>
  <si>
    <t>+ILS/-USD 3.2918 29-07-21 (20) -112</t>
  </si>
  <si>
    <t>10000712</t>
  </si>
  <si>
    <t>+ILS/-USD 3.2924 15-07-21 (11) -106</t>
  </si>
  <si>
    <t>10000241</t>
  </si>
  <si>
    <t>+ILS/-USD 3.313 29-07-21 (10) -105</t>
  </si>
  <si>
    <t>10000702</t>
  </si>
  <si>
    <t>+ILS/-USD 3.33 24-05-21 (10) -74</t>
  </si>
  <si>
    <t>10000698</t>
  </si>
  <si>
    <t>+ILS/-USD 3.3334 13-07-21 (11) -206</t>
  </si>
  <si>
    <t>10000189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</si>
  <si>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</si>
  <si>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</si>
  <si>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</si>
  <si>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</si>
  <si>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</si>
  <si>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</si>
  <si>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3.3462 27-07-21 (11) -118</t>
  </si>
  <si>
    <t>10000238</t>
  </si>
  <si>
    <t>+ILS/-USD 3.3465 07-07-21 (12) -205</t>
  </si>
  <si>
    <t>10000503</t>
  </si>
  <si>
    <t>+ILS/-USD 3.3468 22-04-21 (10) -62</t>
  </si>
  <si>
    <t>10000690</t>
  </si>
  <si>
    <t>+ILS/-USD 3.3472 08-07-21 (20) -203</t>
  </si>
  <si>
    <t>10000509</t>
  </si>
  <si>
    <t>+ILS/-USD 3.349 08-07-21 (10) -195</t>
  </si>
  <si>
    <t>10000508</t>
  </si>
  <si>
    <t>+ILS/-USD 3.3493 06-07-21 (11) -102</t>
  </si>
  <si>
    <t>10000236</t>
  </si>
  <si>
    <t>+ILS/-USD 3.3601 20-04-21 (10) -89</t>
  </si>
  <si>
    <t>10000674</t>
  </si>
  <si>
    <t>+ILS/-USD 3.3607 10-02-21 (12) -43</t>
  </si>
  <si>
    <t>10000675</t>
  </si>
  <si>
    <t>+ILS/-USD 3.3609 20-07-21 (11) -236</t>
  </si>
  <si>
    <t>10000191</t>
  </si>
  <si>
    <t>+ILS/-USD 3.3633 20-04-21 (11) -87</t>
  </si>
  <si>
    <t>10000231</t>
  </si>
  <si>
    <t>+ILS/-USD 3.3638 28-07-21 (10) -162</t>
  </si>
  <si>
    <t>10000628</t>
  </si>
  <si>
    <t>+ILS/-USD 3.3665 16-02-21 (11) -35</t>
  </si>
  <si>
    <t>10000233</t>
  </si>
  <si>
    <t>+ILS/-USD 3.3676 01-06-21 (10) -124</t>
  </si>
  <si>
    <t>10000631</t>
  </si>
  <si>
    <t>+ILS/-USD 3.3696 01-06-21 (12) -124</t>
  </si>
  <si>
    <t>10000633</t>
  </si>
  <si>
    <t>+ILS/-USD 3.37 19-04-21 (20) -95</t>
  </si>
  <si>
    <t>10000224</t>
  </si>
  <si>
    <t>+ILS/-USD 3.3706 14-04-21 (11) -94</t>
  </si>
  <si>
    <t>10000226</t>
  </si>
  <si>
    <t>+ILS/-USD 3.3708 25-04-21 (12) -82</t>
  </si>
  <si>
    <t>10000636</t>
  </si>
  <si>
    <t>+ILS/-USD 3.3714 19-04-21 (12) -96</t>
  </si>
  <si>
    <t>10000626</t>
  </si>
  <si>
    <t>+ILS/-USD 3.3726 20-04-21 (20) -99</t>
  </si>
  <si>
    <t>10000670</t>
  </si>
  <si>
    <t>+ILS/-USD 3.3737 01-03-21 (10) -78</t>
  </si>
  <si>
    <t>10000610</t>
  </si>
  <si>
    <t>+ILS/-USD 3.374 14-01-21 (12) -92</t>
  </si>
  <si>
    <t>10000514</t>
  </si>
  <si>
    <t>+ILS/-USD 3.3748 03-06-21 (11) -142</t>
  </si>
  <si>
    <t>10000222</t>
  </si>
  <si>
    <t>+ILS/-USD 3.3761 01-02-21 (10) -59</t>
  </si>
  <si>
    <t>10000597</t>
  </si>
  <si>
    <t>+ILS/-USD 3.3773 16-02-21 (12) -67</t>
  </si>
  <si>
    <t>10000607</t>
  </si>
  <si>
    <t>+ILS/-USD 3.3795 06-07-21 (10) -190</t>
  </si>
  <si>
    <t>10000501</t>
  </si>
  <si>
    <t>+ILS/-USD 3.38 19-01-21 (20) -34</t>
  </si>
  <si>
    <t>10000621</t>
  </si>
  <si>
    <t>+ILS/-USD 3.3802 06-07-21 (20) -188</t>
  </si>
  <si>
    <t>10000500</t>
  </si>
  <si>
    <t>+ILS/-USD 3.3803 20-04-21 (12) -92</t>
  </si>
  <si>
    <t>10000671</t>
  </si>
  <si>
    <t>+ILS/-USD 3.3806 22-07-21 (11) -244</t>
  </si>
  <si>
    <t>10000193</t>
  </si>
  <si>
    <t>+ILS/-USD 3.3817 06-07-21 (10) -198</t>
  </si>
  <si>
    <t>10000497</t>
  </si>
  <si>
    <t>+ILS/-USD 3.3817 21-04-21 (11) -63</t>
  </si>
  <si>
    <t>10000235</t>
  </si>
  <si>
    <t>+ILS/-USD 3.3824 08-03-21 (11) -81</t>
  </si>
  <si>
    <t>10000220</t>
  </si>
  <si>
    <t>+ILS/-USD 3.3825 22-02-21 (20) -75</t>
  </si>
  <si>
    <t>10000598</t>
  </si>
  <si>
    <t>+ILS/-USD 3.3827 09-03-21 (20) -83</t>
  </si>
  <si>
    <t>10000588</t>
  </si>
  <si>
    <t>+ILS/-USD 3.3827 20-04-21 (12) -103</t>
  </si>
  <si>
    <t>10000668</t>
  </si>
  <si>
    <t>+ILS/-USD 3.3829 09-03-21 (12) -81</t>
  </si>
  <si>
    <t>10000589</t>
  </si>
  <si>
    <t>+ILS/-USD 3.3845 26-01-21 (20) -55</t>
  </si>
  <si>
    <t>10000593</t>
  </si>
  <si>
    <t>+ILS/-USD 3.3846 27-01-21 (20) -44</t>
  </si>
  <si>
    <t>10000641</t>
  </si>
  <si>
    <t>+ILS/-USD 3.385 20-04-21 (20) -100</t>
  </si>
  <si>
    <t>10000669</t>
  </si>
  <si>
    <t>+ILS/-USD 3.3866 26-07-21 (11) -229</t>
  </si>
  <si>
    <t>10000197</t>
  </si>
  <si>
    <t>+ILS/-USD 3.3883 28-01-21 (12) -57</t>
  </si>
  <si>
    <t>10000592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</si>
  <si>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</si>
  <si>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</si>
  <si>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</si>
  <si>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</si>
  <si>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</si>
  <si>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</si>
  <si>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</si>
  <si>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</si>
  <si>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22-07-21 (20) -98</t>
  </si>
  <si>
    <t>10000195</t>
  </si>
  <si>
    <t>+ILS/-USD 3.395 03-03-21 (10) -125</t>
  </si>
  <si>
    <t>10000483</t>
  </si>
  <si>
    <t>+ILS/-USD 3.395 03-03-21 (20) -125</t>
  </si>
  <si>
    <t>10000485</t>
  </si>
  <si>
    <t>+ILS/-USD 3.3974 06-01-21 (11) -86</t>
  </si>
  <si>
    <t>10000187</t>
  </si>
  <si>
    <t>+ILS/-USD 3.398 09-03-21 (10) -80</t>
  </si>
  <si>
    <t>10000586</t>
  </si>
  <si>
    <t>+ILS/-USD 3.3991 05-01-21 (10) -109</t>
  </si>
  <si>
    <t>10000176</t>
  </si>
  <si>
    <t>+ILS/-USD 3.4 14-01-21 (20) -33</t>
  </si>
  <si>
    <t>10000230</t>
  </si>
  <si>
    <t>10000660</t>
  </si>
  <si>
    <t>+ILS/-USD 3.4 18-03-21 (11) -85</t>
  </si>
  <si>
    <t>10000219</t>
  </si>
  <si>
    <t>+ILS/-USD 3.4005 08-03-21 (20) -125</t>
  </si>
  <si>
    <t>10000532</t>
  </si>
  <si>
    <t>+ILS/-USD 3.4008 10-03-21 (20) -82</t>
  </si>
  <si>
    <t>10000587</t>
  </si>
  <si>
    <t>+ILS/-USD 3.4015 03-03-21 (11) -505</t>
  </si>
  <si>
    <t>10000082</t>
  </si>
  <si>
    <t>+ILS/-USD 3.4017 14-01-21 (10) -33</t>
  </si>
  <si>
    <t>10000658</t>
  </si>
  <si>
    <t>+ILS/-USD 3.4017 16-02-21 (10) -108</t>
  </si>
  <si>
    <t>10000533</t>
  </si>
  <si>
    <t>+ILS/-USD 3.4019 12-01-21 (10) -31</t>
  </si>
  <si>
    <t>10000656</t>
  </si>
  <si>
    <t>+ILS/-USD 3.4019 15-03-21 (10) -81</t>
  </si>
  <si>
    <t>10000647</t>
  </si>
  <si>
    <t>+ILS/-USD 3.4024 12-01-21 (11) -31</t>
  </si>
  <si>
    <t>10000228</t>
  </si>
  <si>
    <t>+ILS/-USD 3.4028 15-07-21 (10) -222</t>
  </si>
  <si>
    <t>10000531</t>
  </si>
  <si>
    <t>+ILS/-USD 3.404 10-03-21 (11) -120</t>
  </si>
  <si>
    <t>10000208</t>
  </si>
  <si>
    <t>+ILS/-USD 3.4055 29-03-21 (11) -145</t>
  </si>
  <si>
    <t>10000205</t>
  </si>
  <si>
    <t>+ILS/-USD 3.4075 20-01-21 (93) -94</t>
  </si>
  <si>
    <t>10000201</t>
  </si>
  <si>
    <t>+ILS/-USD 3.41 10-02-21 (10) -53</t>
  </si>
  <si>
    <t>10000662</t>
  </si>
  <si>
    <t>+ILS/-USD 3.41 18-02-21 (10) -57</t>
  </si>
  <si>
    <t>10000664</t>
  </si>
  <si>
    <t>+ILS/-USD 3.4139 11-03-21 (20) -91</t>
  </si>
  <si>
    <t>10000583</t>
  </si>
  <si>
    <t>+ILS/-USD 3.4147 09-02-21 (10) -103</t>
  </si>
  <si>
    <t>10000529</t>
  </si>
  <si>
    <t>+ILS/-USD 3.4158 09-02-21 (11) -102</t>
  </si>
  <si>
    <t>10000207</t>
  </si>
  <si>
    <t>+ILS/-USD 3.419 02-03-21 (12) -87</t>
  </si>
  <si>
    <t>10000581</t>
  </si>
  <si>
    <t>+ILS/-USD 3.42 16-02-21 (11) -102</t>
  </si>
  <si>
    <t>10000210</t>
  </si>
  <si>
    <t>+ILS/-USD 3.4216 01-07-21 (11) -214</t>
  </si>
  <si>
    <t>10000203</t>
  </si>
  <si>
    <t>+ILS/-USD 3.4258 08-07-21 (12) -222</t>
  </si>
  <si>
    <t>10000578</t>
  </si>
  <si>
    <t>+ILS/-USD 3.4272 27-01-21 (12) -103</t>
  </si>
  <si>
    <t>10000525</t>
  </si>
  <si>
    <t>+ILS/-USD 3.4312 23-06-21 (11) -218</t>
  </si>
  <si>
    <t>10000214</t>
  </si>
  <si>
    <t>+ILS/-USD 3.4364 22-01-21 (12) -116</t>
  </si>
  <si>
    <t>10000560</t>
  </si>
  <si>
    <t>+ILS/-USD 3.4474 18-02-21 (11) -116</t>
  </si>
  <si>
    <t>10000212</t>
  </si>
  <si>
    <t>+ILS/-USD 3.4666 27-01-21 (10) -104</t>
  </si>
  <si>
    <t>10000568</t>
  </si>
  <si>
    <t>+ILS/-USD 3.4679 24-02-21 (12) -121</t>
  </si>
  <si>
    <t>10000562</t>
  </si>
  <si>
    <t>+ILS/-USD 3.4707 24-02-21 (20) -121</t>
  </si>
  <si>
    <t>10000564</t>
  </si>
  <si>
    <t>+ILS/-USD 3.5376 16-03-21 (11) -514</t>
  </si>
  <si>
    <t>10000097</t>
  </si>
  <si>
    <t>+ILS/-USD 3.59 16-03-21 (12) +0</t>
  </si>
  <si>
    <t>+USD/-ILS 3.2146 07-01-21 (20) -4</t>
  </si>
  <si>
    <t>10000269</t>
  </si>
  <si>
    <t>+USD/-ILS 3.2161 27-01-21 (20) -19</t>
  </si>
  <si>
    <t>10000779</t>
  </si>
  <si>
    <t>+USD/-ILS 3.2162 26-01-21 (20) -18</t>
  </si>
  <si>
    <t>10000777</t>
  </si>
  <si>
    <t>+USD/-ILS 3.2198 14-01-21 (20) -12</t>
  </si>
  <si>
    <t>10000775</t>
  </si>
  <si>
    <t>+USD/-ILS 3.27855 01-02-21 (10) -14.5</t>
  </si>
  <si>
    <t>10000725</t>
  </si>
  <si>
    <t>+USD/-ILS 3.2787 27-01-21 (10) -13</t>
  </si>
  <si>
    <t>10000723</t>
  </si>
  <si>
    <t>+USD/-ILS 3.3007 12-01-21 (10) -3</t>
  </si>
  <si>
    <t>10000721</t>
  </si>
  <si>
    <t>+USD/-ILS 3.47 16-03-21 (12) -240</t>
  </si>
  <si>
    <t>10000385</t>
  </si>
  <si>
    <t>+ILS/-USD 3.23995 12-07-21 (12) -120.5</t>
  </si>
  <si>
    <t>10003117</t>
  </si>
  <si>
    <t>+ILS/-USD 3.2415 27-04-21 (10) -75</t>
  </si>
  <si>
    <t>10003111</t>
  </si>
  <si>
    <t>+ILS/-USD 3.2442 11-05-21 (10) -78</t>
  </si>
  <si>
    <t>10003113</t>
  </si>
  <si>
    <t>+ILS/-USD 3.2443 10-05-21 (20) -77</t>
  </si>
  <si>
    <t>10000045</t>
  </si>
  <si>
    <t>+ILS/-USD 3.292 28-07-21 (12) -110</t>
  </si>
  <si>
    <t>10003108</t>
  </si>
  <si>
    <t>+ILS/-USD 3.3443 13-01-21 (93) -81</t>
  </si>
  <si>
    <t>10003068</t>
  </si>
  <si>
    <t>+ILS/-USD 3.3453 27-07-21 (20) -117</t>
  </si>
  <si>
    <t>10000041</t>
  </si>
  <si>
    <t>+ILS/-USD 3.3468 22-04-21 (20) -62</t>
  </si>
  <si>
    <t>10000043</t>
  </si>
  <si>
    <t>10003090</t>
  </si>
  <si>
    <t>+ILS/-USD 3.3664 16-02-21 (20) -36</t>
  </si>
  <si>
    <t>10000039</t>
  </si>
  <si>
    <t>+ILS/-USD 3.3706 14-04-21 (10) -94</t>
  </si>
  <si>
    <t>10003092</t>
  </si>
  <si>
    <t>+ILS/-USD 3.3777 21-04-21 (10) -63</t>
  </si>
  <si>
    <t>10003104</t>
  </si>
  <si>
    <t>+ILS/-USD 3.3823 21-01-21 (12) -47</t>
  </si>
  <si>
    <t>10003083</t>
  </si>
  <si>
    <t>+ILS/-USD 3.3965 05-01-21 (10) -110</t>
  </si>
  <si>
    <t>10003056</t>
  </si>
  <si>
    <t>+ILS/-USD 3.4005 18-03-21 (10) -85</t>
  </si>
  <si>
    <t>10003079</t>
  </si>
  <si>
    <t>+ILS/-USD 3.403 20-01-21 (93) -39</t>
  </si>
  <si>
    <t>10003096</t>
  </si>
  <si>
    <t>+ILS/-USD 3.4045 03-03-21 (12) -505</t>
  </si>
  <si>
    <t>10000006</t>
  </si>
  <si>
    <t>+ILS/-USD 3.41 26-01-21 (10) -41</t>
  </si>
  <si>
    <t>10003098</t>
  </si>
  <si>
    <t>+ILS/-USD 3.4148 09-02-21 (12) -102</t>
  </si>
  <si>
    <t>10000035</t>
  </si>
  <si>
    <t>+ILS/-USD 3.44135 28-01-21 (20) -86.5</t>
  </si>
  <si>
    <t>10000037</t>
  </si>
  <si>
    <t>+ILS/-USD 3.44235 28-01-21 (10) -86.5</t>
  </si>
  <si>
    <t>10003076</t>
  </si>
  <si>
    <t>+ILS/-USD 3.446 18-02-21 (12) -118</t>
  </si>
  <si>
    <t>10003074</t>
  </si>
  <si>
    <t>+EUR/-USD 1.22075 11-01-21 (10) +12.5</t>
  </si>
  <si>
    <t>10000782</t>
  </si>
  <si>
    <t>+JPY/-USD 103.165 27-05-21 (10) -25.5</t>
  </si>
  <si>
    <t>10000773</t>
  </si>
  <si>
    <t>+JPY/-USD 103.279 25-02-21 (10) -14.1</t>
  </si>
  <si>
    <t>10000771</t>
  </si>
  <si>
    <t>+JPY/-USD 103.32 21-01-21 (10) -10</t>
  </si>
  <si>
    <t>10000769</t>
  </si>
  <si>
    <t>+JPY/-USD 103.676 25-02-21 (10) -12.4</t>
  </si>
  <si>
    <t>10000753</t>
  </si>
  <si>
    <t>+JPY/-USD 103.915 13-04-21 (10) -18.5</t>
  </si>
  <si>
    <t>10000751</t>
  </si>
  <si>
    <t>+JPY/-USD 103.965 21-01-21 (10) -11.5</t>
  </si>
  <si>
    <t>10000710</t>
  </si>
  <si>
    <t>+JPY/-USD 105.235 25-02-21 (10) -19.5</t>
  </si>
  <si>
    <t>10000609</t>
  </si>
  <si>
    <t>+USD/-EUR 1.14587 11-01-21 (10) +46.7</t>
  </si>
  <si>
    <t>10000438</t>
  </si>
  <si>
    <t>+USD/-EUR 1.17355 11-02-21 (10) +27.5</t>
  </si>
  <si>
    <t>10000666</t>
  </si>
  <si>
    <t>+USD/-EUR 1.17865 12-04-21 (12) +46.5</t>
  </si>
  <si>
    <t>10000612</t>
  </si>
  <si>
    <t>+USD/-EUR 1.18022 03-02-21 (12) -27.8</t>
  </si>
  <si>
    <t>10000635</t>
  </si>
  <si>
    <t>+USD/-EUR 1.1834 26-04-21 (20) +49</t>
  </si>
  <si>
    <t>10000619</t>
  </si>
  <si>
    <t>+USD/-EUR 1.1837 26-04-21 (12) +49</t>
  </si>
  <si>
    <t>10000617</t>
  </si>
  <si>
    <t>+USD/-EUR 1.1846 12-04-21 (10) +42</t>
  </si>
  <si>
    <t>10000684</t>
  </si>
  <si>
    <t>+USD/-EUR 1.18745 03-02-21 (10) +24.5</t>
  </si>
  <si>
    <t>10000677</t>
  </si>
  <si>
    <t>+USD/-EUR 1.192 29-04-21 (10) +47</t>
  </si>
  <si>
    <t>10000681</t>
  </si>
  <si>
    <t>+USD/-EUR 1.19235 13-05-21 (10) +50.5</t>
  </si>
  <si>
    <t>10000679</t>
  </si>
  <si>
    <t>+USD/-EUR 1.19362 07-06-21 (10) +54.2</t>
  </si>
  <si>
    <t>10000700</t>
  </si>
  <si>
    <t>+USD/-EUR 1.20405 28-06-21 (10) +59.5</t>
  </si>
  <si>
    <t>10000704</t>
  </si>
  <si>
    <t>+USD/-EUR 1.20407 28-06-21 (12) +59.7</t>
  </si>
  <si>
    <t>10000706</t>
  </si>
  <si>
    <t>+USD/-EUR 1.233 19-07-21 (10) +52</t>
  </si>
  <si>
    <t>10000797</t>
  </si>
  <si>
    <t>+USD/-GBP 1.28793 02-02-21 (10) +14.3</t>
  </si>
  <si>
    <t>10000526</t>
  </si>
  <si>
    <t>+USD/-GBP 1.29698 06-04-21 (12) +15.8</t>
  </si>
  <si>
    <t>10000538</t>
  </si>
  <si>
    <t>+USD/-GBP 1.30427 07-04-21 (10) +11.7</t>
  </si>
  <si>
    <t>10000591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</si>
  <si>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</si>
  <si>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</si>
  <si>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</si>
  <si>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</si>
  <si>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</si>
  <si>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</si>
  <si>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</si>
  <si>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10000729</t>
  </si>
  <si>
    <t>+USD/-GBP 1.34717 17-05-21 (10) +17.7</t>
  </si>
  <si>
    <t>10000734</t>
  </si>
  <si>
    <t>+USD/-GBP 1.35995 17-05-21 (10) -17.5</t>
  </si>
  <si>
    <t>10000785</t>
  </si>
  <si>
    <t>+USD/-JPY 103.76 27-05-21 (10) -28</t>
  </si>
  <si>
    <t>10000732</t>
  </si>
  <si>
    <t>+USD/-JPY 105 13-04-21 (10) -25.8</t>
  </si>
  <si>
    <t>10000614</t>
  </si>
  <si>
    <t>+USD/-JPY 105.2 26-04-21 (20) -23.5</t>
  </si>
  <si>
    <t>10000687</t>
  </si>
  <si>
    <t>+USD/-JPY 105.33 25-02-21 (10) -19</t>
  </si>
  <si>
    <t>10000606</t>
  </si>
  <si>
    <t>+USD/-JPY 105.373 25-02-21 (10) -22.7</t>
  </si>
  <si>
    <t>10000577</t>
  </si>
  <si>
    <t>+USD/-JPY 105.375 21-01-21 (10) -14.5</t>
  </si>
  <si>
    <t>10000604</t>
  </si>
  <si>
    <t>+USD/-JPY 105.84 21-01-21 (10) -24</t>
  </si>
  <si>
    <t>10000520</t>
  </si>
  <si>
    <t>+USD/-CAD 1.31335 01-04-21 (10) -6.5</t>
  </si>
  <si>
    <t>10003088</t>
  </si>
  <si>
    <t>+USD/-EUR 1.17457 25-01-21 (10) +31.7</t>
  </si>
  <si>
    <t>10003077</t>
  </si>
  <si>
    <t>10003085</t>
  </si>
  <si>
    <t>+USD/-EUR 1.18045 19-07-21 (10) +69.5</t>
  </si>
  <si>
    <t>10003094</t>
  </si>
  <si>
    <t>+USD/-EUR 1.18523 25-01-21 (10) +40.3</t>
  </si>
  <si>
    <t>10003066</t>
  </si>
  <si>
    <t>+USD/-EUR 1.1886 25-01-21 (10) +43</t>
  </si>
  <si>
    <t>10003061</t>
  </si>
  <si>
    <t>+USD/-EUR 1.1905 11-02-21 (10) +45</t>
  </si>
  <si>
    <t>10003070</t>
  </si>
  <si>
    <t>10003106</t>
  </si>
  <si>
    <t>+USD/-EUR 1.21608 02-08-21 (10) +68.8</t>
  </si>
  <si>
    <t>10003115</t>
  </si>
  <si>
    <t>+USD/-EUR 1.23092 19-07-21 (10) +52.2</t>
  </si>
  <si>
    <t>10003118</t>
  </si>
  <si>
    <t>10003081</t>
  </si>
  <si>
    <t>+USD/-GBP 1.3071 17-05-21 (10) +14</t>
  </si>
  <si>
    <t>10003100</t>
  </si>
  <si>
    <t>+USD/-GBP 1.3077 17-05-21 (12) +14</t>
  </si>
  <si>
    <t>10003102</t>
  </si>
  <si>
    <t>TRS</t>
  </si>
  <si>
    <t>10000442</t>
  </si>
  <si>
    <t>10000349</t>
  </si>
  <si>
    <t>10000469</t>
  </si>
  <si>
    <t>10000624</t>
  </si>
  <si>
    <t>10000537</t>
  </si>
  <si>
    <t>10000696</t>
  </si>
  <si>
    <t>10000688</t>
  </si>
  <si>
    <t>10000448</t>
  </si>
  <si>
    <t>10000766</t>
  </si>
  <si>
    <t>10000786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</si>
  <si>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</si>
  <si>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</si>
  <si>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</si>
  <si>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</si>
  <si>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</si>
  <si>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</si>
  <si>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</si>
  <si>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</si>
  <si>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</si>
  <si>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34112000</t>
  </si>
  <si>
    <t>בנק לאומי לישראל בע"מ</t>
  </si>
  <si>
    <t>30110000</t>
  </si>
  <si>
    <t>34810000</t>
  </si>
  <si>
    <t>34110000</t>
  </si>
  <si>
    <t>בנק מזרחי טפחות בע"מ</t>
  </si>
  <si>
    <t>30120000</t>
  </si>
  <si>
    <t>יו בנק</t>
  </si>
  <si>
    <t>30026000</t>
  </si>
  <si>
    <t>30211000</t>
  </si>
  <si>
    <t>32011000</t>
  </si>
  <si>
    <t>30311000</t>
  </si>
  <si>
    <t>30212000</t>
  </si>
  <si>
    <t>32012000</t>
  </si>
  <si>
    <t>30312000</t>
  </si>
  <si>
    <t>31712000</t>
  </si>
  <si>
    <t>31110000</t>
  </si>
  <si>
    <t>30310000</t>
  </si>
  <si>
    <t>30210000</t>
  </si>
  <si>
    <t>34510000</t>
  </si>
  <si>
    <t>34610000</t>
  </si>
  <si>
    <t>31710000</t>
  </si>
  <si>
    <t>32610000</t>
  </si>
  <si>
    <t>33810000</t>
  </si>
  <si>
    <t>32010000</t>
  </si>
  <si>
    <t>34010000</t>
  </si>
  <si>
    <t>30810000</t>
  </si>
  <si>
    <t>31210000</t>
  </si>
  <si>
    <t>31220000</t>
  </si>
  <si>
    <t>34020000</t>
  </si>
  <si>
    <t>31720000</t>
  </si>
  <si>
    <t>33820000</t>
  </si>
  <si>
    <t>34520000</t>
  </si>
  <si>
    <t>30820000</t>
  </si>
  <si>
    <t>30326000</t>
  </si>
  <si>
    <t>UBS</t>
  </si>
  <si>
    <t>30391000</t>
  </si>
  <si>
    <t>A-</t>
  </si>
  <si>
    <t>31791000</t>
  </si>
  <si>
    <t>דירוג פנימי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</si>
  <si>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</si>
  <si>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</si>
  <si>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</si>
  <si>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</si>
  <si>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</si>
  <si>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</si>
  <si>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</si>
  <si>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</si>
  <si>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91102700</t>
  </si>
  <si>
    <t>91102701</t>
  </si>
  <si>
    <t>90150400</t>
  </si>
  <si>
    <t>90150520</t>
  </si>
  <si>
    <t>91102799</t>
  </si>
  <si>
    <t>91102798</t>
  </si>
  <si>
    <t>לא</t>
  </si>
  <si>
    <t>AA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</si>
  <si>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</si>
  <si>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</si>
  <si>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</si>
  <si>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</si>
  <si>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</si>
  <si>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</si>
  <si>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</si>
  <si>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</si>
  <si>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</si>
  <si>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</si>
  <si>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</si>
  <si>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</si>
  <si>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</si>
  <si>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</si>
  <si>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</si>
  <si>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</si>
  <si>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74006127</t>
  </si>
  <si>
    <t>74006128</t>
  </si>
  <si>
    <t>90145563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</si>
  <si>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</si>
  <si>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</si>
  <si>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</si>
  <si>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</si>
  <si>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</si>
  <si>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</si>
  <si>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</si>
  <si>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</si>
  <si>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</si>
  <si>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</si>
  <si>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</si>
  <si>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A+</t>
  </si>
  <si>
    <t>90840015</t>
  </si>
  <si>
    <t>90840016</t>
  </si>
  <si>
    <t>90840017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</si>
  <si>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</si>
  <si>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</si>
  <si>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</si>
  <si>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</si>
  <si>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</si>
  <si>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</si>
  <si>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</si>
  <si>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</si>
  <si>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</si>
  <si>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</si>
  <si>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</si>
  <si>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</si>
  <si>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</si>
  <si>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</si>
  <si>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</si>
  <si>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</si>
  <si>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</si>
  <si>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</si>
  <si>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</si>
  <si>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</si>
  <si>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</si>
  <si>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</si>
  <si>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</si>
  <si>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</si>
  <si>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</si>
  <si>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</si>
  <si>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</si>
  <si>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</si>
  <si>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</si>
  <si>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</si>
  <si>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</si>
  <si>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</si>
  <si>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</si>
  <si>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</si>
  <si>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</si>
  <si>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</si>
  <si>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</si>
  <si>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</si>
  <si>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</si>
  <si>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</si>
  <si>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</si>
  <si>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</si>
  <si>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458870</t>
  </si>
  <si>
    <t>458869</t>
  </si>
  <si>
    <t>455954</t>
  </si>
  <si>
    <t>A</t>
  </si>
  <si>
    <t>90145980</t>
  </si>
  <si>
    <t>482154</t>
  </si>
  <si>
    <t>482153</t>
  </si>
  <si>
    <t>90145362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</si>
  <si>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</si>
  <si>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</si>
  <si>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</si>
  <si>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</si>
  <si>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</si>
  <si>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</si>
  <si>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</si>
  <si>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</si>
  <si>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</si>
  <si>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</si>
  <si>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</si>
  <si>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</si>
  <si>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</si>
  <si>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</si>
  <si>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</si>
  <si>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</si>
  <si>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</si>
  <si>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</si>
  <si>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</si>
  <si>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</si>
  <si>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</si>
  <si>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</si>
  <si>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</si>
  <si>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</si>
  <si>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</si>
  <si>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</si>
  <si>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</si>
  <si>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</si>
  <si>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</si>
  <si>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</si>
  <si>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90141407</t>
  </si>
  <si>
    <t>90800100</t>
  </si>
  <si>
    <t>D</t>
  </si>
  <si>
    <t>BBB-</t>
  </si>
  <si>
    <t>FITCH</t>
  </si>
  <si>
    <t>487557</t>
  </si>
  <si>
    <t>B</t>
  </si>
  <si>
    <t>487556</t>
  </si>
  <si>
    <t>CCC+</t>
  </si>
  <si>
    <t>474437</t>
  </si>
  <si>
    <t>474436</t>
  </si>
  <si>
    <t>נדלן מקרקעין להשכרה - מגדל צ'מפיון</t>
  </si>
  <si>
    <t>השכרה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</si>
  <si>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</si>
  <si>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</si>
  <si>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</si>
  <si>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סופר פארם בת ים</t>
  </si>
  <si>
    <t>שד העצמאות 67, בת ים</t>
  </si>
  <si>
    <t>נדלן מגדלי הסיבים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</si>
  <si>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</si>
  <si>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</si>
  <si>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</si>
  <si>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</si>
  <si>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</si>
  <si>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</si>
  <si>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פסגות ירושלים</t>
  </si>
  <si>
    <t>מרכז מסחרי, שכונת רוממה, ירושלים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</si>
  <si>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</si>
  <si>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</si>
  <si>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</si>
  <si>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</si>
  <si>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טרמינל  פארק אור יהודה בניין B</t>
  </si>
  <si>
    <t>קרדן אן.וי אגח ב חש 2/18</t>
  </si>
  <si>
    <t>1143270</t>
  </si>
  <si>
    <t>סה"כ לא מניב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</si>
  <si>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</si>
  <si>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</si>
  <si>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</si>
  <si>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</si>
  <si>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</si>
  <si>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</si>
  <si>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</si>
  <si>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</si>
  <si>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Citymark Building*</t>
  </si>
  <si>
    <t>Enlight</t>
  </si>
  <si>
    <t>Orbimed  II</t>
  </si>
  <si>
    <t>סה"כ בחו"ל</t>
  </si>
  <si>
    <t>apollo  II</t>
  </si>
  <si>
    <t>Apollo Overseas Partners (Delaware) IX L.P</t>
  </si>
  <si>
    <t>ARES private credit solutions</t>
  </si>
  <si>
    <t>Bluebay SLFI</t>
  </si>
  <si>
    <t>Crescent mezzanine VII</t>
  </si>
  <si>
    <t>harbourvest DOVER</t>
  </si>
  <si>
    <t>HARBOURVEST incline</t>
  </si>
  <si>
    <t>HARBOURVEST pamlico</t>
  </si>
  <si>
    <t>HARBOURVEST project Celtics</t>
  </si>
  <si>
    <t>harbourvest ח-ן מנוהל</t>
  </si>
  <si>
    <t>Migdal-HarbourVes project Draco</t>
  </si>
  <si>
    <t>Migdal-HarbourVest Project Saxa</t>
  </si>
  <si>
    <t>SVB VIII</t>
  </si>
  <si>
    <t>THOMA BRAVO XII</t>
  </si>
  <si>
    <t>Warburg Pincus China I</t>
  </si>
  <si>
    <t>waterton</t>
  </si>
  <si>
    <t>מובטחות משכנתא - גורם 01</t>
  </si>
  <si>
    <t>בבטחונות אחרים - גורם 80</t>
  </si>
  <si>
    <t>בבטחונות אחרים - גורם 38</t>
  </si>
  <si>
    <t>בבטחונות אחרים - גורם 7</t>
  </si>
  <si>
    <t>בבטחונות אחרים - גורם 94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</si>
  <si>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</si>
  <si>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</si>
  <si>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</si>
  <si>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</si>
  <si>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</si>
  <si>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</si>
  <si>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63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</si>
  <si>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</si>
  <si>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</si>
  <si>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</si>
  <si>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</si>
  <si>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</si>
  <si>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154</t>
  </si>
  <si>
    <t>בבטחונות אחרים - גורם 33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</si>
  <si>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</si>
  <si>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</si>
  <si>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</si>
  <si>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</si>
  <si>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</si>
  <si>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</si>
  <si>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</si>
  <si>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81</t>
  </si>
  <si>
    <t>בבטחונות אחרים - גורם 96</t>
  </si>
  <si>
    <t>בבטחונות אחרים - גורם 147</t>
  </si>
  <si>
    <t>בבטחונות אחרים - גורם 41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</si>
  <si>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</si>
  <si>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</si>
  <si>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</si>
  <si>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</si>
  <si>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90</t>
  </si>
  <si>
    <t>בבטחונות אחרים - גורם 43</t>
  </si>
  <si>
    <t>בבטחונות אחרים - גורם 104</t>
  </si>
  <si>
    <t>בבטחונות אחרים - גורם 70</t>
  </si>
  <si>
    <t>בבטחונות אחרים - גורם 14*</t>
  </si>
  <si>
    <t>בבטחונות אחרים - גורם 84</t>
  </si>
  <si>
    <t>בבטחונות אחרים - גורם 86</t>
  </si>
  <si>
    <t>בבטחונות אחרים - גורם 79</t>
  </si>
  <si>
    <t>גורם 111</t>
  </si>
  <si>
    <t>גורם 80</t>
  </si>
  <si>
    <t>גורם 158</t>
  </si>
  <si>
    <t>גורם 105</t>
  </si>
  <si>
    <t>גורם 156</t>
  </si>
  <si>
    <t>גורם 43</t>
  </si>
  <si>
    <t>גורם 168</t>
  </si>
  <si>
    <t>גורם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</si>
</sst>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4" fontId="26" fillId="0" borderId="23" xfId="0" applyNumberFormat="1" applyFont="1" applyFill="1" applyBorder="1" applyAlignment="1">
      <alignment horizontal="right"/>
    </xf>
    <xf numFmtId="167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5" fillId="0" borderId="25" xfId="0" applyFont="1" applyFill="1" applyBorder="1" applyAlignment="1">
      <alignment horizontal="right" indent="3"/>
    </xf>
    <xf numFmtId="0" fontId="25" fillId="0" borderId="25" xfId="0" applyFont="1" applyFill="1" applyBorder="1" applyAlignment="1">
      <alignment horizontal="right" indent="2"/>
    </xf>
    <xf numFmtId="49" fontId="26" fillId="0" borderId="0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49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64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8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164" fontId="4" fillId="0" borderId="0" xfId="13" applyFont="1" applyAlignment="1">
      <alignment horizontal="center"/>
    </xf>
    <xf numFmtId="164" fontId="6" fillId="0" borderId="0" xfId="13" applyFont="1" applyAlignment="1">
      <alignment horizontal="center" vertical="center" wrapText="1"/>
    </xf>
    <xf numFmtId="164" fontId="8" fillId="0" borderId="0" xfId="13" applyFont="1" applyAlignment="1">
      <alignment horizont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3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workbookViewId="0">
      <selection activeCell="G13" sqref="G1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142</v>
      </c>
      <c r="C1" s="67" t="s" vm="1">
        <v>224</v>
      </c>
    </row>
    <row r="2" spans="1:4">
      <c r="B2" s="46" t="s">
        <v>141</v>
      </c>
      <c r="C2" s="67" t="s">
        <v>225</v>
      </c>
    </row>
    <row r="3" spans="1:4">
      <c r="B3" s="46" t="s">
        <v>143</v>
      </c>
      <c r="C3" s="67" t="s">
        <v>226</v>
      </c>
    </row>
    <row r="4" spans="1:4">
      <c r="B4" s="46" t="s">
        <v>144</v>
      </c>
      <c r="C4" s="67">
        <v>2207</v>
      </c>
    </row>
    <row r="6" spans="1:4" ht="26.25" customHeight="1">
      <c r="B6" s="132" t="s">
        <v>156</v>
      </c>
      <c r="C6" s="133"/>
      <c r="D6" s="134"/>
    </row>
    <row r="7" spans="1:4" s="9" customFormat="1">
      <c r="B7" s="21"/>
      <c r="C7" s="22" t="s">
        <v>107</v>
      </c>
      <c r="D7" s="23" t="s">
        <v>105</v>
      </c>
    </row>
    <row r="8" spans="1:4" s="9" customFormat="1">
      <c r="B8" s="21"/>
      <c r="C8" s="24" t="s">
        <v>204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155</v>
      </c>
      <c r="C10" s="113">
        <f>C11+C12+C23+C33+C35+C37</f>
        <v>3581827.3181739082</v>
      </c>
      <c r="D10" s="114">
        <f>C10/$C$42</f>
        <v>1</v>
      </c>
    </row>
    <row r="11" spans="1:4">
      <c r="A11" s="42" t="s">
        <v>122</v>
      </c>
      <c r="B11" s="27" t="s">
        <v>157</v>
      </c>
      <c r="C11" s="113">
        <f>מזומנים!J10</f>
        <v>60311.878807426998</v>
      </c>
      <c r="D11" s="114">
        <f t="shared" ref="D11:D42" si="0">C11/$C$42</f>
        <v>1.6838298848581925E-2</v>
      </c>
    </row>
    <row r="12" spans="1:4">
      <c r="B12" s="27" t="s">
        <v>158</v>
      </c>
      <c r="C12" s="113">
        <f>SUM(C13:C22)</f>
        <v>1126588.0167061642</v>
      </c>
      <c r="D12" s="114">
        <f t="shared" si="0"/>
        <v>0.31452884704685397</v>
      </c>
    </row>
    <row r="13" spans="1:4">
      <c r="A13" s="44" t="s">
        <v>122</v>
      </c>
      <c r="B13" s="28" t="s">
        <v>67</v>
      </c>
      <c r="C13" s="113" vm="2">
        <v>961231.96771008195</v>
      </c>
      <c r="D13" s="114">
        <f t="shared" si="0"/>
        <v>0.26836357041358949</v>
      </c>
    </row>
    <row r="14" spans="1:4">
      <c r="A14" s="44" t="s">
        <v>122</v>
      </c>
      <c r="B14" s="28" t="s">
        <v>68</v>
      </c>
      <c r="C14" s="113" t="s" vm="3">
        <v>2373</v>
      </c>
      <c r="D14" s="114"/>
    </row>
    <row r="15" spans="1:4">
      <c r="A15" s="44" t="s">
        <v>122</v>
      </c>
      <c r="B15" s="28" t="s">
        <v>69</v>
      </c>
      <c r="C15" s="113">
        <f>'אג"ח קונצרני'!R11</f>
        <v>101660.082247547</v>
      </c>
      <c r="D15" s="114">
        <f t="shared" si="0"/>
        <v>2.8382184068933697E-2</v>
      </c>
    </row>
    <row r="16" spans="1:4">
      <c r="A16" s="44" t="s">
        <v>122</v>
      </c>
      <c r="B16" s="28" t="s">
        <v>70</v>
      </c>
      <c r="C16" s="113">
        <f>מניות!L11</f>
        <v>38075.788094172014</v>
      </c>
      <c r="D16" s="114">
        <f t="shared" si="0"/>
        <v>1.0630269053166936E-2</v>
      </c>
    </row>
    <row r="17" spans="1:4">
      <c r="A17" s="44" t="s">
        <v>122</v>
      </c>
      <c r="B17" s="28" t="s">
        <v>217</v>
      </c>
      <c r="C17" s="113" vm="4">
        <v>23229.334730755007</v>
      </c>
      <c r="D17" s="114">
        <f t="shared" si="0"/>
        <v>6.4853307173383824E-3</v>
      </c>
    </row>
    <row r="18" spans="1:4">
      <c r="A18" s="44" t="s">
        <v>122</v>
      </c>
      <c r="B18" s="28" t="s">
        <v>71</v>
      </c>
      <c r="C18" s="113" vm="5">
        <v>2149.9734473750004</v>
      </c>
      <c r="D18" s="114">
        <f t="shared" si="0"/>
        <v>6.0024486285706888E-4</v>
      </c>
    </row>
    <row r="19" spans="1:4">
      <c r="A19" s="44" t="s">
        <v>122</v>
      </c>
      <c r="B19" s="28" t="s">
        <v>72</v>
      </c>
      <c r="C19" s="113" vm="6">
        <v>8.7352801370000002</v>
      </c>
      <c r="D19" s="114">
        <f t="shared" si="0"/>
        <v>2.4387775738595437E-6</v>
      </c>
    </row>
    <row r="20" spans="1:4">
      <c r="A20" s="44" t="s">
        <v>122</v>
      </c>
      <c r="B20" s="28" t="s">
        <v>73</v>
      </c>
      <c r="C20" s="113" vm="7">
        <v>50.377986479</v>
      </c>
      <c r="D20" s="114">
        <f t="shared" si="0"/>
        <v>1.4064884206836573E-5</v>
      </c>
    </row>
    <row r="21" spans="1:4">
      <c r="A21" s="44" t="s">
        <v>122</v>
      </c>
      <c r="B21" s="28" t="s">
        <v>74</v>
      </c>
      <c r="C21" s="113" vm="8">
        <v>181.75720961699997</v>
      </c>
      <c r="D21" s="114">
        <f t="shared" si="0"/>
        <v>5.0744269187623391E-5</v>
      </c>
    </row>
    <row r="22" spans="1:4">
      <c r="A22" s="44" t="s">
        <v>122</v>
      </c>
      <c r="B22" s="28" t="s">
        <v>75</v>
      </c>
      <c r="C22" s="113" t="s" vm="9">
        <v>2373</v>
      </c>
      <c r="D22" s="114"/>
    </row>
    <row r="23" spans="1:4">
      <c r="B23" s="27" t="s">
        <v>159</v>
      </c>
      <c r="C23" s="113">
        <f>SUM(C24:C32)</f>
        <v>2277798.6367435833</v>
      </c>
      <c r="D23" s="114">
        <f t="shared" si="0"/>
        <v>0.63593200743827416</v>
      </c>
    </row>
    <row r="24" spans="1:4">
      <c r="A24" s="44" t="s">
        <v>122</v>
      </c>
      <c r="B24" s="28" t="s">
        <v>76</v>
      </c>
      <c r="C24" s="113" vm="10">
        <v>2167442.2006699997</v>
      </c>
      <c r="D24" s="114">
        <f t="shared" si="0"/>
        <v>0.6051219135195518</v>
      </c>
    </row>
    <row r="25" spans="1:4">
      <c r="A25" s="44" t="s">
        <v>122</v>
      </c>
      <c r="B25" s="28" t="s">
        <v>77</v>
      </c>
      <c r="C25" s="113" t="s" vm="11">
        <v>2373</v>
      </c>
      <c r="D25" s="114"/>
    </row>
    <row r="26" spans="1:4">
      <c r="A26" s="44" t="s">
        <v>122</v>
      </c>
      <c r="B26" s="28" t="s">
        <v>69</v>
      </c>
      <c r="C26" s="113" vm="12">
        <v>38007.511395157999</v>
      </c>
      <c r="D26" s="114">
        <f t="shared" si="0"/>
        <v>1.0611207079222076E-2</v>
      </c>
    </row>
    <row r="27" spans="1:4">
      <c r="A27" s="44" t="s">
        <v>122</v>
      </c>
      <c r="B27" s="28" t="s">
        <v>78</v>
      </c>
      <c r="C27" s="113" vm="13">
        <v>16915.565240000004</v>
      </c>
      <c r="D27" s="114">
        <f t="shared" si="0"/>
        <v>4.7226076908207619E-3</v>
      </c>
    </row>
    <row r="28" spans="1:4">
      <c r="A28" s="44" t="s">
        <v>122</v>
      </c>
      <c r="B28" s="28" t="s">
        <v>79</v>
      </c>
      <c r="C28" s="113" vm="14">
        <v>51692.948289999993</v>
      </c>
      <c r="D28" s="114">
        <f t="shared" si="0"/>
        <v>1.4432004588192755E-2</v>
      </c>
    </row>
    <row r="29" spans="1:4">
      <c r="A29" s="44" t="s">
        <v>122</v>
      </c>
      <c r="B29" s="28" t="s">
        <v>80</v>
      </c>
      <c r="C29" s="113" vm="15">
        <v>-46.326794871000004</v>
      </c>
      <c r="D29" s="114">
        <f t="shared" si="0"/>
        <v>-1.2933843749513416E-5</v>
      </c>
    </row>
    <row r="30" spans="1:4">
      <c r="A30" s="44" t="s">
        <v>122</v>
      </c>
      <c r="B30" s="28" t="s">
        <v>182</v>
      </c>
      <c r="C30" s="113" t="s" vm="16">
        <v>2373</v>
      </c>
      <c r="D30" s="114"/>
    </row>
    <row r="31" spans="1:4">
      <c r="A31" s="44" t="s">
        <v>122</v>
      </c>
      <c r="B31" s="28" t="s">
        <v>102</v>
      </c>
      <c r="C31" s="113" vm="17">
        <v>3786.7379432970001</v>
      </c>
      <c r="D31" s="114">
        <f t="shared" si="0"/>
        <v>1.0572084042364052E-3</v>
      </c>
    </row>
    <row r="32" spans="1:4">
      <c r="A32" s="44" t="s">
        <v>122</v>
      </c>
      <c r="B32" s="28" t="s">
        <v>81</v>
      </c>
      <c r="C32" s="113" t="s" vm="18">
        <v>2373</v>
      </c>
      <c r="D32" s="114"/>
    </row>
    <row r="33" spans="1:4">
      <c r="A33" s="44" t="s">
        <v>122</v>
      </c>
      <c r="B33" s="27" t="s">
        <v>160</v>
      </c>
      <c r="C33" s="113" vm="19">
        <v>97585.016416065002</v>
      </c>
      <c r="D33" s="114">
        <f t="shared" si="0"/>
        <v>2.7244478236269614E-2</v>
      </c>
    </row>
    <row r="34" spans="1:4">
      <c r="A34" s="44" t="s">
        <v>122</v>
      </c>
      <c r="B34" s="27" t="s">
        <v>161</v>
      </c>
      <c r="C34" s="113" t="s" vm="20">
        <v>2373</v>
      </c>
      <c r="D34" s="114"/>
    </row>
    <row r="35" spans="1:4">
      <c r="A35" s="44" t="s">
        <v>122</v>
      </c>
      <c r="B35" s="27" t="s">
        <v>162</v>
      </c>
      <c r="C35" s="113" vm="21">
        <v>19646.915719999997</v>
      </c>
      <c r="D35" s="114">
        <f t="shared" si="0"/>
        <v>5.4851655243995439E-3</v>
      </c>
    </row>
    <row r="36" spans="1:4">
      <c r="A36" s="44" t="s">
        <v>122</v>
      </c>
      <c r="B36" s="45" t="s">
        <v>163</v>
      </c>
      <c r="C36" s="113" t="s" vm="22">
        <v>2373</v>
      </c>
      <c r="D36" s="114"/>
    </row>
    <row r="37" spans="1:4">
      <c r="A37" s="44" t="s">
        <v>122</v>
      </c>
      <c r="B37" s="27" t="s">
        <v>164</v>
      </c>
      <c r="C37" s="113">
        <f>'השקעות אחרות '!I10</f>
        <v>-103.146219331</v>
      </c>
      <c r="D37" s="114">
        <f t="shared" si="0"/>
        <v>-2.8797094379074125E-5</v>
      </c>
    </row>
    <row r="38" spans="1:4">
      <c r="A38" s="44"/>
      <c r="B38" s="55" t="s">
        <v>166</v>
      </c>
      <c r="C38" s="113">
        <v>0</v>
      </c>
      <c r="D38" s="114">
        <f t="shared" si="0"/>
        <v>0</v>
      </c>
    </row>
    <row r="39" spans="1:4">
      <c r="A39" s="44" t="s">
        <v>122</v>
      </c>
      <c r="B39" s="56" t="s">
        <v>167</v>
      </c>
      <c r="C39" s="113" t="s" vm="23">
        <v>2373</v>
      </c>
      <c r="D39" s="114"/>
    </row>
    <row r="40" spans="1:4">
      <c r="A40" s="44" t="s">
        <v>122</v>
      </c>
      <c r="B40" s="56" t="s">
        <v>202</v>
      </c>
      <c r="C40" s="113" t="s" vm="24">
        <v>2373</v>
      </c>
      <c r="D40" s="114"/>
    </row>
    <row r="41" spans="1:4">
      <c r="A41" s="44" t="s">
        <v>122</v>
      </c>
      <c r="B41" s="56" t="s">
        <v>168</v>
      </c>
      <c r="C41" s="113" t="s" vm="25">
        <v>2373</v>
      </c>
      <c r="D41" s="114"/>
    </row>
    <row r="42" spans="1:4">
      <c r="B42" s="56" t="s">
        <v>82</v>
      </c>
      <c r="C42" s="113">
        <f>C10</f>
        <v>3581827.3181739082</v>
      </c>
      <c r="D42" s="114">
        <f t="shared" si="0"/>
        <v>1</v>
      </c>
    </row>
    <row r="43" spans="1:4">
      <c r="A43" s="44" t="s">
        <v>122</v>
      </c>
      <c r="B43" s="56" t="s">
        <v>165</v>
      </c>
      <c r="C43" s="113">
        <f>'יתרת התחייבות להשקעה'!C10</f>
        <v>29199.214215488937</v>
      </c>
      <c r="D43" s="114"/>
    </row>
    <row r="44" spans="1:4">
      <c r="B44" s="5" t="s">
        <v>106</v>
      </c>
    </row>
    <row r="45" spans="1:4">
      <c r="C45" s="62" t="s">
        <v>149</v>
      </c>
      <c r="D45" s="34" t="s">
        <v>101</v>
      </c>
    </row>
    <row r="46" spans="1:4">
      <c r="C46" s="63" t="s">
        <v>0</v>
      </c>
      <c r="D46" s="23" t="s">
        <v>1</v>
      </c>
    </row>
    <row r="47" spans="1:4">
      <c r="C47" s="115" t="s">
        <v>132</v>
      </c>
      <c r="D47" s="116" vm="26">
        <v>2.4834000000000001</v>
      </c>
    </row>
    <row r="48" spans="1:4">
      <c r="C48" s="115" t="s">
        <v>139</v>
      </c>
      <c r="D48" s="116">
        <v>0.6189953599414697</v>
      </c>
    </row>
    <row r="49" spans="2:4">
      <c r="C49" s="115" t="s">
        <v>136</v>
      </c>
      <c r="D49" s="116" vm="27">
        <v>2.5217000000000001</v>
      </c>
    </row>
    <row r="50" spans="2:4">
      <c r="B50" s="11"/>
      <c r="C50" s="115" t="s">
        <v>1262</v>
      </c>
      <c r="D50" s="116" vm="28">
        <v>3.6497999999999999</v>
      </c>
    </row>
    <row r="51" spans="2:4">
      <c r="C51" s="115" t="s">
        <v>130</v>
      </c>
      <c r="D51" s="116" vm="29">
        <v>3.9441000000000002</v>
      </c>
    </row>
    <row r="52" spans="2:4">
      <c r="C52" s="115" t="s">
        <v>131</v>
      </c>
      <c r="D52" s="116" vm="30">
        <v>4.3918999999999997</v>
      </c>
    </row>
    <row r="53" spans="2:4">
      <c r="C53" s="115" t="s">
        <v>133</v>
      </c>
      <c r="D53" s="116">
        <v>0.41466749213228088</v>
      </c>
    </row>
    <row r="54" spans="2:4">
      <c r="C54" s="115" t="s">
        <v>137</v>
      </c>
      <c r="D54" s="116" vm="31">
        <v>3.1191</v>
      </c>
    </row>
    <row r="55" spans="2:4">
      <c r="C55" s="115" t="s">
        <v>138</v>
      </c>
      <c r="D55" s="116">
        <v>0.1616666499049611</v>
      </c>
    </row>
    <row r="56" spans="2:4">
      <c r="C56" s="115" t="s">
        <v>135</v>
      </c>
      <c r="D56" s="116" vm="32">
        <v>0.53</v>
      </c>
    </row>
    <row r="57" spans="2:4">
      <c r="C57" s="115" t="s">
        <v>2374</v>
      </c>
      <c r="D57" s="116">
        <v>2.3138354999999997</v>
      </c>
    </row>
    <row r="58" spans="2:4">
      <c r="C58" s="115" t="s">
        <v>134</v>
      </c>
      <c r="D58" s="116" vm="33">
        <v>0.39319999999999999</v>
      </c>
    </row>
    <row r="59" spans="2:4">
      <c r="C59" s="115" t="s">
        <v>128</v>
      </c>
      <c r="D59" s="116" vm="34">
        <v>3.2149999999999999</v>
      </c>
    </row>
    <row r="60" spans="2:4">
      <c r="C60" s="115" t="s">
        <v>140</v>
      </c>
      <c r="D60" s="116" vm="35">
        <v>0.219</v>
      </c>
    </row>
    <row r="61" spans="2:4">
      <c r="C61" s="115" t="s">
        <v>2375</v>
      </c>
      <c r="D61" s="116" vm="36">
        <v>0.37669999999999998</v>
      </c>
    </row>
    <row r="62" spans="2:4">
      <c r="C62" s="115" t="s">
        <v>2376</v>
      </c>
      <c r="D62" s="116">
        <v>4.3362502427760637E-2</v>
      </c>
    </row>
    <row r="63" spans="2:4">
      <c r="C63" s="115" t="s">
        <v>2377</v>
      </c>
      <c r="D63" s="116">
        <v>0.49255423458757203</v>
      </c>
    </row>
    <row r="64" spans="2:4">
      <c r="C64" s="115" t="s">
        <v>129</v>
      </c>
      <c r="D64" s="116">
        <v>1</v>
      </c>
    </row>
    <row r="65" spans="3:4">
      <c r="C65" s="117"/>
      <c r="D65" s="117"/>
    </row>
    <row r="66" spans="3:4">
      <c r="C66" s="117"/>
      <c r="D66" s="117"/>
    </row>
    <row r="67" spans="3:4">
      <c r="C67" s="118"/>
      <c r="D67" s="118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140625" style="2" bestFit="1" customWidth="1"/>
    <col min="3" max="3" width="69.28515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142</v>
      </c>
      <c r="C1" s="67" t="s" vm="1">
        <v>224</v>
      </c>
    </row>
    <row r="2" spans="2:13">
      <c r="B2" s="46" t="s">
        <v>141</v>
      </c>
      <c r="C2" s="67" t="s">
        <v>225</v>
      </c>
    </row>
    <row r="3" spans="2:13">
      <c r="B3" s="46" t="s">
        <v>143</v>
      </c>
      <c r="C3" s="67" t="s">
        <v>226</v>
      </c>
    </row>
    <row r="4" spans="2:13">
      <c r="B4" s="46" t="s">
        <v>144</v>
      </c>
      <c r="C4" s="67">
        <v>2207</v>
      </c>
    </row>
    <row r="6" spans="2:13" ht="26.25" customHeight="1">
      <c r="B6" s="135" t="s">
        <v>170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3" ht="26.25" customHeight="1">
      <c r="B7" s="135" t="s">
        <v>91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  <c r="M7" s="3"/>
    </row>
    <row r="8" spans="2:13" s="3" customFormat="1" ht="78.75">
      <c r="B8" s="21" t="s">
        <v>112</v>
      </c>
      <c r="C8" s="29" t="s">
        <v>43</v>
      </c>
      <c r="D8" s="29" t="s">
        <v>115</v>
      </c>
      <c r="E8" s="29" t="s">
        <v>63</v>
      </c>
      <c r="F8" s="29" t="s">
        <v>99</v>
      </c>
      <c r="G8" s="29" t="s">
        <v>201</v>
      </c>
      <c r="H8" s="29" t="s">
        <v>200</v>
      </c>
      <c r="I8" s="29" t="s">
        <v>60</v>
      </c>
      <c r="J8" s="29" t="s">
        <v>57</v>
      </c>
      <c r="K8" s="29" t="s">
        <v>145</v>
      </c>
      <c r="L8" s="30" t="s">
        <v>147</v>
      </c>
    </row>
    <row r="9" spans="2:13" s="3" customFormat="1">
      <c r="B9" s="14"/>
      <c r="C9" s="29"/>
      <c r="D9" s="29"/>
      <c r="E9" s="29"/>
      <c r="F9" s="29"/>
      <c r="G9" s="15" t="s">
        <v>208</v>
      </c>
      <c r="H9" s="15"/>
      <c r="I9" s="15" t="s">
        <v>204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48</v>
      </c>
      <c r="C11" s="71"/>
      <c r="D11" s="71"/>
      <c r="E11" s="71"/>
      <c r="F11" s="71"/>
      <c r="G11" s="79"/>
      <c r="H11" s="81"/>
      <c r="I11" s="79">
        <v>50.377986479</v>
      </c>
      <c r="J11" s="71"/>
      <c r="K11" s="80">
        <f>IFERROR(I11/$I$11,0)</f>
        <v>1</v>
      </c>
      <c r="L11" s="80">
        <f>I11/'סכום נכסי הקרן'!$C$42</f>
        <v>1.4064884206836573E-5</v>
      </c>
    </row>
    <row r="12" spans="2:13">
      <c r="B12" s="92" t="s">
        <v>194</v>
      </c>
      <c r="C12" s="69"/>
      <c r="D12" s="69"/>
      <c r="E12" s="69"/>
      <c r="F12" s="69"/>
      <c r="G12" s="76"/>
      <c r="H12" s="78"/>
      <c r="I12" s="76">
        <v>43.351054984000001</v>
      </c>
      <c r="J12" s="69"/>
      <c r="K12" s="77">
        <f t="shared" ref="K12:K24" si="0">IFERROR(I12/$I$11,0)</f>
        <v>0.8605158326855884</v>
      </c>
      <c r="L12" s="77">
        <f>I12/'סכום נכסי הקרן'!$C$42</f>
        <v>1.2103055544872356E-5</v>
      </c>
    </row>
    <row r="13" spans="2:13">
      <c r="B13" s="86" t="s">
        <v>188</v>
      </c>
      <c r="C13" s="71"/>
      <c r="D13" s="71"/>
      <c r="E13" s="71"/>
      <c r="F13" s="71"/>
      <c r="G13" s="79"/>
      <c r="H13" s="81"/>
      <c r="I13" s="79">
        <v>43.351054984000001</v>
      </c>
      <c r="J13" s="71"/>
      <c r="K13" s="80">
        <f t="shared" si="0"/>
        <v>0.8605158326855884</v>
      </c>
      <c r="L13" s="80">
        <f>I13/'סכום נכסי הקרן'!$C$42</f>
        <v>1.2103055544872356E-5</v>
      </c>
    </row>
    <row r="14" spans="2:13">
      <c r="B14" s="75" t="s">
        <v>1618</v>
      </c>
      <c r="C14" s="69" t="s">
        <v>1619</v>
      </c>
      <c r="D14" s="82" t="s">
        <v>116</v>
      </c>
      <c r="E14" s="82" t="s">
        <v>588</v>
      </c>
      <c r="F14" s="82" t="s">
        <v>129</v>
      </c>
      <c r="G14" s="76">
        <v>2.6604749999999999</v>
      </c>
      <c r="H14" s="78">
        <v>397000</v>
      </c>
      <c r="I14" s="76">
        <v>10.562086067999999</v>
      </c>
      <c r="J14" s="69"/>
      <c r="K14" s="77">
        <f t="shared" si="0"/>
        <v>0.20965677285261869</v>
      </c>
      <c r="L14" s="77">
        <f>I14/'סכום נכסי הקרן'!$C$42</f>
        <v>2.9487982333511196E-6</v>
      </c>
    </row>
    <row r="15" spans="2:13">
      <c r="B15" s="75" t="s">
        <v>1620</v>
      </c>
      <c r="C15" s="69" t="s">
        <v>1621</v>
      </c>
      <c r="D15" s="82" t="s">
        <v>116</v>
      </c>
      <c r="E15" s="82" t="s">
        <v>588</v>
      </c>
      <c r="F15" s="82" t="s">
        <v>129</v>
      </c>
      <c r="G15" s="76">
        <v>-2.6604749999999999</v>
      </c>
      <c r="H15" s="78">
        <v>454000</v>
      </c>
      <c r="I15" s="76">
        <v>-12.078556862999999</v>
      </c>
      <c r="J15" s="69"/>
      <c r="K15" s="77">
        <f t="shared" si="0"/>
        <v>-0.23975862687634272</v>
      </c>
      <c r="L15" s="77">
        <f>I15/'סכום נכסי הקרן'!$C$42</f>
        <v>-3.3721773246058954E-6</v>
      </c>
    </row>
    <row r="16" spans="2:13">
      <c r="B16" s="75" t="s">
        <v>1622</v>
      </c>
      <c r="C16" s="69" t="s">
        <v>1623</v>
      </c>
      <c r="D16" s="82" t="s">
        <v>116</v>
      </c>
      <c r="E16" s="82" t="s">
        <v>588</v>
      </c>
      <c r="F16" s="82" t="s">
        <v>129</v>
      </c>
      <c r="G16" s="76">
        <v>8.7683260000000001</v>
      </c>
      <c r="H16" s="78">
        <v>512000</v>
      </c>
      <c r="I16" s="76">
        <v>44.893830757999993</v>
      </c>
      <c r="J16" s="69"/>
      <c r="K16" s="77">
        <f t="shared" si="0"/>
        <v>0.89113983895950122</v>
      </c>
      <c r="L16" s="77">
        <f>I16/'סכום נכסי הקרן'!$C$42</f>
        <v>1.2533778647064377E-5</v>
      </c>
    </row>
    <row r="17" spans="2:12">
      <c r="B17" s="75" t="s">
        <v>1624</v>
      </c>
      <c r="C17" s="69" t="s">
        <v>1625</v>
      </c>
      <c r="D17" s="82" t="s">
        <v>116</v>
      </c>
      <c r="E17" s="82" t="s">
        <v>588</v>
      </c>
      <c r="F17" s="82" t="s">
        <v>129</v>
      </c>
      <c r="G17" s="76">
        <v>-8.7683260000000001</v>
      </c>
      <c r="H17" s="78">
        <v>300</v>
      </c>
      <c r="I17" s="76">
        <v>-2.6304978999999999E-2</v>
      </c>
      <c r="J17" s="69"/>
      <c r="K17" s="77">
        <f t="shared" si="0"/>
        <v>-5.2215225018898271E-4</v>
      </c>
      <c r="L17" s="77">
        <f>I17/'סכום נכסי הקרן'!$C$42</f>
        <v>-7.3440109372472031E-9</v>
      </c>
    </row>
    <row r="18" spans="2:12">
      <c r="B18" s="72"/>
      <c r="C18" s="69"/>
      <c r="D18" s="69"/>
      <c r="E18" s="69"/>
      <c r="F18" s="69"/>
      <c r="G18" s="76"/>
      <c r="H18" s="78"/>
      <c r="I18" s="69"/>
      <c r="J18" s="69"/>
      <c r="K18" s="77"/>
      <c r="L18" s="69"/>
    </row>
    <row r="19" spans="2:12">
      <c r="B19" s="92" t="s">
        <v>193</v>
      </c>
      <c r="C19" s="69"/>
      <c r="D19" s="69"/>
      <c r="E19" s="69"/>
      <c r="F19" s="69"/>
      <c r="G19" s="76"/>
      <c r="H19" s="78"/>
      <c r="I19" s="76">
        <v>7.0269314950000004</v>
      </c>
      <c r="J19" s="69"/>
      <c r="K19" s="77">
        <f t="shared" si="0"/>
        <v>0.13948416731441157</v>
      </c>
      <c r="L19" s="77">
        <f>I19/'סכום נכסי הקרן'!$C$42</f>
        <v>1.9618286619642175E-6</v>
      </c>
    </row>
    <row r="20" spans="2:12">
      <c r="B20" s="86" t="s">
        <v>188</v>
      </c>
      <c r="C20" s="71"/>
      <c r="D20" s="71"/>
      <c r="E20" s="71"/>
      <c r="F20" s="71"/>
      <c r="G20" s="79"/>
      <c r="H20" s="81"/>
      <c r="I20" s="79">
        <v>7.0269314950000004</v>
      </c>
      <c r="J20" s="71"/>
      <c r="K20" s="80">
        <f t="shared" si="0"/>
        <v>0.13948416731441157</v>
      </c>
      <c r="L20" s="80">
        <f>I20/'סכום נכסי הקרן'!$C$42</f>
        <v>1.9618286619642175E-6</v>
      </c>
    </row>
    <row r="21" spans="2:12">
      <c r="B21" s="75" t="s">
        <v>1626</v>
      </c>
      <c r="C21" s="69" t="s">
        <v>1627</v>
      </c>
      <c r="D21" s="82" t="s">
        <v>26</v>
      </c>
      <c r="E21" s="82" t="s">
        <v>588</v>
      </c>
      <c r="F21" s="82" t="s">
        <v>128</v>
      </c>
      <c r="G21" s="76">
        <v>-1.4053990000000001</v>
      </c>
      <c r="H21" s="78">
        <v>290</v>
      </c>
      <c r="I21" s="76">
        <v>-1.310324177</v>
      </c>
      <c r="J21" s="69"/>
      <c r="K21" s="77">
        <f t="shared" si="0"/>
        <v>-2.6009856061758384E-2</v>
      </c>
      <c r="L21" s="77">
        <f>I21/'סכום נכסי הקרן'!$C$42</f>
        <v>-3.65825613745118E-7</v>
      </c>
    </row>
    <row r="22" spans="2:12">
      <c r="B22" s="75" t="s">
        <v>1628</v>
      </c>
      <c r="C22" s="69" t="s">
        <v>1629</v>
      </c>
      <c r="D22" s="82" t="s">
        <v>26</v>
      </c>
      <c r="E22" s="82" t="s">
        <v>588</v>
      </c>
      <c r="F22" s="82" t="s">
        <v>128</v>
      </c>
      <c r="G22" s="76">
        <v>1.4053990000000001</v>
      </c>
      <c r="H22" s="78">
        <v>1280</v>
      </c>
      <c r="I22" s="76">
        <v>5.783499817</v>
      </c>
      <c r="J22" s="69"/>
      <c r="K22" s="77">
        <f t="shared" si="0"/>
        <v>0.11480212333239727</v>
      </c>
      <c r="L22" s="77">
        <f>I22/'סכום נכסי הקרן'!$C$42</f>
        <v>1.6146785713691389E-6</v>
      </c>
    </row>
    <row r="23" spans="2:12">
      <c r="B23" s="75" t="s">
        <v>1630</v>
      </c>
      <c r="C23" s="69" t="s">
        <v>1631</v>
      </c>
      <c r="D23" s="82" t="s">
        <v>26</v>
      </c>
      <c r="E23" s="82" t="s">
        <v>588</v>
      </c>
      <c r="F23" s="82" t="s">
        <v>130</v>
      </c>
      <c r="G23" s="76">
        <v>-3.0115699999999999</v>
      </c>
      <c r="H23" s="78">
        <v>490</v>
      </c>
      <c r="I23" s="76">
        <v>-0.58201877999999996</v>
      </c>
      <c r="J23" s="69"/>
      <c r="K23" s="77">
        <f t="shared" si="0"/>
        <v>-1.1553037758716573E-2</v>
      </c>
      <c r="L23" s="77">
        <f>I23/'סכום נכסי הקרן'!$C$42</f>
        <v>-1.6249213831355934E-7</v>
      </c>
    </row>
    <row r="24" spans="2:12">
      <c r="B24" s="75" t="s">
        <v>1632</v>
      </c>
      <c r="C24" s="69" t="s">
        <v>1633</v>
      </c>
      <c r="D24" s="82" t="s">
        <v>26</v>
      </c>
      <c r="E24" s="82" t="s">
        <v>588</v>
      </c>
      <c r="F24" s="82" t="s">
        <v>130</v>
      </c>
      <c r="G24" s="76">
        <v>3.0115699999999999</v>
      </c>
      <c r="H24" s="78">
        <v>2640</v>
      </c>
      <c r="I24" s="76">
        <v>3.1357746350000002</v>
      </c>
      <c r="J24" s="69"/>
      <c r="K24" s="77">
        <f t="shared" si="0"/>
        <v>6.2244937802489263E-2</v>
      </c>
      <c r="L24" s="77">
        <f>I24/'סכום נכסי הקרן'!$C$42</f>
        <v>8.7546784265375607E-7</v>
      </c>
    </row>
    <row r="25" spans="2:12">
      <c r="B25" s="72"/>
      <c r="C25" s="69"/>
      <c r="D25" s="69"/>
      <c r="E25" s="69"/>
      <c r="F25" s="69"/>
      <c r="G25" s="76"/>
      <c r="H25" s="78"/>
      <c r="I25" s="69"/>
      <c r="J25" s="69"/>
      <c r="K25" s="77"/>
      <c r="L25" s="69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21" t="s">
        <v>216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121" t="s">
        <v>108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121" t="s">
        <v>199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121" t="s">
        <v>207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2:12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</row>
    <row r="125" spans="2:12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</row>
    <row r="433" spans="2:12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</row>
    <row r="434" spans="2:12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</row>
    <row r="435" spans="2:12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</row>
    <row r="436" spans="2:12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2:12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2:12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</row>
    <row r="439" spans="2:12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</row>
    <row r="440" spans="2:12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</row>
    <row r="441" spans="2:12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</row>
    <row r="442" spans="2:12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</row>
    <row r="443" spans="2:12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</row>
    <row r="444" spans="2:12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</row>
    <row r="445" spans="2:12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</row>
    <row r="446" spans="2:12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</row>
    <row r="447" spans="2:12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</row>
    <row r="448" spans="2:12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</row>
    <row r="449" spans="2:12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</row>
    <row r="450" spans="2:12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</row>
    <row r="451" spans="2:12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</row>
    <row r="452" spans="2:12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</row>
    <row r="453" spans="2:12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</row>
    <row r="454" spans="2:12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</row>
    <row r="455" spans="2:12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</row>
    <row r="456" spans="2:12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</row>
    <row r="457" spans="2:12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</row>
    <row r="458" spans="2:12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</row>
    <row r="459" spans="2:12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</row>
    <row r="460" spans="2:12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</row>
    <row r="461" spans="2:12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</row>
    <row r="462" spans="2:12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</row>
    <row r="463" spans="2:12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</row>
    <row r="464" spans="2:12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</row>
    <row r="465" spans="2:12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</row>
    <row r="466" spans="2:12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</row>
    <row r="467" spans="2:12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</row>
    <row r="468" spans="2:12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</row>
    <row r="469" spans="2:12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</row>
    <row r="470" spans="2:12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</row>
    <row r="471" spans="2:12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</row>
    <row r="472" spans="2:12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</row>
    <row r="473" spans="2:12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</row>
    <row r="474" spans="2:12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</row>
    <row r="475" spans="2:12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</row>
    <row r="476" spans="2:12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</row>
    <row r="477" spans="2:12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</row>
    <row r="478" spans="2:12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</row>
    <row r="479" spans="2:12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</row>
    <row r="480" spans="2:12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</row>
    <row r="481" spans="2:12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</row>
    <row r="482" spans="2:12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</row>
    <row r="483" spans="2:12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</row>
    <row r="484" spans="2:12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</row>
    <row r="485" spans="2:12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</row>
    <row r="486" spans="2:12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</row>
    <row r="487" spans="2:12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</row>
    <row r="488" spans="2:12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</row>
    <row r="489" spans="2:12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</row>
    <row r="490" spans="2:12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</row>
    <row r="491" spans="2:12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</row>
    <row r="492" spans="2:12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</row>
    <row r="493" spans="2:12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</row>
    <row r="494" spans="2:12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</row>
    <row r="495" spans="2:12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</row>
    <row r="496" spans="2:12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</row>
    <row r="497" spans="2:12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</row>
    <row r="498" spans="2:12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</row>
    <row r="499" spans="2:12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</row>
    <row r="500" spans="2:12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</row>
    <row r="501" spans="2:12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</row>
    <row r="502" spans="2:12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</row>
    <row r="503" spans="2:12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</row>
    <row r="504" spans="2:12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</row>
    <row r="505" spans="2:12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</row>
    <row r="506" spans="2:12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</row>
    <row r="507" spans="2:12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</row>
    <row r="508" spans="2:12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</row>
    <row r="509" spans="2:12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</row>
    <row r="510" spans="2:12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</row>
    <row r="511" spans="2:12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</row>
    <row r="512" spans="2:12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</row>
    <row r="513" spans="2:12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</row>
    <row r="514" spans="2:12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</row>
    <row r="515" spans="2:12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</row>
    <row r="516" spans="2:12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</row>
    <row r="517" spans="2:12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</row>
    <row r="518" spans="2:12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</row>
    <row r="519" spans="2:12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</row>
    <row r="520" spans="2:12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</row>
    <row r="521" spans="2:12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</row>
    <row r="522" spans="2:12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</row>
    <row r="523" spans="2:12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</row>
    <row r="524" spans="2:12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</row>
    <row r="525" spans="2:12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</row>
    <row r="526" spans="2:12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</row>
    <row r="527" spans="2:12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</row>
    <row r="528" spans="2:12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</row>
    <row r="529" spans="2:12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</row>
    <row r="530" spans="2:12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</row>
    <row r="531" spans="2:12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</row>
    <row r="532" spans="2:12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</row>
    <row r="533" spans="2:12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</row>
    <row r="534" spans="2:12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</row>
    <row r="535" spans="2:12">
      <c r="B535" s="119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</row>
    <row r="536" spans="2:12">
      <c r="B536" s="119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</row>
    <row r="537" spans="2:12">
      <c r="B537" s="119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</row>
    <row r="538" spans="2:12">
      <c r="B538" s="119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</row>
    <row r="539" spans="2:12">
      <c r="B539" s="119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</row>
    <row r="540" spans="2:12">
      <c r="B540" s="119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</row>
    <row r="541" spans="2:12">
      <c r="B541" s="119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</row>
    <row r="542" spans="2:12">
      <c r="B542" s="119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</row>
    <row r="543" spans="2:12">
      <c r="B543" s="119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</row>
    <row r="544" spans="2:12">
      <c r="B544" s="119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</row>
    <row r="545" spans="2:12">
      <c r="B545" s="119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</row>
    <row r="546" spans="2:12">
      <c r="B546" s="119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</row>
    <row r="547" spans="2:12">
      <c r="B547" s="119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</row>
    <row r="548" spans="2:12">
      <c r="B548" s="119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</row>
    <row r="549" spans="2:12">
      <c r="B549" s="119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</row>
    <row r="550" spans="2:12">
      <c r="B550" s="119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</row>
    <row r="551" spans="2:12">
      <c r="B551" s="119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</row>
    <row r="552" spans="2:12">
      <c r="B552" s="119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</row>
    <row r="553" spans="2:12">
      <c r="B553" s="119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</row>
    <row r="554" spans="2:12">
      <c r="B554" s="119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</row>
    <row r="555" spans="2:12">
      <c r="B555" s="119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</row>
    <row r="556" spans="2:12">
      <c r="B556" s="119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</row>
    <row r="557" spans="2:12">
      <c r="B557" s="119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</row>
    <row r="558" spans="2:12">
      <c r="B558" s="119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</row>
    <row r="559" spans="2:12">
      <c r="B559" s="119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</row>
    <row r="560" spans="2:12">
      <c r="B560" s="119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</row>
    <row r="561" spans="2:12">
      <c r="B561" s="119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</row>
    <row r="562" spans="2:12">
      <c r="B562" s="119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</row>
    <row r="563" spans="2:12">
      <c r="B563" s="119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</row>
    <row r="564" spans="2:12">
      <c r="B564" s="119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</row>
    <row r="565" spans="2:12">
      <c r="B565" s="119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</row>
    <row r="566" spans="2:12">
      <c r="B566" s="119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</row>
    <row r="567" spans="2:12">
      <c r="B567" s="119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</row>
    <row r="568" spans="2:12">
      <c r="B568" s="119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</row>
    <row r="569" spans="2:12">
      <c r="B569" s="119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</row>
    <row r="570" spans="2:12">
      <c r="B570" s="119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</row>
    <row r="571" spans="2:12">
      <c r="B571" s="119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</row>
    <row r="572" spans="2:12">
      <c r="B572" s="119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</row>
    <row r="573" spans="2:12">
      <c r="B573" s="119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</row>
    <row r="574" spans="2:12">
      <c r="B574" s="119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</row>
    <row r="575" spans="2:12">
      <c r="B575" s="119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</row>
    <row r="576" spans="2:12">
      <c r="B576" s="119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</row>
    <row r="577" spans="2:12">
      <c r="B577" s="119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</row>
    <row r="578" spans="2:12">
      <c r="B578" s="119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</row>
    <row r="579" spans="2:12">
      <c r="B579" s="119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</row>
    <row r="580" spans="2:12">
      <c r="B580" s="119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</row>
    <row r="581" spans="2:12">
      <c r="B581" s="119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</row>
    <row r="582" spans="2:12">
      <c r="B582" s="119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</row>
    <row r="583" spans="2:12">
      <c r="B583" s="119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</row>
    <row r="584" spans="2:12">
      <c r="B584" s="119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</row>
    <row r="585" spans="2:12">
      <c r="B585" s="119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</row>
    <row r="586" spans="2:12">
      <c r="B586" s="119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69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142</v>
      </c>
      <c r="C1" s="67" t="s" vm="1">
        <v>224</v>
      </c>
    </row>
    <row r="2" spans="1:11">
      <c r="B2" s="46" t="s">
        <v>141</v>
      </c>
      <c r="C2" s="67" t="s">
        <v>225</v>
      </c>
    </row>
    <row r="3" spans="1:11">
      <c r="B3" s="46" t="s">
        <v>143</v>
      </c>
      <c r="C3" s="67" t="s">
        <v>226</v>
      </c>
    </row>
    <row r="4" spans="1:11">
      <c r="B4" s="46" t="s">
        <v>144</v>
      </c>
      <c r="C4" s="67">
        <v>2207</v>
      </c>
    </row>
    <row r="6" spans="1:11" ht="26.25" customHeight="1">
      <c r="B6" s="135" t="s">
        <v>170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1:11" ht="26.25" customHeight="1">
      <c r="B7" s="135" t="s">
        <v>92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1:11" s="3" customFormat="1" ht="78.75">
      <c r="A8" s="2"/>
      <c r="B8" s="21" t="s">
        <v>112</v>
      </c>
      <c r="C8" s="29" t="s">
        <v>43</v>
      </c>
      <c r="D8" s="29" t="s">
        <v>115</v>
      </c>
      <c r="E8" s="29" t="s">
        <v>63</v>
      </c>
      <c r="F8" s="29" t="s">
        <v>99</v>
      </c>
      <c r="G8" s="29" t="s">
        <v>201</v>
      </c>
      <c r="H8" s="29" t="s">
        <v>200</v>
      </c>
      <c r="I8" s="29" t="s">
        <v>60</v>
      </c>
      <c r="J8" s="29" t="s">
        <v>145</v>
      </c>
      <c r="K8" s="30" t="s">
        <v>147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208</v>
      </c>
      <c r="H9" s="15"/>
      <c r="I9" s="15" t="s">
        <v>204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47</v>
      </c>
      <c r="C11" s="69"/>
      <c r="D11" s="69"/>
      <c r="E11" s="69"/>
      <c r="F11" s="69"/>
      <c r="G11" s="76"/>
      <c r="H11" s="78"/>
      <c r="I11" s="76">
        <v>181.75720961699997</v>
      </c>
      <c r="J11" s="77">
        <f>IFERROR(I11/$I$11,0)</f>
        <v>1</v>
      </c>
      <c r="K11" s="77">
        <f>I11/'סכום נכסי הקרן'!$C$42</f>
        <v>5.0744269187623391E-5</v>
      </c>
    </row>
    <row r="12" spans="1:11">
      <c r="B12" s="92" t="s">
        <v>196</v>
      </c>
      <c r="C12" s="69"/>
      <c r="D12" s="69"/>
      <c r="E12" s="69"/>
      <c r="F12" s="69"/>
      <c r="G12" s="76"/>
      <c r="H12" s="78"/>
      <c r="I12" s="76">
        <v>181.75720961699997</v>
      </c>
      <c r="J12" s="77">
        <f t="shared" ref="J12:J14" si="0">IFERROR(I12/$I$11,0)</f>
        <v>1</v>
      </c>
      <c r="K12" s="77">
        <f>I12/'סכום נכסי הקרן'!$C$42</f>
        <v>5.0744269187623391E-5</v>
      </c>
    </row>
    <row r="13" spans="1:11">
      <c r="B13" s="72" t="s">
        <v>1634</v>
      </c>
      <c r="C13" s="69" t="s">
        <v>1635</v>
      </c>
      <c r="D13" s="82" t="s">
        <v>26</v>
      </c>
      <c r="E13" s="82" t="s">
        <v>588</v>
      </c>
      <c r="F13" s="82" t="s">
        <v>128</v>
      </c>
      <c r="G13" s="76">
        <v>13.011367999999999</v>
      </c>
      <c r="H13" s="78">
        <v>374875</v>
      </c>
      <c r="I13" s="76">
        <v>178.59837813600001</v>
      </c>
      <c r="J13" s="77">
        <f t="shared" si="0"/>
        <v>0.98262059872256913</v>
      </c>
      <c r="K13" s="77">
        <f>I13/'סכום נכסי הקרן'!$C$42</f>
        <v>4.9862364170881715E-5</v>
      </c>
    </row>
    <row r="14" spans="1:11">
      <c r="B14" s="72" t="s">
        <v>1636</v>
      </c>
      <c r="C14" s="69" t="s">
        <v>1637</v>
      </c>
      <c r="D14" s="82" t="s">
        <v>26</v>
      </c>
      <c r="E14" s="82" t="s">
        <v>588</v>
      </c>
      <c r="F14" s="82" t="s">
        <v>130</v>
      </c>
      <c r="G14" s="76">
        <v>3.3023430000000009</v>
      </c>
      <c r="H14" s="78">
        <v>39850</v>
      </c>
      <c r="I14" s="76">
        <v>3.1588314809999996</v>
      </c>
      <c r="J14" s="77">
        <f t="shared" si="0"/>
        <v>1.7379401277431088E-2</v>
      </c>
      <c r="K14" s="77">
        <f>I14/'סכום נכסי הקרן'!$C$42</f>
        <v>8.8190501674168901E-7</v>
      </c>
    </row>
    <row r="15" spans="1:11">
      <c r="B15" s="92"/>
      <c r="C15" s="69"/>
      <c r="D15" s="69"/>
      <c r="E15" s="69"/>
      <c r="F15" s="69"/>
      <c r="G15" s="76"/>
      <c r="H15" s="78"/>
      <c r="I15" s="69"/>
      <c r="J15" s="77"/>
      <c r="K15" s="69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121" t="s">
        <v>216</v>
      </c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121" t="s">
        <v>108</v>
      </c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21" t="s">
        <v>199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21" t="s">
        <v>207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119"/>
      <c r="C115" s="127"/>
      <c r="D115" s="127"/>
      <c r="E115" s="127"/>
      <c r="F115" s="127"/>
      <c r="G115" s="127"/>
      <c r="H115" s="127"/>
      <c r="I115" s="120"/>
      <c r="J115" s="120"/>
      <c r="K115" s="127"/>
    </row>
    <row r="116" spans="2:11">
      <c r="B116" s="119"/>
      <c r="C116" s="127"/>
      <c r="D116" s="127"/>
      <c r="E116" s="127"/>
      <c r="F116" s="127"/>
      <c r="G116" s="127"/>
      <c r="H116" s="127"/>
      <c r="I116" s="120"/>
      <c r="J116" s="120"/>
      <c r="K116" s="127"/>
    </row>
    <row r="117" spans="2:11">
      <c r="B117" s="119"/>
      <c r="C117" s="127"/>
      <c r="D117" s="127"/>
      <c r="E117" s="127"/>
      <c r="F117" s="127"/>
      <c r="G117" s="127"/>
      <c r="H117" s="127"/>
      <c r="I117" s="120"/>
      <c r="J117" s="120"/>
      <c r="K117" s="127"/>
    </row>
    <row r="118" spans="2:11">
      <c r="B118" s="119"/>
      <c r="C118" s="127"/>
      <c r="D118" s="127"/>
      <c r="E118" s="127"/>
      <c r="F118" s="127"/>
      <c r="G118" s="127"/>
      <c r="H118" s="127"/>
      <c r="I118" s="120"/>
      <c r="J118" s="120"/>
      <c r="K118" s="127"/>
    </row>
    <row r="119" spans="2:11">
      <c r="B119" s="119"/>
      <c r="C119" s="127"/>
      <c r="D119" s="127"/>
      <c r="E119" s="127"/>
      <c r="F119" s="127"/>
      <c r="G119" s="127"/>
      <c r="H119" s="127"/>
      <c r="I119" s="120"/>
      <c r="J119" s="120"/>
      <c r="K119" s="127"/>
    </row>
    <row r="120" spans="2:11">
      <c r="B120" s="119"/>
      <c r="C120" s="127"/>
      <c r="D120" s="127"/>
      <c r="E120" s="127"/>
      <c r="F120" s="127"/>
      <c r="G120" s="127"/>
      <c r="H120" s="127"/>
      <c r="I120" s="120"/>
      <c r="J120" s="120"/>
      <c r="K120" s="127"/>
    </row>
    <row r="121" spans="2:11">
      <c r="B121" s="119"/>
      <c r="C121" s="127"/>
      <c r="D121" s="127"/>
      <c r="E121" s="127"/>
      <c r="F121" s="127"/>
      <c r="G121" s="127"/>
      <c r="H121" s="127"/>
      <c r="I121" s="120"/>
      <c r="J121" s="120"/>
      <c r="K121" s="127"/>
    </row>
    <row r="122" spans="2:11">
      <c r="B122" s="119"/>
      <c r="C122" s="127"/>
      <c r="D122" s="127"/>
      <c r="E122" s="127"/>
      <c r="F122" s="127"/>
      <c r="G122" s="127"/>
      <c r="H122" s="127"/>
      <c r="I122" s="120"/>
      <c r="J122" s="120"/>
      <c r="K122" s="127"/>
    </row>
    <row r="123" spans="2:11">
      <c r="B123" s="119"/>
      <c r="C123" s="127"/>
      <c r="D123" s="127"/>
      <c r="E123" s="127"/>
      <c r="F123" s="127"/>
      <c r="G123" s="127"/>
      <c r="H123" s="127"/>
      <c r="I123" s="120"/>
      <c r="J123" s="120"/>
      <c r="K123" s="127"/>
    </row>
    <row r="124" spans="2:11">
      <c r="B124" s="119"/>
      <c r="C124" s="127"/>
      <c r="D124" s="127"/>
      <c r="E124" s="127"/>
      <c r="F124" s="127"/>
      <c r="G124" s="127"/>
      <c r="H124" s="127"/>
      <c r="I124" s="120"/>
      <c r="J124" s="120"/>
      <c r="K124" s="127"/>
    </row>
    <row r="125" spans="2:11">
      <c r="B125" s="119"/>
      <c r="C125" s="127"/>
      <c r="D125" s="127"/>
      <c r="E125" s="127"/>
      <c r="F125" s="127"/>
      <c r="G125" s="127"/>
      <c r="H125" s="127"/>
      <c r="I125" s="120"/>
      <c r="J125" s="120"/>
      <c r="K125" s="127"/>
    </row>
    <row r="126" spans="2:11">
      <c r="B126" s="119"/>
      <c r="C126" s="127"/>
      <c r="D126" s="127"/>
      <c r="E126" s="127"/>
      <c r="F126" s="127"/>
      <c r="G126" s="127"/>
      <c r="H126" s="127"/>
      <c r="I126" s="120"/>
      <c r="J126" s="120"/>
      <c r="K126" s="127"/>
    </row>
    <row r="127" spans="2:11">
      <c r="B127" s="119"/>
      <c r="C127" s="127"/>
      <c r="D127" s="127"/>
      <c r="E127" s="127"/>
      <c r="F127" s="127"/>
      <c r="G127" s="127"/>
      <c r="H127" s="127"/>
      <c r="I127" s="120"/>
      <c r="J127" s="120"/>
      <c r="K127" s="127"/>
    </row>
    <row r="128" spans="2:11">
      <c r="B128" s="119"/>
      <c r="C128" s="127"/>
      <c r="D128" s="127"/>
      <c r="E128" s="127"/>
      <c r="F128" s="127"/>
      <c r="G128" s="127"/>
      <c r="H128" s="127"/>
      <c r="I128" s="120"/>
      <c r="J128" s="120"/>
      <c r="K128" s="127"/>
    </row>
    <row r="129" spans="2:11">
      <c r="B129" s="119"/>
      <c r="C129" s="127"/>
      <c r="D129" s="127"/>
      <c r="E129" s="127"/>
      <c r="F129" s="127"/>
      <c r="G129" s="127"/>
      <c r="H129" s="127"/>
      <c r="I129" s="120"/>
      <c r="J129" s="120"/>
      <c r="K129" s="127"/>
    </row>
    <row r="130" spans="2:11">
      <c r="B130" s="119"/>
      <c r="C130" s="127"/>
      <c r="D130" s="127"/>
      <c r="E130" s="127"/>
      <c r="F130" s="127"/>
      <c r="G130" s="127"/>
      <c r="H130" s="127"/>
      <c r="I130" s="120"/>
      <c r="J130" s="120"/>
      <c r="K130" s="127"/>
    </row>
    <row r="131" spans="2:11">
      <c r="B131" s="119"/>
      <c r="C131" s="127"/>
      <c r="D131" s="127"/>
      <c r="E131" s="127"/>
      <c r="F131" s="127"/>
      <c r="G131" s="127"/>
      <c r="H131" s="127"/>
      <c r="I131" s="120"/>
      <c r="J131" s="120"/>
      <c r="K131" s="127"/>
    </row>
    <row r="132" spans="2:11">
      <c r="B132" s="119"/>
      <c r="C132" s="127"/>
      <c r="D132" s="127"/>
      <c r="E132" s="127"/>
      <c r="F132" s="127"/>
      <c r="G132" s="127"/>
      <c r="H132" s="127"/>
      <c r="I132" s="120"/>
      <c r="J132" s="120"/>
      <c r="K132" s="127"/>
    </row>
    <row r="133" spans="2:11">
      <c r="B133" s="119"/>
      <c r="C133" s="127"/>
      <c r="D133" s="127"/>
      <c r="E133" s="127"/>
      <c r="F133" s="127"/>
      <c r="G133" s="127"/>
      <c r="H133" s="127"/>
      <c r="I133" s="120"/>
      <c r="J133" s="120"/>
      <c r="K133" s="127"/>
    </row>
    <row r="134" spans="2:11">
      <c r="B134" s="119"/>
      <c r="C134" s="127"/>
      <c r="D134" s="127"/>
      <c r="E134" s="127"/>
      <c r="F134" s="127"/>
      <c r="G134" s="127"/>
      <c r="H134" s="127"/>
      <c r="I134" s="120"/>
      <c r="J134" s="120"/>
      <c r="K134" s="127"/>
    </row>
    <row r="135" spans="2:11">
      <c r="B135" s="119"/>
      <c r="C135" s="127"/>
      <c r="D135" s="127"/>
      <c r="E135" s="127"/>
      <c r="F135" s="127"/>
      <c r="G135" s="127"/>
      <c r="H135" s="127"/>
      <c r="I135" s="120"/>
      <c r="J135" s="120"/>
      <c r="K135" s="127"/>
    </row>
    <row r="136" spans="2:11">
      <c r="B136" s="119"/>
      <c r="C136" s="127"/>
      <c r="D136" s="127"/>
      <c r="E136" s="127"/>
      <c r="F136" s="127"/>
      <c r="G136" s="127"/>
      <c r="H136" s="127"/>
      <c r="I136" s="120"/>
      <c r="J136" s="120"/>
      <c r="K136" s="127"/>
    </row>
    <row r="137" spans="2:11">
      <c r="B137" s="119"/>
      <c r="C137" s="127"/>
      <c r="D137" s="127"/>
      <c r="E137" s="127"/>
      <c r="F137" s="127"/>
      <c r="G137" s="127"/>
      <c r="H137" s="127"/>
      <c r="I137" s="120"/>
      <c r="J137" s="120"/>
      <c r="K137" s="127"/>
    </row>
    <row r="138" spans="2:11">
      <c r="B138" s="119"/>
      <c r="C138" s="127"/>
      <c r="D138" s="127"/>
      <c r="E138" s="127"/>
      <c r="F138" s="127"/>
      <c r="G138" s="127"/>
      <c r="H138" s="127"/>
      <c r="I138" s="120"/>
      <c r="J138" s="120"/>
      <c r="K138" s="127"/>
    </row>
    <row r="139" spans="2:11">
      <c r="B139" s="119"/>
      <c r="C139" s="127"/>
      <c r="D139" s="127"/>
      <c r="E139" s="127"/>
      <c r="F139" s="127"/>
      <c r="G139" s="127"/>
      <c r="H139" s="127"/>
      <c r="I139" s="120"/>
      <c r="J139" s="120"/>
      <c r="K139" s="127"/>
    </row>
    <row r="140" spans="2:11">
      <c r="B140" s="119"/>
      <c r="C140" s="127"/>
      <c r="D140" s="127"/>
      <c r="E140" s="127"/>
      <c r="F140" s="127"/>
      <c r="G140" s="127"/>
      <c r="H140" s="127"/>
      <c r="I140" s="120"/>
      <c r="J140" s="120"/>
      <c r="K140" s="127"/>
    </row>
    <row r="141" spans="2:11">
      <c r="B141" s="119"/>
      <c r="C141" s="127"/>
      <c r="D141" s="127"/>
      <c r="E141" s="127"/>
      <c r="F141" s="127"/>
      <c r="G141" s="127"/>
      <c r="H141" s="127"/>
      <c r="I141" s="120"/>
      <c r="J141" s="120"/>
      <c r="K141" s="127"/>
    </row>
    <row r="142" spans="2:11">
      <c r="B142" s="119"/>
      <c r="C142" s="127"/>
      <c r="D142" s="127"/>
      <c r="E142" s="127"/>
      <c r="F142" s="127"/>
      <c r="G142" s="127"/>
      <c r="H142" s="127"/>
      <c r="I142" s="120"/>
      <c r="J142" s="120"/>
      <c r="K142" s="127"/>
    </row>
    <row r="143" spans="2:11">
      <c r="B143" s="119"/>
      <c r="C143" s="127"/>
      <c r="D143" s="127"/>
      <c r="E143" s="127"/>
      <c r="F143" s="127"/>
      <c r="G143" s="127"/>
      <c r="H143" s="127"/>
      <c r="I143" s="120"/>
      <c r="J143" s="120"/>
      <c r="K143" s="127"/>
    </row>
    <row r="144" spans="2:11">
      <c r="B144" s="119"/>
      <c r="C144" s="127"/>
      <c r="D144" s="127"/>
      <c r="E144" s="127"/>
      <c r="F144" s="127"/>
      <c r="G144" s="127"/>
      <c r="H144" s="127"/>
      <c r="I144" s="120"/>
      <c r="J144" s="120"/>
      <c r="K144" s="127"/>
    </row>
    <row r="145" spans="2:11">
      <c r="B145" s="119"/>
      <c r="C145" s="127"/>
      <c r="D145" s="127"/>
      <c r="E145" s="127"/>
      <c r="F145" s="127"/>
      <c r="G145" s="127"/>
      <c r="H145" s="127"/>
      <c r="I145" s="120"/>
      <c r="J145" s="120"/>
      <c r="K145" s="127"/>
    </row>
    <row r="146" spans="2:11">
      <c r="B146" s="119"/>
      <c r="C146" s="127"/>
      <c r="D146" s="127"/>
      <c r="E146" s="127"/>
      <c r="F146" s="127"/>
      <c r="G146" s="127"/>
      <c r="H146" s="127"/>
      <c r="I146" s="120"/>
      <c r="J146" s="120"/>
      <c r="K146" s="127"/>
    </row>
    <row r="147" spans="2:11">
      <c r="B147" s="119"/>
      <c r="C147" s="127"/>
      <c r="D147" s="127"/>
      <c r="E147" s="127"/>
      <c r="F147" s="127"/>
      <c r="G147" s="127"/>
      <c r="H147" s="127"/>
      <c r="I147" s="120"/>
      <c r="J147" s="120"/>
      <c r="K147" s="127"/>
    </row>
    <row r="148" spans="2:11">
      <c r="B148" s="119"/>
      <c r="C148" s="127"/>
      <c r="D148" s="127"/>
      <c r="E148" s="127"/>
      <c r="F148" s="127"/>
      <c r="G148" s="127"/>
      <c r="H148" s="127"/>
      <c r="I148" s="120"/>
      <c r="J148" s="120"/>
      <c r="K148" s="127"/>
    </row>
    <row r="149" spans="2:11">
      <c r="B149" s="119"/>
      <c r="C149" s="127"/>
      <c r="D149" s="127"/>
      <c r="E149" s="127"/>
      <c r="F149" s="127"/>
      <c r="G149" s="127"/>
      <c r="H149" s="127"/>
      <c r="I149" s="120"/>
      <c r="J149" s="120"/>
      <c r="K149" s="127"/>
    </row>
    <row r="150" spans="2:11">
      <c r="B150" s="119"/>
      <c r="C150" s="127"/>
      <c r="D150" s="127"/>
      <c r="E150" s="127"/>
      <c r="F150" s="127"/>
      <c r="G150" s="127"/>
      <c r="H150" s="127"/>
      <c r="I150" s="120"/>
      <c r="J150" s="120"/>
      <c r="K150" s="127"/>
    </row>
    <row r="151" spans="2:11">
      <c r="B151" s="119"/>
      <c r="C151" s="127"/>
      <c r="D151" s="127"/>
      <c r="E151" s="127"/>
      <c r="F151" s="127"/>
      <c r="G151" s="127"/>
      <c r="H151" s="127"/>
      <c r="I151" s="120"/>
      <c r="J151" s="120"/>
      <c r="K151" s="127"/>
    </row>
    <row r="152" spans="2:11">
      <c r="B152" s="119"/>
      <c r="C152" s="127"/>
      <c r="D152" s="127"/>
      <c r="E152" s="127"/>
      <c r="F152" s="127"/>
      <c r="G152" s="127"/>
      <c r="H152" s="127"/>
      <c r="I152" s="120"/>
      <c r="J152" s="120"/>
      <c r="K152" s="127"/>
    </row>
    <row r="153" spans="2:11">
      <c r="B153" s="119"/>
      <c r="C153" s="127"/>
      <c r="D153" s="127"/>
      <c r="E153" s="127"/>
      <c r="F153" s="127"/>
      <c r="G153" s="127"/>
      <c r="H153" s="127"/>
      <c r="I153" s="120"/>
      <c r="J153" s="120"/>
      <c r="K153" s="127"/>
    </row>
    <row r="154" spans="2:11">
      <c r="B154" s="119"/>
      <c r="C154" s="127"/>
      <c r="D154" s="127"/>
      <c r="E154" s="127"/>
      <c r="F154" s="127"/>
      <c r="G154" s="127"/>
      <c r="H154" s="127"/>
      <c r="I154" s="120"/>
      <c r="J154" s="120"/>
      <c r="K154" s="127"/>
    </row>
    <row r="155" spans="2:11">
      <c r="B155" s="119"/>
      <c r="C155" s="127"/>
      <c r="D155" s="127"/>
      <c r="E155" s="127"/>
      <c r="F155" s="127"/>
      <c r="G155" s="127"/>
      <c r="H155" s="127"/>
      <c r="I155" s="120"/>
      <c r="J155" s="120"/>
      <c r="K155" s="127"/>
    </row>
    <row r="156" spans="2:11">
      <c r="B156" s="119"/>
      <c r="C156" s="127"/>
      <c r="D156" s="127"/>
      <c r="E156" s="127"/>
      <c r="F156" s="127"/>
      <c r="G156" s="127"/>
      <c r="H156" s="127"/>
      <c r="I156" s="120"/>
      <c r="J156" s="120"/>
      <c r="K156" s="127"/>
    </row>
    <row r="157" spans="2:11">
      <c r="B157" s="119"/>
      <c r="C157" s="127"/>
      <c r="D157" s="127"/>
      <c r="E157" s="127"/>
      <c r="F157" s="127"/>
      <c r="G157" s="127"/>
      <c r="H157" s="127"/>
      <c r="I157" s="120"/>
      <c r="J157" s="120"/>
      <c r="K157" s="127"/>
    </row>
    <row r="158" spans="2:11">
      <c r="B158" s="119"/>
      <c r="C158" s="127"/>
      <c r="D158" s="127"/>
      <c r="E158" s="127"/>
      <c r="F158" s="127"/>
      <c r="G158" s="127"/>
      <c r="H158" s="127"/>
      <c r="I158" s="120"/>
      <c r="J158" s="120"/>
      <c r="K158" s="127"/>
    </row>
    <row r="159" spans="2:11">
      <c r="B159" s="119"/>
      <c r="C159" s="127"/>
      <c r="D159" s="127"/>
      <c r="E159" s="127"/>
      <c r="F159" s="127"/>
      <c r="G159" s="127"/>
      <c r="H159" s="127"/>
      <c r="I159" s="120"/>
      <c r="J159" s="120"/>
      <c r="K159" s="127"/>
    </row>
    <row r="160" spans="2:11">
      <c r="B160" s="119"/>
      <c r="C160" s="127"/>
      <c r="D160" s="127"/>
      <c r="E160" s="127"/>
      <c r="F160" s="127"/>
      <c r="G160" s="127"/>
      <c r="H160" s="127"/>
      <c r="I160" s="120"/>
      <c r="J160" s="120"/>
      <c r="K160" s="127"/>
    </row>
    <row r="161" spans="2:11">
      <c r="B161" s="119"/>
      <c r="C161" s="127"/>
      <c r="D161" s="127"/>
      <c r="E161" s="127"/>
      <c r="F161" s="127"/>
      <c r="G161" s="127"/>
      <c r="H161" s="127"/>
      <c r="I161" s="120"/>
      <c r="J161" s="120"/>
      <c r="K161" s="127"/>
    </row>
    <row r="162" spans="2:11">
      <c r="B162" s="119"/>
      <c r="C162" s="127"/>
      <c r="D162" s="127"/>
      <c r="E162" s="127"/>
      <c r="F162" s="127"/>
      <c r="G162" s="127"/>
      <c r="H162" s="127"/>
      <c r="I162" s="120"/>
      <c r="J162" s="120"/>
      <c r="K162" s="127"/>
    </row>
    <row r="163" spans="2:11">
      <c r="B163" s="119"/>
      <c r="C163" s="127"/>
      <c r="D163" s="127"/>
      <c r="E163" s="127"/>
      <c r="F163" s="127"/>
      <c r="G163" s="127"/>
      <c r="H163" s="127"/>
      <c r="I163" s="120"/>
      <c r="J163" s="120"/>
      <c r="K163" s="127"/>
    </row>
    <row r="164" spans="2:11">
      <c r="B164" s="119"/>
      <c r="C164" s="127"/>
      <c r="D164" s="127"/>
      <c r="E164" s="127"/>
      <c r="F164" s="127"/>
      <c r="G164" s="127"/>
      <c r="H164" s="127"/>
      <c r="I164" s="120"/>
      <c r="J164" s="120"/>
      <c r="K164" s="127"/>
    </row>
    <row r="165" spans="2:11">
      <c r="B165" s="119"/>
      <c r="C165" s="127"/>
      <c r="D165" s="127"/>
      <c r="E165" s="127"/>
      <c r="F165" s="127"/>
      <c r="G165" s="127"/>
      <c r="H165" s="127"/>
      <c r="I165" s="120"/>
      <c r="J165" s="120"/>
      <c r="K165" s="127"/>
    </row>
    <row r="166" spans="2:11">
      <c r="B166" s="119"/>
      <c r="C166" s="127"/>
      <c r="D166" s="127"/>
      <c r="E166" s="127"/>
      <c r="F166" s="127"/>
      <c r="G166" s="127"/>
      <c r="H166" s="127"/>
      <c r="I166" s="120"/>
      <c r="J166" s="120"/>
      <c r="K166" s="127"/>
    </row>
    <row r="167" spans="2:11">
      <c r="B167" s="119"/>
      <c r="C167" s="127"/>
      <c r="D167" s="127"/>
      <c r="E167" s="127"/>
      <c r="F167" s="127"/>
      <c r="G167" s="127"/>
      <c r="H167" s="127"/>
      <c r="I167" s="120"/>
      <c r="J167" s="120"/>
      <c r="K167" s="127"/>
    </row>
    <row r="168" spans="2:11">
      <c r="B168" s="119"/>
      <c r="C168" s="127"/>
      <c r="D168" s="127"/>
      <c r="E168" s="127"/>
      <c r="F168" s="127"/>
      <c r="G168" s="127"/>
      <c r="H168" s="127"/>
      <c r="I168" s="120"/>
      <c r="J168" s="120"/>
      <c r="K168" s="127"/>
    </row>
    <row r="169" spans="2:11">
      <c r="B169" s="119"/>
      <c r="C169" s="127"/>
      <c r="D169" s="127"/>
      <c r="E169" s="127"/>
      <c r="F169" s="127"/>
      <c r="G169" s="127"/>
      <c r="H169" s="127"/>
      <c r="I169" s="120"/>
      <c r="J169" s="120"/>
      <c r="K169" s="127"/>
    </row>
    <row r="170" spans="2:11">
      <c r="B170" s="119"/>
      <c r="C170" s="127"/>
      <c r="D170" s="127"/>
      <c r="E170" s="127"/>
      <c r="F170" s="127"/>
      <c r="G170" s="127"/>
      <c r="H170" s="127"/>
      <c r="I170" s="120"/>
      <c r="J170" s="120"/>
      <c r="K170" s="127"/>
    </row>
    <row r="171" spans="2:11">
      <c r="B171" s="119"/>
      <c r="C171" s="127"/>
      <c r="D171" s="127"/>
      <c r="E171" s="127"/>
      <c r="F171" s="127"/>
      <c r="G171" s="127"/>
      <c r="H171" s="127"/>
      <c r="I171" s="120"/>
      <c r="J171" s="120"/>
      <c r="K171" s="127"/>
    </row>
    <row r="172" spans="2:11">
      <c r="B172" s="119"/>
      <c r="C172" s="127"/>
      <c r="D172" s="127"/>
      <c r="E172" s="127"/>
      <c r="F172" s="127"/>
      <c r="G172" s="127"/>
      <c r="H172" s="127"/>
      <c r="I172" s="120"/>
      <c r="J172" s="120"/>
      <c r="K172" s="127"/>
    </row>
    <row r="173" spans="2:11">
      <c r="B173" s="119"/>
      <c r="C173" s="127"/>
      <c r="D173" s="127"/>
      <c r="E173" s="127"/>
      <c r="F173" s="127"/>
      <c r="G173" s="127"/>
      <c r="H173" s="127"/>
      <c r="I173" s="120"/>
      <c r="J173" s="120"/>
      <c r="K173" s="127"/>
    </row>
    <row r="174" spans="2:11">
      <c r="B174" s="119"/>
      <c r="C174" s="127"/>
      <c r="D174" s="127"/>
      <c r="E174" s="127"/>
      <c r="F174" s="127"/>
      <c r="G174" s="127"/>
      <c r="H174" s="127"/>
      <c r="I174" s="120"/>
      <c r="J174" s="120"/>
      <c r="K174" s="127"/>
    </row>
    <row r="175" spans="2:11">
      <c r="B175" s="119"/>
      <c r="C175" s="127"/>
      <c r="D175" s="127"/>
      <c r="E175" s="127"/>
      <c r="F175" s="127"/>
      <c r="G175" s="127"/>
      <c r="H175" s="127"/>
      <c r="I175" s="120"/>
      <c r="J175" s="120"/>
      <c r="K175" s="127"/>
    </row>
    <row r="176" spans="2:11">
      <c r="B176" s="119"/>
      <c r="C176" s="127"/>
      <c r="D176" s="127"/>
      <c r="E176" s="127"/>
      <c r="F176" s="127"/>
      <c r="G176" s="127"/>
      <c r="H176" s="127"/>
      <c r="I176" s="120"/>
      <c r="J176" s="120"/>
      <c r="K176" s="127"/>
    </row>
    <row r="177" spans="2:11">
      <c r="B177" s="119"/>
      <c r="C177" s="127"/>
      <c r="D177" s="127"/>
      <c r="E177" s="127"/>
      <c r="F177" s="127"/>
      <c r="G177" s="127"/>
      <c r="H177" s="127"/>
      <c r="I177" s="120"/>
      <c r="J177" s="120"/>
      <c r="K177" s="127"/>
    </row>
    <row r="178" spans="2:11">
      <c r="B178" s="119"/>
      <c r="C178" s="127"/>
      <c r="D178" s="127"/>
      <c r="E178" s="127"/>
      <c r="F178" s="127"/>
      <c r="G178" s="127"/>
      <c r="H178" s="127"/>
      <c r="I178" s="120"/>
      <c r="J178" s="120"/>
      <c r="K178" s="127"/>
    </row>
    <row r="179" spans="2:11">
      <c r="B179" s="119"/>
      <c r="C179" s="127"/>
      <c r="D179" s="127"/>
      <c r="E179" s="127"/>
      <c r="F179" s="127"/>
      <c r="G179" s="127"/>
      <c r="H179" s="127"/>
      <c r="I179" s="120"/>
      <c r="J179" s="120"/>
      <c r="K179" s="127"/>
    </row>
    <row r="180" spans="2:11">
      <c r="B180" s="119"/>
      <c r="C180" s="127"/>
      <c r="D180" s="127"/>
      <c r="E180" s="127"/>
      <c r="F180" s="127"/>
      <c r="G180" s="127"/>
      <c r="H180" s="127"/>
      <c r="I180" s="120"/>
      <c r="J180" s="120"/>
      <c r="K180" s="127"/>
    </row>
    <row r="181" spans="2:11">
      <c r="B181" s="119"/>
      <c r="C181" s="127"/>
      <c r="D181" s="127"/>
      <c r="E181" s="127"/>
      <c r="F181" s="127"/>
      <c r="G181" s="127"/>
      <c r="H181" s="127"/>
      <c r="I181" s="120"/>
      <c r="J181" s="120"/>
      <c r="K181" s="127"/>
    </row>
    <row r="182" spans="2:11">
      <c r="B182" s="119"/>
      <c r="C182" s="127"/>
      <c r="D182" s="127"/>
      <c r="E182" s="127"/>
      <c r="F182" s="127"/>
      <c r="G182" s="127"/>
      <c r="H182" s="127"/>
      <c r="I182" s="120"/>
      <c r="J182" s="120"/>
      <c r="K182" s="127"/>
    </row>
    <row r="183" spans="2:11">
      <c r="B183" s="119"/>
      <c r="C183" s="127"/>
      <c r="D183" s="127"/>
      <c r="E183" s="127"/>
      <c r="F183" s="127"/>
      <c r="G183" s="127"/>
      <c r="H183" s="127"/>
      <c r="I183" s="120"/>
      <c r="J183" s="120"/>
      <c r="K183" s="127"/>
    </row>
    <row r="184" spans="2:11">
      <c r="B184" s="119"/>
      <c r="C184" s="127"/>
      <c r="D184" s="127"/>
      <c r="E184" s="127"/>
      <c r="F184" s="127"/>
      <c r="G184" s="127"/>
      <c r="H184" s="127"/>
      <c r="I184" s="120"/>
      <c r="J184" s="120"/>
      <c r="K184" s="127"/>
    </row>
    <row r="185" spans="2:11">
      <c r="B185" s="119"/>
      <c r="C185" s="127"/>
      <c r="D185" s="127"/>
      <c r="E185" s="127"/>
      <c r="F185" s="127"/>
      <c r="G185" s="127"/>
      <c r="H185" s="127"/>
      <c r="I185" s="120"/>
      <c r="J185" s="120"/>
      <c r="K185" s="127"/>
    </row>
    <row r="186" spans="2:11">
      <c r="B186" s="119"/>
      <c r="C186" s="127"/>
      <c r="D186" s="127"/>
      <c r="E186" s="127"/>
      <c r="F186" s="127"/>
      <c r="G186" s="127"/>
      <c r="H186" s="127"/>
      <c r="I186" s="120"/>
      <c r="J186" s="120"/>
      <c r="K186" s="127"/>
    </row>
    <row r="187" spans="2:11">
      <c r="B187" s="119"/>
      <c r="C187" s="127"/>
      <c r="D187" s="127"/>
      <c r="E187" s="127"/>
      <c r="F187" s="127"/>
      <c r="G187" s="127"/>
      <c r="H187" s="127"/>
      <c r="I187" s="120"/>
      <c r="J187" s="120"/>
      <c r="K187" s="127"/>
    </row>
    <row r="188" spans="2:11">
      <c r="B188" s="119"/>
      <c r="C188" s="127"/>
      <c r="D188" s="127"/>
      <c r="E188" s="127"/>
      <c r="F188" s="127"/>
      <c r="G188" s="127"/>
      <c r="H188" s="127"/>
      <c r="I188" s="120"/>
      <c r="J188" s="120"/>
      <c r="K188" s="127"/>
    </row>
    <row r="189" spans="2:11">
      <c r="B189" s="119"/>
      <c r="C189" s="127"/>
      <c r="D189" s="127"/>
      <c r="E189" s="127"/>
      <c r="F189" s="127"/>
      <c r="G189" s="127"/>
      <c r="H189" s="127"/>
      <c r="I189" s="120"/>
      <c r="J189" s="120"/>
      <c r="K189" s="127"/>
    </row>
    <row r="190" spans="2:11">
      <c r="B190" s="119"/>
      <c r="C190" s="127"/>
      <c r="D190" s="127"/>
      <c r="E190" s="127"/>
      <c r="F190" s="127"/>
      <c r="G190" s="127"/>
      <c r="H190" s="127"/>
      <c r="I190" s="120"/>
      <c r="J190" s="120"/>
      <c r="K190" s="127"/>
    </row>
    <row r="191" spans="2:11">
      <c r="B191" s="119"/>
      <c r="C191" s="127"/>
      <c r="D191" s="127"/>
      <c r="E191" s="127"/>
      <c r="F191" s="127"/>
      <c r="G191" s="127"/>
      <c r="H191" s="127"/>
      <c r="I191" s="120"/>
      <c r="J191" s="120"/>
      <c r="K191" s="127"/>
    </row>
    <row r="192" spans="2:11">
      <c r="B192" s="119"/>
      <c r="C192" s="127"/>
      <c r="D192" s="127"/>
      <c r="E192" s="127"/>
      <c r="F192" s="127"/>
      <c r="G192" s="127"/>
      <c r="H192" s="127"/>
      <c r="I192" s="120"/>
      <c r="J192" s="120"/>
      <c r="K192" s="127"/>
    </row>
    <row r="193" spans="2:11">
      <c r="B193" s="119"/>
      <c r="C193" s="127"/>
      <c r="D193" s="127"/>
      <c r="E193" s="127"/>
      <c r="F193" s="127"/>
      <c r="G193" s="127"/>
      <c r="H193" s="127"/>
      <c r="I193" s="120"/>
      <c r="J193" s="120"/>
      <c r="K193" s="127"/>
    </row>
    <row r="194" spans="2:11">
      <c r="B194" s="119"/>
      <c r="C194" s="127"/>
      <c r="D194" s="127"/>
      <c r="E194" s="127"/>
      <c r="F194" s="127"/>
      <c r="G194" s="127"/>
      <c r="H194" s="127"/>
      <c r="I194" s="120"/>
      <c r="J194" s="120"/>
      <c r="K194" s="127"/>
    </row>
    <row r="195" spans="2:11">
      <c r="B195" s="119"/>
      <c r="C195" s="127"/>
      <c r="D195" s="127"/>
      <c r="E195" s="127"/>
      <c r="F195" s="127"/>
      <c r="G195" s="127"/>
      <c r="H195" s="127"/>
      <c r="I195" s="120"/>
      <c r="J195" s="120"/>
      <c r="K195" s="127"/>
    </row>
    <row r="196" spans="2:11">
      <c r="B196" s="119"/>
      <c r="C196" s="127"/>
      <c r="D196" s="127"/>
      <c r="E196" s="127"/>
      <c r="F196" s="127"/>
      <c r="G196" s="127"/>
      <c r="H196" s="127"/>
      <c r="I196" s="120"/>
      <c r="J196" s="120"/>
      <c r="K196" s="127"/>
    </row>
    <row r="197" spans="2:11">
      <c r="B197" s="119"/>
      <c r="C197" s="127"/>
      <c r="D197" s="127"/>
      <c r="E197" s="127"/>
      <c r="F197" s="127"/>
      <c r="G197" s="127"/>
      <c r="H197" s="127"/>
      <c r="I197" s="120"/>
      <c r="J197" s="120"/>
      <c r="K197" s="127"/>
    </row>
    <row r="198" spans="2:11">
      <c r="B198" s="119"/>
      <c r="C198" s="127"/>
      <c r="D198" s="127"/>
      <c r="E198" s="127"/>
      <c r="F198" s="127"/>
      <c r="G198" s="127"/>
      <c r="H198" s="127"/>
      <c r="I198" s="120"/>
      <c r="J198" s="120"/>
      <c r="K198" s="127"/>
    </row>
    <row r="199" spans="2:11">
      <c r="B199" s="119"/>
      <c r="C199" s="127"/>
      <c r="D199" s="127"/>
      <c r="E199" s="127"/>
      <c r="F199" s="127"/>
      <c r="G199" s="127"/>
      <c r="H199" s="127"/>
      <c r="I199" s="120"/>
      <c r="J199" s="120"/>
      <c r="K199" s="127"/>
    </row>
    <row r="200" spans="2:11">
      <c r="B200" s="119"/>
      <c r="C200" s="127"/>
      <c r="D200" s="127"/>
      <c r="E200" s="127"/>
      <c r="F200" s="127"/>
      <c r="G200" s="127"/>
      <c r="H200" s="127"/>
      <c r="I200" s="120"/>
      <c r="J200" s="120"/>
      <c r="K200" s="127"/>
    </row>
    <row r="201" spans="2:11">
      <c r="B201" s="119"/>
      <c r="C201" s="127"/>
      <c r="D201" s="127"/>
      <c r="E201" s="127"/>
      <c r="F201" s="127"/>
      <c r="G201" s="127"/>
      <c r="H201" s="127"/>
      <c r="I201" s="120"/>
      <c r="J201" s="120"/>
      <c r="K201" s="127"/>
    </row>
    <row r="202" spans="2:11">
      <c r="B202" s="119"/>
      <c r="C202" s="127"/>
      <c r="D202" s="127"/>
      <c r="E202" s="127"/>
      <c r="F202" s="127"/>
      <c r="G202" s="127"/>
      <c r="H202" s="127"/>
      <c r="I202" s="120"/>
      <c r="J202" s="120"/>
      <c r="K202" s="127"/>
    </row>
    <row r="203" spans="2:11">
      <c r="B203" s="119"/>
      <c r="C203" s="127"/>
      <c r="D203" s="127"/>
      <c r="E203" s="127"/>
      <c r="F203" s="127"/>
      <c r="G203" s="127"/>
      <c r="H203" s="127"/>
      <c r="I203" s="120"/>
      <c r="J203" s="120"/>
      <c r="K203" s="127"/>
    </row>
    <row r="204" spans="2:11">
      <c r="B204" s="119"/>
      <c r="C204" s="127"/>
      <c r="D204" s="127"/>
      <c r="E204" s="127"/>
      <c r="F204" s="127"/>
      <c r="G204" s="127"/>
      <c r="H204" s="127"/>
      <c r="I204" s="120"/>
      <c r="J204" s="120"/>
      <c r="K204" s="127"/>
    </row>
    <row r="205" spans="2:11">
      <c r="B205" s="119"/>
      <c r="C205" s="127"/>
      <c r="D205" s="127"/>
      <c r="E205" s="127"/>
      <c r="F205" s="127"/>
      <c r="G205" s="127"/>
      <c r="H205" s="127"/>
      <c r="I205" s="120"/>
      <c r="J205" s="120"/>
      <c r="K205" s="127"/>
    </row>
    <row r="206" spans="2:11">
      <c r="B206" s="119"/>
      <c r="C206" s="127"/>
      <c r="D206" s="127"/>
      <c r="E206" s="127"/>
      <c r="F206" s="127"/>
      <c r="G206" s="127"/>
      <c r="H206" s="127"/>
      <c r="I206" s="120"/>
      <c r="J206" s="120"/>
      <c r="K206" s="127"/>
    </row>
    <row r="207" spans="2:11">
      <c r="B207" s="119"/>
      <c r="C207" s="127"/>
      <c r="D207" s="127"/>
      <c r="E207" s="127"/>
      <c r="F207" s="127"/>
      <c r="G207" s="127"/>
      <c r="H207" s="127"/>
      <c r="I207" s="120"/>
      <c r="J207" s="120"/>
      <c r="K207" s="127"/>
    </row>
    <row r="208" spans="2:11">
      <c r="B208" s="119"/>
      <c r="C208" s="127"/>
      <c r="D208" s="127"/>
      <c r="E208" s="127"/>
      <c r="F208" s="127"/>
      <c r="G208" s="127"/>
      <c r="H208" s="127"/>
      <c r="I208" s="120"/>
      <c r="J208" s="120"/>
      <c r="K208" s="127"/>
    </row>
    <row r="209" spans="2:11">
      <c r="B209" s="119"/>
      <c r="C209" s="127"/>
      <c r="D209" s="127"/>
      <c r="E209" s="127"/>
      <c r="F209" s="127"/>
      <c r="G209" s="127"/>
      <c r="H209" s="127"/>
      <c r="I209" s="120"/>
      <c r="J209" s="120"/>
      <c r="K209" s="127"/>
    </row>
    <row r="210" spans="2:11">
      <c r="B210" s="119"/>
      <c r="C210" s="127"/>
      <c r="D210" s="127"/>
      <c r="E210" s="127"/>
      <c r="F210" s="127"/>
      <c r="G210" s="127"/>
      <c r="H210" s="127"/>
      <c r="I210" s="120"/>
      <c r="J210" s="120"/>
      <c r="K210" s="127"/>
    </row>
    <row r="211" spans="2:11">
      <c r="B211" s="119"/>
      <c r="C211" s="127"/>
      <c r="D211" s="127"/>
      <c r="E211" s="127"/>
      <c r="F211" s="127"/>
      <c r="G211" s="127"/>
      <c r="H211" s="127"/>
      <c r="I211" s="120"/>
      <c r="J211" s="120"/>
      <c r="K211" s="127"/>
    </row>
    <row r="212" spans="2:11">
      <c r="B212" s="119"/>
      <c r="C212" s="127"/>
      <c r="D212" s="127"/>
      <c r="E212" s="127"/>
      <c r="F212" s="127"/>
      <c r="G212" s="127"/>
      <c r="H212" s="127"/>
      <c r="I212" s="120"/>
      <c r="J212" s="120"/>
      <c r="K212" s="127"/>
    </row>
    <row r="213" spans="2:11">
      <c r="B213" s="119"/>
      <c r="C213" s="127"/>
      <c r="D213" s="127"/>
      <c r="E213" s="127"/>
      <c r="F213" s="127"/>
      <c r="G213" s="127"/>
      <c r="H213" s="127"/>
      <c r="I213" s="120"/>
      <c r="J213" s="120"/>
      <c r="K213" s="127"/>
    </row>
    <row r="214" spans="2:11">
      <c r="B214" s="119"/>
      <c r="C214" s="127"/>
      <c r="D214" s="127"/>
      <c r="E214" s="127"/>
      <c r="F214" s="127"/>
      <c r="G214" s="127"/>
      <c r="H214" s="127"/>
      <c r="I214" s="120"/>
      <c r="J214" s="120"/>
      <c r="K214" s="127"/>
    </row>
    <row r="215" spans="2:11">
      <c r="B215" s="119"/>
      <c r="C215" s="127"/>
      <c r="D215" s="127"/>
      <c r="E215" s="127"/>
      <c r="F215" s="127"/>
      <c r="G215" s="127"/>
      <c r="H215" s="127"/>
      <c r="I215" s="120"/>
      <c r="J215" s="120"/>
      <c r="K215" s="127"/>
    </row>
    <row r="216" spans="2:11">
      <c r="B216" s="119"/>
      <c r="C216" s="127"/>
      <c r="D216" s="127"/>
      <c r="E216" s="127"/>
      <c r="F216" s="127"/>
      <c r="G216" s="127"/>
      <c r="H216" s="127"/>
      <c r="I216" s="120"/>
      <c r="J216" s="120"/>
      <c r="K216" s="127"/>
    </row>
    <row r="217" spans="2:11">
      <c r="B217" s="119"/>
      <c r="C217" s="127"/>
      <c r="D217" s="127"/>
      <c r="E217" s="127"/>
      <c r="F217" s="127"/>
      <c r="G217" s="127"/>
      <c r="H217" s="127"/>
      <c r="I217" s="120"/>
      <c r="J217" s="120"/>
      <c r="K217" s="127"/>
    </row>
    <row r="218" spans="2:11">
      <c r="B218" s="119"/>
      <c r="C218" s="127"/>
      <c r="D218" s="127"/>
      <c r="E218" s="127"/>
      <c r="F218" s="127"/>
      <c r="G218" s="127"/>
      <c r="H218" s="127"/>
      <c r="I218" s="120"/>
      <c r="J218" s="120"/>
      <c r="K218" s="127"/>
    </row>
    <row r="219" spans="2:11">
      <c r="B219" s="119"/>
      <c r="C219" s="127"/>
      <c r="D219" s="127"/>
      <c r="E219" s="127"/>
      <c r="F219" s="127"/>
      <c r="G219" s="127"/>
      <c r="H219" s="127"/>
      <c r="I219" s="120"/>
      <c r="J219" s="120"/>
      <c r="K219" s="127"/>
    </row>
    <row r="220" spans="2:11">
      <c r="B220" s="119"/>
      <c r="C220" s="127"/>
      <c r="D220" s="127"/>
      <c r="E220" s="127"/>
      <c r="F220" s="127"/>
      <c r="G220" s="127"/>
      <c r="H220" s="127"/>
      <c r="I220" s="120"/>
      <c r="J220" s="120"/>
      <c r="K220" s="127"/>
    </row>
    <row r="221" spans="2:11">
      <c r="B221" s="119"/>
      <c r="C221" s="127"/>
      <c r="D221" s="127"/>
      <c r="E221" s="127"/>
      <c r="F221" s="127"/>
      <c r="G221" s="127"/>
      <c r="H221" s="127"/>
      <c r="I221" s="120"/>
      <c r="J221" s="120"/>
      <c r="K221" s="127"/>
    </row>
    <row r="222" spans="2:11">
      <c r="B222" s="119"/>
      <c r="C222" s="127"/>
      <c r="D222" s="127"/>
      <c r="E222" s="127"/>
      <c r="F222" s="127"/>
      <c r="G222" s="127"/>
      <c r="H222" s="127"/>
      <c r="I222" s="120"/>
      <c r="J222" s="120"/>
      <c r="K222" s="127"/>
    </row>
    <row r="223" spans="2:11">
      <c r="B223" s="119"/>
      <c r="C223" s="127"/>
      <c r="D223" s="127"/>
      <c r="E223" s="127"/>
      <c r="F223" s="127"/>
      <c r="G223" s="127"/>
      <c r="H223" s="127"/>
      <c r="I223" s="120"/>
      <c r="J223" s="120"/>
      <c r="K223" s="127"/>
    </row>
    <row r="224" spans="2:11">
      <c r="B224" s="119"/>
      <c r="C224" s="127"/>
      <c r="D224" s="127"/>
      <c r="E224" s="127"/>
      <c r="F224" s="127"/>
      <c r="G224" s="127"/>
      <c r="H224" s="127"/>
      <c r="I224" s="120"/>
      <c r="J224" s="120"/>
      <c r="K224" s="127"/>
    </row>
    <row r="225" spans="2:11">
      <c r="B225" s="119"/>
      <c r="C225" s="127"/>
      <c r="D225" s="127"/>
      <c r="E225" s="127"/>
      <c r="F225" s="127"/>
      <c r="G225" s="127"/>
      <c r="H225" s="127"/>
      <c r="I225" s="120"/>
      <c r="J225" s="120"/>
      <c r="K225" s="127"/>
    </row>
    <row r="226" spans="2:11">
      <c r="B226" s="119"/>
      <c r="C226" s="127"/>
      <c r="D226" s="127"/>
      <c r="E226" s="127"/>
      <c r="F226" s="127"/>
      <c r="G226" s="127"/>
      <c r="H226" s="127"/>
      <c r="I226" s="120"/>
      <c r="J226" s="120"/>
      <c r="K226" s="127"/>
    </row>
    <row r="227" spans="2:11">
      <c r="B227" s="119"/>
      <c r="C227" s="127"/>
      <c r="D227" s="127"/>
      <c r="E227" s="127"/>
      <c r="F227" s="127"/>
      <c r="G227" s="127"/>
      <c r="H227" s="127"/>
      <c r="I227" s="120"/>
      <c r="J227" s="120"/>
      <c r="K227" s="127"/>
    </row>
    <row r="228" spans="2:11">
      <c r="B228" s="119"/>
      <c r="C228" s="127"/>
      <c r="D228" s="127"/>
      <c r="E228" s="127"/>
      <c r="F228" s="127"/>
      <c r="G228" s="127"/>
      <c r="H228" s="127"/>
      <c r="I228" s="120"/>
      <c r="J228" s="120"/>
      <c r="K228" s="127"/>
    </row>
    <row r="229" spans="2:11">
      <c r="B229" s="119"/>
      <c r="C229" s="127"/>
      <c r="D229" s="127"/>
      <c r="E229" s="127"/>
      <c r="F229" s="127"/>
      <c r="G229" s="127"/>
      <c r="H229" s="127"/>
      <c r="I229" s="120"/>
      <c r="J229" s="120"/>
      <c r="K229" s="127"/>
    </row>
    <row r="230" spans="2:11">
      <c r="B230" s="119"/>
      <c r="C230" s="127"/>
      <c r="D230" s="127"/>
      <c r="E230" s="127"/>
      <c r="F230" s="127"/>
      <c r="G230" s="127"/>
      <c r="H230" s="127"/>
      <c r="I230" s="120"/>
      <c r="J230" s="120"/>
      <c r="K230" s="127"/>
    </row>
    <row r="231" spans="2:11">
      <c r="B231" s="119"/>
      <c r="C231" s="127"/>
      <c r="D231" s="127"/>
      <c r="E231" s="127"/>
      <c r="F231" s="127"/>
      <c r="G231" s="127"/>
      <c r="H231" s="127"/>
      <c r="I231" s="120"/>
      <c r="J231" s="120"/>
      <c r="K231" s="127"/>
    </row>
    <row r="232" spans="2:11">
      <c r="B232" s="119"/>
      <c r="C232" s="127"/>
      <c r="D232" s="127"/>
      <c r="E232" s="127"/>
      <c r="F232" s="127"/>
      <c r="G232" s="127"/>
      <c r="H232" s="127"/>
      <c r="I232" s="120"/>
      <c r="J232" s="120"/>
      <c r="K232" s="127"/>
    </row>
    <row r="233" spans="2:11">
      <c r="B233" s="119"/>
      <c r="C233" s="127"/>
      <c r="D233" s="127"/>
      <c r="E233" s="127"/>
      <c r="F233" s="127"/>
      <c r="G233" s="127"/>
      <c r="H233" s="127"/>
      <c r="I233" s="120"/>
      <c r="J233" s="120"/>
      <c r="K233" s="127"/>
    </row>
    <row r="234" spans="2:11">
      <c r="B234" s="119"/>
      <c r="C234" s="127"/>
      <c r="D234" s="127"/>
      <c r="E234" s="127"/>
      <c r="F234" s="127"/>
      <c r="G234" s="127"/>
      <c r="H234" s="127"/>
      <c r="I234" s="120"/>
      <c r="J234" s="120"/>
      <c r="K234" s="127"/>
    </row>
    <row r="235" spans="2:11">
      <c r="B235" s="119"/>
      <c r="C235" s="127"/>
      <c r="D235" s="127"/>
      <c r="E235" s="127"/>
      <c r="F235" s="127"/>
      <c r="G235" s="127"/>
      <c r="H235" s="127"/>
      <c r="I235" s="120"/>
      <c r="J235" s="120"/>
      <c r="K235" s="127"/>
    </row>
    <row r="236" spans="2:11">
      <c r="B236" s="119"/>
      <c r="C236" s="127"/>
      <c r="D236" s="127"/>
      <c r="E236" s="127"/>
      <c r="F236" s="127"/>
      <c r="G236" s="127"/>
      <c r="H236" s="127"/>
      <c r="I236" s="120"/>
      <c r="J236" s="120"/>
      <c r="K236" s="127"/>
    </row>
    <row r="237" spans="2:11">
      <c r="B237" s="119"/>
      <c r="C237" s="127"/>
      <c r="D237" s="127"/>
      <c r="E237" s="127"/>
      <c r="F237" s="127"/>
      <c r="G237" s="127"/>
      <c r="H237" s="127"/>
      <c r="I237" s="120"/>
      <c r="J237" s="120"/>
      <c r="K237" s="127"/>
    </row>
    <row r="238" spans="2:11">
      <c r="B238" s="119"/>
      <c r="C238" s="127"/>
      <c r="D238" s="127"/>
      <c r="E238" s="127"/>
      <c r="F238" s="127"/>
      <c r="G238" s="127"/>
      <c r="H238" s="127"/>
      <c r="I238" s="120"/>
      <c r="J238" s="120"/>
      <c r="K238" s="127"/>
    </row>
    <row r="239" spans="2:11">
      <c r="B239" s="119"/>
      <c r="C239" s="127"/>
      <c r="D239" s="127"/>
      <c r="E239" s="127"/>
      <c r="F239" s="127"/>
      <c r="G239" s="127"/>
      <c r="H239" s="127"/>
      <c r="I239" s="120"/>
      <c r="J239" s="120"/>
      <c r="K239" s="127"/>
    </row>
    <row r="240" spans="2:11">
      <c r="B240" s="119"/>
      <c r="C240" s="127"/>
      <c r="D240" s="127"/>
      <c r="E240" s="127"/>
      <c r="F240" s="127"/>
      <c r="G240" s="127"/>
      <c r="H240" s="127"/>
      <c r="I240" s="120"/>
      <c r="J240" s="120"/>
      <c r="K240" s="127"/>
    </row>
    <row r="241" spans="2:11">
      <c r="B241" s="119"/>
      <c r="C241" s="127"/>
      <c r="D241" s="127"/>
      <c r="E241" s="127"/>
      <c r="F241" s="127"/>
      <c r="G241" s="127"/>
      <c r="H241" s="127"/>
      <c r="I241" s="120"/>
      <c r="J241" s="120"/>
      <c r="K241" s="127"/>
    </row>
    <row r="242" spans="2:11">
      <c r="B242" s="119"/>
      <c r="C242" s="127"/>
      <c r="D242" s="127"/>
      <c r="E242" s="127"/>
      <c r="F242" s="127"/>
      <c r="G242" s="127"/>
      <c r="H242" s="127"/>
      <c r="I242" s="120"/>
      <c r="J242" s="120"/>
      <c r="K242" s="127"/>
    </row>
    <row r="243" spans="2:11">
      <c r="B243" s="119"/>
      <c r="C243" s="127"/>
      <c r="D243" s="127"/>
      <c r="E243" s="127"/>
      <c r="F243" s="127"/>
      <c r="G243" s="127"/>
      <c r="H243" s="127"/>
      <c r="I243" s="120"/>
      <c r="J243" s="120"/>
      <c r="K243" s="127"/>
    </row>
    <row r="244" spans="2:11">
      <c r="B244" s="119"/>
      <c r="C244" s="127"/>
      <c r="D244" s="127"/>
      <c r="E244" s="127"/>
      <c r="F244" s="127"/>
      <c r="G244" s="127"/>
      <c r="H244" s="127"/>
      <c r="I244" s="120"/>
      <c r="J244" s="120"/>
      <c r="K244" s="127"/>
    </row>
    <row r="245" spans="2:11">
      <c r="B245" s="119"/>
      <c r="C245" s="127"/>
      <c r="D245" s="127"/>
      <c r="E245" s="127"/>
      <c r="F245" s="127"/>
      <c r="G245" s="127"/>
      <c r="H245" s="127"/>
      <c r="I245" s="120"/>
      <c r="J245" s="120"/>
      <c r="K245" s="127"/>
    </row>
    <row r="246" spans="2:11">
      <c r="B246" s="119"/>
      <c r="C246" s="127"/>
      <c r="D246" s="127"/>
      <c r="E246" s="127"/>
      <c r="F246" s="127"/>
      <c r="G246" s="127"/>
      <c r="H246" s="127"/>
      <c r="I246" s="120"/>
      <c r="J246" s="120"/>
      <c r="K246" s="127"/>
    </row>
    <row r="247" spans="2:11">
      <c r="B247" s="119"/>
      <c r="C247" s="127"/>
      <c r="D247" s="127"/>
      <c r="E247" s="127"/>
      <c r="F247" s="127"/>
      <c r="G247" s="127"/>
      <c r="H247" s="127"/>
      <c r="I247" s="120"/>
      <c r="J247" s="120"/>
      <c r="K247" s="127"/>
    </row>
    <row r="248" spans="2:11">
      <c r="B248" s="119"/>
      <c r="C248" s="127"/>
      <c r="D248" s="127"/>
      <c r="E248" s="127"/>
      <c r="F248" s="127"/>
      <c r="G248" s="127"/>
      <c r="H248" s="127"/>
      <c r="I248" s="120"/>
      <c r="J248" s="120"/>
      <c r="K248" s="127"/>
    </row>
    <row r="249" spans="2:11">
      <c r="B249" s="119"/>
      <c r="C249" s="127"/>
      <c r="D249" s="127"/>
      <c r="E249" s="127"/>
      <c r="F249" s="127"/>
      <c r="G249" s="127"/>
      <c r="H249" s="127"/>
      <c r="I249" s="120"/>
      <c r="J249" s="120"/>
      <c r="K249" s="127"/>
    </row>
    <row r="250" spans="2:11">
      <c r="B250" s="119"/>
      <c r="C250" s="127"/>
      <c r="D250" s="127"/>
      <c r="E250" s="127"/>
      <c r="F250" s="127"/>
      <c r="G250" s="127"/>
      <c r="H250" s="127"/>
      <c r="I250" s="120"/>
      <c r="J250" s="120"/>
      <c r="K250" s="127"/>
    </row>
    <row r="251" spans="2:11">
      <c r="B251" s="119"/>
      <c r="C251" s="127"/>
      <c r="D251" s="127"/>
      <c r="E251" s="127"/>
      <c r="F251" s="127"/>
      <c r="G251" s="127"/>
      <c r="H251" s="127"/>
      <c r="I251" s="120"/>
      <c r="J251" s="120"/>
      <c r="K251" s="127"/>
    </row>
    <row r="252" spans="2:11">
      <c r="B252" s="119"/>
      <c r="C252" s="127"/>
      <c r="D252" s="127"/>
      <c r="E252" s="127"/>
      <c r="F252" s="127"/>
      <c r="G252" s="127"/>
      <c r="H252" s="127"/>
      <c r="I252" s="120"/>
      <c r="J252" s="120"/>
      <c r="K252" s="127"/>
    </row>
    <row r="253" spans="2:11">
      <c r="B253" s="119"/>
      <c r="C253" s="127"/>
      <c r="D253" s="127"/>
      <c r="E253" s="127"/>
      <c r="F253" s="127"/>
      <c r="G253" s="127"/>
      <c r="H253" s="127"/>
      <c r="I253" s="120"/>
      <c r="J253" s="120"/>
      <c r="K253" s="127"/>
    </row>
    <row r="254" spans="2:11">
      <c r="B254" s="119"/>
      <c r="C254" s="127"/>
      <c r="D254" s="127"/>
      <c r="E254" s="127"/>
      <c r="F254" s="127"/>
      <c r="G254" s="127"/>
      <c r="H254" s="127"/>
      <c r="I254" s="120"/>
      <c r="J254" s="120"/>
      <c r="K254" s="127"/>
    </row>
    <row r="255" spans="2:11">
      <c r="B255" s="119"/>
      <c r="C255" s="127"/>
      <c r="D255" s="127"/>
      <c r="E255" s="127"/>
      <c r="F255" s="127"/>
      <c r="G255" s="127"/>
      <c r="H255" s="127"/>
      <c r="I255" s="120"/>
      <c r="J255" s="120"/>
      <c r="K255" s="127"/>
    </row>
    <row r="256" spans="2:11">
      <c r="B256" s="119"/>
      <c r="C256" s="127"/>
      <c r="D256" s="127"/>
      <c r="E256" s="127"/>
      <c r="F256" s="127"/>
      <c r="G256" s="127"/>
      <c r="H256" s="127"/>
      <c r="I256" s="120"/>
      <c r="J256" s="120"/>
      <c r="K256" s="127"/>
    </row>
    <row r="257" spans="2:11">
      <c r="B257" s="119"/>
      <c r="C257" s="127"/>
      <c r="D257" s="127"/>
      <c r="E257" s="127"/>
      <c r="F257" s="127"/>
      <c r="G257" s="127"/>
      <c r="H257" s="127"/>
      <c r="I257" s="120"/>
      <c r="J257" s="120"/>
      <c r="K257" s="127"/>
    </row>
    <row r="258" spans="2:11">
      <c r="B258" s="119"/>
      <c r="C258" s="127"/>
      <c r="D258" s="127"/>
      <c r="E258" s="127"/>
      <c r="F258" s="127"/>
      <c r="G258" s="127"/>
      <c r="H258" s="127"/>
      <c r="I258" s="120"/>
      <c r="J258" s="120"/>
      <c r="K258" s="127"/>
    </row>
    <row r="259" spans="2:11">
      <c r="B259" s="119"/>
      <c r="C259" s="127"/>
      <c r="D259" s="127"/>
      <c r="E259" s="127"/>
      <c r="F259" s="127"/>
      <c r="G259" s="127"/>
      <c r="H259" s="127"/>
      <c r="I259" s="120"/>
      <c r="J259" s="120"/>
      <c r="K259" s="127"/>
    </row>
    <row r="260" spans="2:11">
      <c r="B260" s="119"/>
      <c r="C260" s="127"/>
      <c r="D260" s="127"/>
      <c r="E260" s="127"/>
      <c r="F260" s="127"/>
      <c r="G260" s="127"/>
      <c r="H260" s="127"/>
      <c r="I260" s="120"/>
      <c r="J260" s="120"/>
      <c r="K260" s="127"/>
    </row>
    <row r="261" spans="2:11">
      <c r="B261" s="119"/>
      <c r="C261" s="127"/>
      <c r="D261" s="127"/>
      <c r="E261" s="127"/>
      <c r="F261" s="127"/>
      <c r="G261" s="127"/>
      <c r="H261" s="127"/>
      <c r="I261" s="120"/>
      <c r="J261" s="120"/>
      <c r="K261" s="127"/>
    </row>
    <row r="262" spans="2:11">
      <c r="B262" s="119"/>
      <c r="C262" s="127"/>
      <c r="D262" s="127"/>
      <c r="E262" s="127"/>
      <c r="F262" s="127"/>
      <c r="G262" s="127"/>
      <c r="H262" s="127"/>
      <c r="I262" s="120"/>
      <c r="J262" s="120"/>
      <c r="K262" s="127"/>
    </row>
    <row r="263" spans="2:11">
      <c r="B263" s="119"/>
      <c r="C263" s="127"/>
      <c r="D263" s="127"/>
      <c r="E263" s="127"/>
      <c r="F263" s="127"/>
      <c r="G263" s="127"/>
      <c r="H263" s="127"/>
      <c r="I263" s="120"/>
      <c r="J263" s="120"/>
      <c r="K263" s="127"/>
    </row>
    <row r="264" spans="2:11">
      <c r="B264" s="119"/>
      <c r="C264" s="127"/>
      <c r="D264" s="127"/>
      <c r="E264" s="127"/>
      <c r="F264" s="127"/>
      <c r="G264" s="127"/>
      <c r="H264" s="127"/>
      <c r="I264" s="120"/>
      <c r="J264" s="120"/>
      <c r="K264" s="127"/>
    </row>
    <row r="265" spans="2:11">
      <c r="B265" s="119"/>
      <c r="C265" s="127"/>
      <c r="D265" s="127"/>
      <c r="E265" s="127"/>
      <c r="F265" s="127"/>
      <c r="G265" s="127"/>
      <c r="H265" s="127"/>
      <c r="I265" s="120"/>
      <c r="J265" s="120"/>
      <c r="K265" s="127"/>
    </row>
    <row r="266" spans="2:11">
      <c r="B266" s="119"/>
      <c r="C266" s="127"/>
      <c r="D266" s="127"/>
      <c r="E266" s="127"/>
      <c r="F266" s="127"/>
      <c r="G266" s="127"/>
      <c r="H266" s="127"/>
      <c r="I266" s="120"/>
      <c r="J266" s="120"/>
      <c r="K266" s="127"/>
    </row>
    <row r="267" spans="2:11">
      <c r="B267" s="119"/>
      <c r="C267" s="127"/>
      <c r="D267" s="127"/>
      <c r="E267" s="127"/>
      <c r="F267" s="127"/>
      <c r="G267" s="127"/>
      <c r="H267" s="127"/>
      <c r="I267" s="120"/>
      <c r="J267" s="120"/>
      <c r="K267" s="127"/>
    </row>
    <row r="268" spans="2:11">
      <c r="B268" s="119"/>
      <c r="C268" s="127"/>
      <c r="D268" s="127"/>
      <c r="E268" s="127"/>
      <c r="F268" s="127"/>
      <c r="G268" s="127"/>
      <c r="H268" s="127"/>
      <c r="I268" s="120"/>
      <c r="J268" s="120"/>
      <c r="K268" s="127"/>
    </row>
    <row r="269" spans="2:11">
      <c r="B269" s="119"/>
      <c r="C269" s="127"/>
      <c r="D269" s="127"/>
      <c r="E269" s="127"/>
      <c r="F269" s="127"/>
      <c r="G269" s="127"/>
      <c r="H269" s="127"/>
      <c r="I269" s="120"/>
      <c r="J269" s="120"/>
      <c r="K269" s="127"/>
    </row>
    <row r="270" spans="2:11">
      <c r="B270" s="119"/>
      <c r="C270" s="127"/>
      <c r="D270" s="127"/>
      <c r="E270" s="127"/>
      <c r="F270" s="127"/>
      <c r="G270" s="127"/>
      <c r="H270" s="127"/>
      <c r="I270" s="120"/>
      <c r="J270" s="120"/>
      <c r="K270" s="127"/>
    </row>
    <row r="271" spans="2:11">
      <c r="B271" s="119"/>
      <c r="C271" s="127"/>
      <c r="D271" s="127"/>
      <c r="E271" s="127"/>
      <c r="F271" s="127"/>
      <c r="G271" s="127"/>
      <c r="H271" s="127"/>
      <c r="I271" s="120"/>
      <c r="J271" s="120"/>
      <c r="K271" s="127"/>
    </row>
    <row r="272" spans="2:11">
      <c r="B272" s="119"/>
      <c r="C272" s="127"/>
      <c r="D272" s="127"/>
      <c r="E272" s="127"/>
      <c r="F272" s="127"/>
      <c r="G272" s="127"/>
      <c r="H272" s="127"/>
      <c r="I272" s="120"/>
      <c r="J272" s="120"/>
      <c r="K272" s="127"/>
    </row>
    <row r="273" spans="2:11">
      <c r="B273" s="119"/>
      <c r="C273" s="127"/>
      <c r="D273" s="127"/>
      <c r="E273" s="127"/>
      <c r="F273" s="127"/>
      <c r="G273" s="127"/>
      <c r="H273" s="127"/>
      <c r="I273" s="120"/>
      <c r="J273" s="120"/>
      <c r="K273" s="127"/>
    </row>
    <row r="274" spans="2:11">
      <c r="B274" s="119"/>
      <c r="C274" s="127"/>
      <c r="D274" s="127"/>
      <c r="E274" s="127"/>
      <c r="F274" s="127"/>
      <c r="G274" s="127"/>
      <c r="H274" s="127"/>
      <c r="I274" s="120"/>
      <c r="J274" s="120"/>
      <c r="K274" s="127"/>
    </row>
    <row r="275" spans="2:11">
      <c r="B275" s="119"/>
      <c r="C275" s="127"/>
      <c r="D275" s="127"/>
      <c r="E275" s="127"/>
      <c r="F275" s="127"/>
      <c r="G275" s="127"/>
      <c r="H275" s="127"/>
      <c r="I275" s="120"/>
      <c r="J275" s="120"/>
      <c r="K275" s="127"/>
    </row>
    <row r="276" spans="2:11">
      <c r="B276" s="119"/>
      <c r="C276" s="127"/>
      <c r="D276" s="127"/>
      <c r="E276" s="127"/>
      <c r="F276" s="127"/>
      <c r="G276" s="127"/>
      <c r="H276" s="127"/>
      <c r="I276" s="120"/>
      <c r="J276" s="120"/>
      <c r="K276" s="127"/>
    </row>
    <row r="277" spans="2:11">
      <c r="B277" s="119"/>
      <c r="C277" s="127"/>
      <c r="D277" s="127"/>
      <c r="E277" s="127"/>
      <c r="F277" s="127"/>
      <c r="G277" s="127"/>
      <c r="H277" s="127"/>
      <c r="I277" s="120"/>
      <c r="J277" s="120"/>
      <c r="K277" s="127"/>
    </row>
    <row r="278" spans="2:11">
      <c r="B278" s="119"/>
      <c r="C278" s="127"/>
      <c r="D278" s="127"/>
      <c r="E278" s="127"/>
      <c r="F278" s="127"/>
      <c r="G278" s="127"/>
      <c r="H278" s="127"/>
      <c r="I278" s="120"/>
      <c r="J278" s="120"/>
      <c r="K278" s="127"/>
    </row>
    <row r="279" spans="2:11">
      <c r="B279" s="119"/>
      <c r="C279" s="127"/>
      <c r="D279" s="127"/>
      <c r="E279" s="127"/>
      <c r="F279" s="127"/>
      <c r="G279" s="127"/>
      <c r="H279" s="127"/>
      <c r="I279" s="120"/>
      <c r="J279" s="120"/>
      <c r="K279" s="127"/>
    </row>
    <row r="280" spans="2:11">
      <c r="B280" s="119"/>
      <c r="C280" s="127"/>
      <c r="D280" s="127"/>
      <c r="E280" s="127"/>
      <c r="F280" s="127"/>
      <c r="G280" s="127"/>
      <c r="H280" s="127"/>
      <c r="I280" s="120"/>
      <c r="J280" s="120"/>
      <c r="K280" s="127"/>
    </row>
    <row r="281" spans="2:11">
      <c r="B281" s="119"/>
      <c r="C281" s="127"/>
      <c r="D281" s="127"/>
      <c r="E281" s="127"/>
      <c r="F281" s="127"/>
      <c r="G281" s="127"/>
      <c r="H281" s="127"/>
      <c r="I281" s="120"/>
      <c r="J281" s="120"/>
      <c r="K281" s="127"/>
    </row>
    <row r="282" spans="2:11">
      <c r="B282" s="119"/>
      <c r="C282" s="127"/>
      <c r="D282" s="127"/>
      <c r="E282" s="127"/>
      <c r="F282" s="127"/>
      <c r="G282" s="127"/>
      <c r="H282" s="127"/>
      <c r="I282" s="120"/>
      <c r="J282" s="120"/>
      <c r="K282" s="127"/>
    </row>
    <row r="283" spans="2:11">
      <c r="B283" s="119"/>
      <c r="C283" s="127"/>
      <c r="D283" s="127"/>
      <c r="E283" s="127"/>
      <c r="F283" s="127"/>
      <c r="G283" s="127"/>
      <c r="H283" s="127"/>
      <c r="I283" s="120"/>
      <c r="J283" s="120"/>
      <c r="K283" s="127"/>
    </row>
    <row r="284" spans="2:11">
      <c r="B284" s="119"/>
      <c r="C284" s="127"/>
      <c r="D284" s="127"/>
      <c r="E284" s="127"/>
      <c r="F284" s="127"/>
      <c r="G284" s="127"/>
      <c r="H284" s="127"/>
      <c r="I284" s="120"/>
      <c r="J284" s="120"/>
      <c r="K284" s="127"/>
    </row>
    <row r="285" spans="2:11">
      <c r="B285" s="119"/>
      <c r="C285" s="127"/>
      <c r="D285" s="127"/>
      <c r="E285" s="127"/>
      <c r="F285" s="127"/>
      <c r="G285" s="127"/>
      <c r="H285" s="127"/>
      <c r="I285" s="120"/>
      <c r="J285" s="120"/>
      <c r="K285" s="127"/>
    </row>
    <row r="286" spans="2:11">
      <c r="B286" s="119"/>
      <c r="C286" s="127"/>
      <c r="D286" s="127"/>
      <c r="E286" s="127"/>
      <c r="F286" s="127"/>
      <c r="G286" s="127"/>
      <c r="H286" s="127"/>
      <c r="I286" s="120"/>
      <c r="J286" s="120"/>
      <c r="K286" s="127"/>
    </row>
    <row r="287" spans="2:11">
      <c r="B287" s="119"/>
      <c r="C287" s="127"/>
      <c r="D287" s="127"/>
      <c r="E287" s="127"/>
      <c r="F287" s="127"/>
      <c r="G287" s="127"/>
      <c r="H287" s="127"/>
      <c r="I287" s="120"/>
      <c r="J287" s="120"/>
      <c r="K287" s="127"/>
    </row>
    <row r="288" spans="2:11">
      <c r="B288" s="119"/>
      <c r="C288" s="127"/>
      <c r="D288" s="127"/>
      <c r="E288" s="127"/>
      <c r="F288" s="127"/>
      <c r="G288" s="127"/>
      <c r="H288" s="127"/>
      <c r="I288" s="120"/>
      <c r="J288" s="120"/>
      <c r="K288" s="127"/>
    </row>
    <row r="289" spans="2:11">
      <c r="B289" s="119"/>
      <c r="C289" s="127"/>
      <c r="D289" s="127"/>
      <c r="E289" s="127"/>
      <c r="F289" s="127"/>
      <c r="G289" s="127"/>
      <c r="H289" s="127"/>
      <c r="I289" s="120"/>
      <c r="J289" s="120"/>
      <c r="K289" s="127"/>
    </row>
    <row r="290" spans="2:11">
      <c r="B290" s="119"/>
      <c r="C290" s="127"/>
      <c r="D290" s="127"/>
      <c r="E290" s="127"/>
      <c r="F290" s="127"/>
      <c r="G290" s="127"/>
      <c r="H290" s="127"/>
      <c r="I290" s="120"/>
      <c r="J290" s="120"/>
      <c r="K290" s="127"/>
    </row>
    <row r="291" spans="2:11">
      <c r="B291" s="119"/>
      <c r="C291" s="127"/>
      <c r="D291" s="127"/>
      <c r="E291" s="127"/>
      <c r="F291" s="127"/>
      <c r="G291" s="127"/>
      <c r="H291" s="127"/>
      <c r="I291" s="120"/>
      <c r="J291" s="120"/>
      <c r="K291" s="127"/>
    </row>
    <row r="292" spans="2:11">
      <c r="B292" s="119"/>
      <c r="C292" s="127"/>
      <c r="D292" s="127"/>
      <c r="E292" s="127"/>
      <c r="F292" s="127"/>
      <c r="G292" s="127"/>
      <c r="H292" s="127"/>
      <c r="I292" s="120"/>
      <c r="J292" s="120"/>
      <c r="K292" s="127"/>
    </row>
    <row r="293" spans="2:11">
      <c r="B293" s="119"/>
      <c r="C293" s="127"/>
      <c r="D293" s="127"/>
      <c r="E293" s="127"/>
      <c r="F293" s="127"/>
      <c r="G293" s="127"/>
      <c r="H293" s="127"/>
      <c r="I293" s="120"/>
      <c r="J293" s="120"/>
      <c r="K293" s="127"/>
    </row>
    <row r="294" spans="2:11">
      <c r="B294" s="119"/>
      <c r="C294" s="127"/>
      <c r="D294" s="127"/>
      <c r="E294" s="127"/>
      <c r="F294" s="127"/>
      <c r="G294" s="127"/>
      <c r="H294" s="127"/>
      <c r="I294" s="120"/>
      <c r="J294" s="120"/>
      <c r="K294" s="127"/>
    </row>
    <row r="295" spans="2:11">
      <c r="B295" s="119"/>
      <c r="C295" s="127"/>
      <c r="D295" s="127"/>
      <c r="E295" s="127"/>
      <c r="F295" s="127"/>
      <c r="G295" s="127"/>
      <c r="H295" s="127"/>
      <c r="I295" s="120"/>
      <c r="J295" s="120"/>
      <c r="K295" s="127"/>
    </row>
    <row r="296" spans="2:11">
      <c r="B296" s="119"/>
      <c r="C296" s="127"/>
      <c r="D296" s="127"/>
      <c r="E296" s="127"/>
      <c r="F296" s="127"/>
      <c r="G296" s="127"/>
      <c r="H296" s="127"/>
      <c r="I296" s="120"/>
      <c r="J296" s="120"/>
      <c r="K296" s="127"/>
    </row>
    <row r="297" spans="2:11">
      <c r="B297" s="119"/>
      <c r="C297" s="127"/>
      <c r="D297" s="127"/>
      <c r="E297" s="127"/>
      <c r="F297" s="127"/>
      <c r="G297" s="127"/>
      <c r="H297" s="127"/>
      <c r="I297" s="120"/>
      <c r="J297" s="120"/>
      <c r="K297" s="127"/>
    </row>
    <row r="298" spans="2:11">
      <c r="B298" s="119"/>
      <c r="C298" s="127"/>
      <c r="D298" s="127"/>
      <c r="E298" s="127"/>
      <c r="F298" s="127"/>
      <c r="G298" s="127"/>
      <c r="H298" s="127"/>
      <c r="I298" s="120"/>
      <c r="J298" s="120"/>
      <c r="K298" s="127"/>
    </row>
    <row r="299" spans="2:11">
      <c r="B299" s="119"/>
      <c r="C299" s="127"/>
      <c r="D299" s="127"/>
      <c r="E299" s="127"/>
      <c r="F299" s="127"/>
      <c r="G299" s="127"/>
      <c r="H299" s="127"/>
      <c r="I299" s="120"/>
      <c r="J299" s="120"/>
      <c r="K299" s="127"/>
    </row>
    <row r="300" spans="2:11">
      <c r="B300" s="119"/>
      <c r="C300" s="127"/>
      <c r="D300" s="127"/>
      <c r="E300" s="127"/>
      <c r="F300" s="127"/>
      <c r="G300" s="127"/>
      <c r="H300" s="127"/>
      <c r="I300" s="120"/>
      <c r="J300" s="120"/>
      <c r="K300" s="127"/>
    </row>
    <row r="301" spans="2:11">
      <c r="B301" s="119"/>
      <c r="C301" s="127"/>
      <c r="D301" s="127"/>
      <c r="E301" s="127"/>
      <c r="F301" s="127"/>
      <c r="G301" s="127"/>
      <c r="H301" s="127"/>
      <c r="I301" s="120"/>
      <c r="J301" s="120"/>
      <c r="K301" s="127"/>
    </row>
    <row r="302" spans="2:11">
      <c r="B302" s="119"/>
      <c r="C302" s="127"/>
      <c r="D302" s="127"/>
      <c r="E302" s="127"/>
      <c r="F302" s="127"/>
      <c r="G302" s="127"/>
      <c r="H302" s="127"/>
      <c r="I302" s="120"/>
      <c r="J302" s="120"/>
      <c r="K302" s="127"/>
    </row>
    <row r="303" spans="2:11">
      <c r="B303" s="119"/>
      <c r="C303" s="127"/>
      <c r="D303" s="127"/>
      <c r="E303" s="127"/>
      <c r="F303" s="127"/>
      <c r="G303" s="127"/>
      <c r="H303" s="127"/>
      <c r="I303" s="120"/>
      <c r="J303" s="120"/>
      <c r="K303" s="127"/>
    </row>
    <row r="304" spans="2:11">
      <c r="B304" s="119"/>
      <c r="C304" s="127"/>
      <c r="D304" s="127"/>
      <c r="E304" s="127"/>
      <c r="F304" s="127"/>
      <c r="G304" s="127"/>
      <c r="H304" s="127"/>
      <c r="I304" s="120"/>
      <c r="J304" s="120"/>
      <c r="K304" s="127"/>
    </row>
    <row r="305" spans="2:11">
      <c r="B305" s="119"/>
      <c r="C305" s="127"/>
      <c r="D305" s="127"/>
      <c r="E305" s="127"/>
      <c r="F305" s="127"/>
      <c r="G305" s="127"/>
      <c r="H305" s="127"/>
      <c r="I305" s="120"/>
      <c r="J305" s="120"/>
      <c r="K305" s="127"/>
    </row>
    <row r="306" spans="2:11">
      <c r="B306" s="119"/>
      <c r="C306" s="127"/>
      <c r="D306" s="127"/>
      <c r="E306" s="127"/>
      <c r="F306" s="127"/>
      <c r="G306" s="127"/>
      <c r="H306" s="127"/>
      <c r="I306" s="120"/>
      <c r="J306" s="120"/>
      <c r="K306" s="127"/>
    </row>
    <row r="307" spans="2:11">
      <c r="B307" s="119"/>
      <c r="C307" s="127"/>
      <c r="D307" s="127"/>
      <c r="E307" s="127"/>
      <c r="F307" s="127"/>
      <c r="G307" s="127"/>
      <c r="H307" s="127"/>
      <c r="I307" s="120"/>
      <c r="J307" s="120"/>
      <c r="K307" s="127"/>
    </row>
    <row r="308" spans="2:11">
      <c r="B308" s="119"/>
      <c r="C308" s="127"/>
      <c r="D308" s="127"/>
      <c r="E308" s="127"/>
      <c r="F308" s="127"/>
      <c r="G308" s="127"/>
      <c r="H308" s="127"/>
      <c r="I308" s="120"/>
      <c r="J308" s="120"/>
      <c r="K308" s="127"/>
    </row>
    <row r="309" spans="2:11">
      <c r="B309" s="119"/>
      <c r="C309" s="127"/>
      <c r="D309" s="127"/>
      <c r="E309" s="127"/>
      <c r="F309" s="127"/>
      <c r="G309" s="127"/>
      <c r="H309" s="127"/>
      <c r="I309" s="120"/>
      <c r="J309" s="120"/>
      <c r="K309" s="127"/>
    </row>
    <row r="310" spans="2:11">
      <c r="B310" s="119"/>
      <c r="C310" s="127"/>
      <c r="D310" s="127"/>
      <c r="E310" s="127"/>
      <c r="F310" s="127"/>
      <c r="G310" s="127"/>
      <c r="H310" s="127"/>
      <c r="I310" s="120"/>
      <c r="J310" s="120"/>
      <c r="K310" s="127"/>
    </row>
    <row r="311" spans="2:11">
      <c r="B311" s="119"/>
      <c r="C311" s="127"/>
      <c r="D311" s="127"/>
      <c r="E311" s="127"/>
      <c r="F311" s="127"/>
      <c r="G311" s="127"/>
      <c r="H311" s="127"/>
      <c r="I311" s="120"/>
      <c r="J311" s="120"/>
      <c r="K311" s="127"/>
    </row>
    <row r="312" spans="2:11">
      <c r="B312" s="119"/>
      <c r="C312" s="127"/>
      <c r="D312" s="127"/>
      <c r="E312" s="127"/>
      <c r="F312" s="127"/>
      <c r="G312" s="127"/>
      <c r="H312" s="127"/>
      <c r="I312" s="120"/>
      <c r="J312" s="120"/>
      <c r="K312" s="127"/>
    </row>
    <row r="313" spans="2:11">
      <c r="B313" s="119"/>
      <c r="C313" s="127"/>
      <c r="D313" s="127"/>
      <c r="E313" s="127"/>
      <c r="F313" s="127"/>
      <c r="G313" s="127"/>
      <c r="H313" s="127"/>
      <c r="I313" s="120"/>
      <c r="J313" s="120"/>
      <c r="K313" s="127"/>
    </row>
    <row r="314" spans="2:11">
      <c r="B314" s="119"/>
      <c r="C314" s="127"/>
      <c r="D314" s="127"/>
      <c r="E314" s="127"/>
      <c r="F314" s="127"/>
      <c r="G314" s="127"/>
      <c r="H314" s="127"/>
      <c r="I314" s="120"/>
      <c r="J314" s="120"/>
      <c r="K314" s="127"/>
    </row>
    <row r="315" spans="2:11">
      <c r="B315" s="119"/>
      <c r="C315" s="127"/>
      <c r="D315" s="127"/>
      <c r="E315" s="127"/>
      <c r="F315" s="127"/>
      <c r="G315" s="127"/>
      <c r="H315" s="127"/>
      <c r="I315" s="120"/>
      <c r="J315" s="120"/>
      <c r="K315" s="127"/>
    </row>
    <row r="316" spans="2:11">
      <c r="B316" s="119"/>
      <c r="C316" s="127"/>
      <c r="D316" s="127"/>
      <c r="E316" s="127"/>
      <c r="F316" s="127"/>
      <c r="G316" s="127"/>
      <c r="H316" s="127"/>
      <c r="I316" s="120"/>
      <c r="J316" s="120"/>
      <c r="K316" s="127"/>
    </row>
    <row r="317" spans="2:11">
      <c r="B317" s="119"/>
      <c r="C317" s="127"/>
      <c r="D317" s="127"/>
      <c r="E317" s="127"/>
      <c r="F317" s="127"/>
      <c r="G317" s="127"/>
      <c r="H317" s="127"/>
      <c r="I317" s="120"/>
      <c r="J317" s="120"/>
      <c r="K317" s="127"/>
    </row>
    <row r="318" spans="2:11">
      <c r="B318" s="119"/>
      <c r="C318" s="127"/>
      <c r="D318" s="127"/>
      <c r="E318" s="127"/>
      <c r="F318" s="127"/>
      <c r="G318" s="127"/>
      <c r="H318" s="127"/>
      <c r="I318" s="120"/>
      <c r="J318" s="120"/>
      <c r="K318" s="127"/>
    </row>
    <row r="319" spans="2:11">
      <c r="B319" s="119"/>
      <c r="C319" s="127"/>
      <c r="D319" s="127"/>
      <c r="E319" s="127"/>
      <c r="F319" s="127"/>
      <c r="G319" s="127"/>
      <c r="H319" s="127"/>
      <c r="I319" s="120"/>
      <c r="J319" s="120"/>
      <c r="K319" s="127"/>
    </row>
    <row r="320" spans="2:11">
      <c r="B320" s="119"/>
      <c r="C320" s="127"/>
      <c r="D320" s="127"/>
      <c r="E320" s="127"/>
      <c r="F320" s="127"/>
      <c r="G320" s="127"/>
      <c r="H320" s="127"/>
      <c r="I320" s="120"/>
      <c r="J320" s="120"/>
      <c r="K320" s="127"/>
    </row>
    <row r="321" spans="2:11">
      <c r="B321" s="119"/>
      <c r="C321" s="127"/>
      <c r="D321" s="127"/>
      <c r="E321" s="127"/>
      <c r="F321" s="127"/>
      <c r="G321" s="127"/>
      <c r="H321" s="127"/>
      <c r="I321" s="120"/>
      <c r="J321" s="120"/>
      <c r="K321" s="127"/>
    </row>
    <row r="322" spans="2:11">
      <c r="B322" s="119"/>
      <c r="C322" s="127"/>
      <c r="D322" s="127"/>
      <c r="E322" s="127"/>
      <c r="F322" s="127"/>
      <c r="G322" s="127"/>
      <c r="H322" s="127"/>
      <c r="I322" s="120"/>
      <c r="J322" s="120"/>
      <c r="K322" s="127"/>
    </row>
    <row r="323" spans="2:11">
      <c r="B323" s="119"/>
      <c r="C323" s="127"/>
      <c r="D323" s="127"/>
      <c r="E323" s="127"/>
      <c r="F323" s="127"/>
      <c r="G323" s="127"/>
      <c r="H323" s="127"/>
      <c r="I323" s="120"/>
      <c r="J323" s="120"/>
      <c r="K323" s="127"/>
    </row>
    <row r="324" spans="2:11">
      <c r="B324" s="119"/>
      <c r="C324" s="127"/>
      <c r="D324" s="127"/>
      <c r="E324" s="127"/>
      <c r="F324" s="127"/>
      <c r="G324" s="127"/>
      <c r="H324" s="127"/>
      <c r="I324" s="120"/>
      <c r="J324" s="120"/>
      <c r="K324" s="127"/>
    </row>
    <row r="325" spans="2:11">
      <c r="B325" s="119"/>
      <c r="C325" s="127"/>
      <c r="D325" s="127"/>
      <c r="E325" s="127"/>
      <c r="F325" s="127"/>
      <c r="G325" s="127"/>
      <c r="H325" s="127"/>
      <c r="I325" s="120"/>
      <c r="J325" s="120"/>
      <c r="K325" s="127"/>
    </row>
    <row r="326" spans="2:11">
      <c r="B326" s="119"/>
      <c r="C326" s="127"/>
      <c r="D326" s="127"/>
      <c r="E326" s="127"/>
      <c r="F326" s="127"/>
      <c r="G326" s="127"/>
      <c r="H326" s="127"/>
      <c r="I326" s="120"/>
      <c r="J326" s="120"/>
      <c r="K326" s="127"/>
    </row>
    <row r="327" spans="2:11">
      <c r="B327" s="119"/>
      <c r="C327" s="127"/>
      <c r="D327" s="127"/>
      <c r="E327" s="127"/>
      <c r="F327" s="127"/>
      <c r="G327" s="127"/>
      <c r="H327" s="127"/>
      <c r="I327" s="120"/>
      <c r="J327" s="120"/>
      <c r="K327" s="127"/>
    </row>
    <row r="328" spans="2:11">
      <c r="B328" s="119"/>
      <c r="C328" s="127"/>
      <c r="D328" s="127"/>
      <c r="E328" s="127"/>
      <c r="F328" s="127"/>
      <c r="G328" s="127"/>
      <c r="H328" s="127"/>
      <c r="I328" s="120"/>
      <c r="J328" s="120"/>
      <c r="K328" s="127"/>
    </row>
    <row r="329" spans="2:11">
      <c r="B329" s="119"/>
      <c r="C329" s="127"/>
      <c r="D329" s="127"/>
      <c r="E329" s="127"/>
      <c r="F329" s="127"/>
      <c r="G329" s="127"/>
      <c r="H329" s="127"/>
      <c r="I329" s="120"/>
      <c r="J329" s="120"/>
      <c r="K329" s="127"/>
    </row>
    <row r="330" spans="2:11">
      <c r="B330" s="119"/>
      <c r="C330" s="127"/>
      <c r="D330" s="127"/>
      <c r="E330" s="127"/>
      <c r="F330" s="127"/>
      <c r="G330" s="127"/>
      <c r="H330" s="127"/>
      <c r="I330" s="120"/>
      <c r="J330" s="120"/>
      <c r="K330" s="127"/>
    </row>
    <row r="331" spans="2:11">
      <c r="B331" s="119"/>
      <c r="C331" s="127"/>
      <c r="D331" s="127"/>
      <c r="E331" s="127"/>
      <c r="F331" s="127"/>
      <c r="G331" s="127"/>
      <c r="H331" s="127"/>
      <c r="I331" s="120"/>
      <c r="J331" s="120"/>
      <c r="K331" s="127"/>
    </row>
    <row r="332" spans="2:11">
      <c r="B332" s="119"/>
      <c r="C332" s="127"/>
      <c r="D332" s="127"/>
      <c r="E332" s="127"/>
      <c r="F332" s="127"/>
      <c r="G332" s="127"/>
      <c r="H332" s="127"/>
      <c r="I332" s="120"/>
      <c r="J332" s="120"/>
      <c r="K332" s="127"/>
    </row>
    <row r="333" spans="2:11">
      <c r="B333" s="119"/>
      <c r="C333" s="127"/>
      <c r="D333" s="127"/>
      <c r="E333" s="127"/>
      <c r="F333" s="127"/>
      <c r="G333" s="127"/>
      <c r="H333" s="127"/>
      <c r="I333" s="120"/>
      <c r="J333" s="120"/>
      <c r="K333" s="127"/>
    </row>
    <row r="334" spans="2:11">
      <c r="B334" s="119"/>
      <c r="C334" s="127"/>
      <c r="D334" s="127"/>
      <c r="E334" s="127"/>
      <c r="F334" s="127"/>
      <c r="G334" s="127"/>
      <c r="H334" s="127"/>
      <c r="I334" s="120"/>
      <c r="J334" s="120"/>
      <c r="K334" s="127"/>
    </row>
    <row r="335" spans="2:11">
      <c r="B335" s="119"/>
      <c r="C335" s="127"/>
      <c r="D335" s="127"/>
      <c r="E335" s="127"/>
      <c r="F335" s="127"/>
      <c r="G335" s="127"/>
      <c r="H335" s="127"/>
      <c r="I335" s="120"/>
      <c r="J335" s="120"/>
      <c r="K335" s="127"/>
    </row>
    <row r="336" spans="2:11">
      <c r="B336" s="119"/>
      <c r="C336" s="127"/>
      <c r="D336" s="127"/>
      <c r="E336" s="127"/>
      <c r="F336" s="127"/>
      <c r="G336" s="127"/>
      <c r="H336" s="127"/>
      <c r="I336" s="120"/>
      <c r="J336" s="120"/>
      <c r="K336" s="127"/>
    </row>
    <row r="337" spans="2:11">
      <c r="B337" s="119"/>
      <c r="C337" s="127"/>
      <c r="D337" s="127"/>
      <c r="E337" s="127"/>
      <c r="F337" s="127"/>
      <c r="G337" s="127"/>
      <c r="H337" s="127"/>
      <c r="I337" s="120"/>
      <c r="J337" s="120"/>
      <c r="K337" s="127"/>
    </row>
    <row r="338" spans="2:11">
      <c r="B338" s="119"/>
      <c r="C338" s="127"/>
      <c r="D338" s="127"/>
      <c r="E338" s="127"/>
      <c r="F338" s="127"/>
      <c r="G338" s="127"/>
      <c r="H338" s="127"/>
      <c r="I338" s="120"/>
      <c r="J338" s="120"/>
      <c r="K338" s="127"/>
    </row>
    <row r="339" spans="2:11">
      <c r="B339" s="119"/>
      <c r="C339" s="127"/>
      <c r="D339" s="127"/>
      <c r="E339" s="127"/>
      <c r="F339" s="127"/>
      <c r="G339" s="127"/>
      <c r="H339" s="127"/>
      <c r="I339" s="120"/>
      <c r="J339" s="120"/>
      <c r="K339" s="127"/>
    </row>
    <row r="340" spans="2:11">
      <c r="B340" s="119"/>
      <c r="C340" s="127"/>
      <c r="D340" s="127"/>
      <c r="E340" s="127"/>
      <c r="F340" s="127"/>
      <c r="G340" s="127"/>
      <c r="H340" s="127"/>
      <c r="I340" s="120"/>
      <c r="J340" s="120"/>
      <c r="K340" s="127"/>
    </row>
    <row r="341" spans="2:11">
      <c r="B341" s="119"/>
      <c r="C341" s="127"/>
      <c r="D341" s="127"/>
      <c r="E341" s="127"/>
      <c r="F341" s="127"/>
      <c r="G341" s="127"/>
      <c r="H341" s="127"/>
      <c r="I341" s="120"/>
      <c r="J341" s="120"/>
      <c r="K341" s="127"/>
    </row>
    <row r="342" spans="2:11">
      <c r="B342" s="119"/>
      <c r="C342" s="127"/>
      <c r="D342" s="127"/>
      <c r="E342" s="127"/>
      <c r="F342" s="127"/>
      <c r="G342" s="127"/>
      <c r="H342" s="127"/>
      <c r="I342" s="120"/>
      <c r="J342" s="120"/>
      <c r="K342" s="127"/>
    </row>
    <row r="343" spans="2:11">
      <c r="B343" s="119"/>
      <c r="C343" s="127"/>
      <c r="D343" s="127"/>
      <c r="E343" s="127"/>
      <c r="F343" s="127"/>
      <c r="G343" s="127"/>
      <c r="H343" s="127"/>
      <c r="I343" s="120"/>
      <c r="J343" s="120"/>
      <c r="K343" s="127"/>
    </row>
    <row r="344" spans="2:11">
      <c r="B344" s="119"/>
      <c r="C344" s="127"/>
      <c r="D344" s="127"/>
      <c r="E344" s="127"/>
      <c r="F344" s="127"/>
      <c r="G344" s="127"/>
      <c r="H344" s="127"/>
      <c r="I344" s="120"/>
      <c r="J344" s="120"/>
      <c r="K344" s="127"/>
    </row>
    <row r="345" spans="2:11">
      <c r="B345" s="119"/>
      <c r="C345" s="127"/>
      <c r="D345" s="127"/>
      <c r="E345" s="127"/>
      <c r="F345" s="127"/>
      <c r="G345" s="127"/>
      <c r="H345" s="127"/>
      <c r="I345" s="120"/>
      <c r="J345" s="120"/>
      <c r="K345" s="127"/>
    </row>
    <row r="346" spans="2:11">
      <c r="B346" s="119"/>
      <c r="C346" s="127"/>
      <c r="D346" s="127"/>
      <c r="E346" s="127"/>
      <c r="F346" s="127"/>
      <c r="G346" s="127"/>
      <c r="H346" s="127"/>
      <c r="I346" s="120"/>
      <c r="J346" s="120"/>
      <c r="K346" s="127"/>
    </row>
    <row r="347" spans="2:11">
      <c r="B347" s="119"/>
      <c r="C347" s="127"/>
      <c r="D347" s="127"/>
      <c r="E347" s="127"/>
      <c r="F347" s="127"/>
      <c r="G347" s="127"/>
      <c r="H347" s="127"/>
      <c r="I347" s="120"/>
      <c r="J347" s="120"/>
      <c r="K347" s="127"/>
    </row>
    <row r="348" spans="2:11">
      <c r="B348" s="119"/>
      <c r="C348" s="127"/>
      <c r="D348" s="127"/>
      <c r="E348" s="127"/>
      <c r="F348" s="127"/>
      <c r="G348" s="127"/>
      <c r="H348" s="127"/>
      <c r="I348" s="120"/>
      <c r="J348" s="120"/>
      <c r="K348" s="127"/>
    </row>
    <row r="349" spans="2:11">
      <c r="B349" s="119"/>
      <c r="C349" s="127"/>
      <c r="D349" s="127"/>
      <c r="E349" s="127"/>
      <c r="F349" s="127"/>
      <c r="G349" s="127"/>
      <c r="H349" s="127"/>
      <c r="I349" s="120"/>
      <c r="J349" s="120"/>
      <c r="K349" s="127"/>
    </row>
    <row r="350" spans="2:11">
      <c r="B350" s="119"/>
      <c r="C350" s="127"/>
      <c r="D350" s="127"/>
      <c r="E350" s="127"/>
      <c r="F350" s="127"/>
      <c r="G350" s="127"/>
      <c r="H350" s="127"/>
      <c r="I350" s="120"/>
      <c r="J350" s="120"/>
      <c r="K350" s="127"/>
    </row>
    <row r="351" spans="2:11">
      <c r="B351" s="119"/>
      <c r="C351" s="127"/>
      <c r="D351" s="127"/>
      <c r="E351" s="127"/>
      <c r="F351" s="127"/>
      <c r="G351" s="127"/>
      <c r="H351" s="127"/>
      <c r="I351" s="120"/>
      <c r="J351" s="120"/>
      <c r="K351" s="127"/>
    </row>
    <row r="352" spans="2:11">
      <c r="B352" s="119"/>
      <c r="C352" s="127"/>
      <c r="D352" s="127"/>
      <c r="E352" s="127"/>
      <c r="F352" s="127"/>
      <c r="G352" s="127"/>
      <c r="H352" s="127"/>
      <c r="I352" s="120"/>
      <c r="J352" s="120"/>
      <c r="K352" s="127"/>
    </row>
    <row r="353" spans="2:11">
      <c r="B353" s="119"/>
      <c r="C353" s="127"/>
      <c r="D353" s="127"/>
      <c r="E353" s="127"/>
      <c r="F353" s="127"/>
      <c r="G353" s="127"/>
      <c r="H353" s="127"/>
      <c r="I353" s="120"/>
      <c r="J353" s="120"/>
      <c r="K353" s="127"/>
    </row>
    <row r="354" spans="2:11">
      <c r="B354" s="119"/>
      <c r="C354" s="127"/>
      <c r="D354" s="127"/>
      <c r="E354" s="127"/>
      <c r="F354" s="127"/>
      <c r="G354" s="127"/>
      <c r="H354" s="127"/>
      <c r="I354" s="120"/>
      <c r="J354" s="120"/>
      <c r="K354" s="127"/>
    </row>
    <row r="355" spans="2:11">
      <c r="B355" s="119"/>
      <c r="C355" s="127"/>
      <c r="D355" s="127"/>
      <c r="E355" s="127"/>
      <c r="F355" s="127"/>
      <c r="G355" s="127"/>
      <c r="H355" s="127"/>
      <c r="I355" s="120"/>
      <c r="J355" s="120"/>
      <c r="K355" s="127"/>
    </row>
    <row r="356" spans="2:11">
      <c r="B356" s="119"/>
      <c r="C356" s="127"/>
      <c r="D356" s="127"/>
      <c r="E356" s="127"/>
      <c r="F356" s="127"/>
      <c r="G356" s="127"/>
      <c r="H356" s="127"/>
      <c r="I356" s="120"/>
      <c r="J356" s="120"/>
      <c r="K356" s="127"/>
    </row>
    <row r="357" spans="2:11">
      <c r="B357" s="119"/>
      <c r="C357" s="127"/>
      <c r="D357" s="127"/>
      <c r="E357" s="127"/>
      <c r="F357" s="127"/>
      <c r="G357" s="127"/>
      <c r="H357" s="127"/>
      <c r="I357" s="120"/>
      <c r="J357" s="120"/>
      <c r="K357" s="127"/>
    </row>
    <row r="358" spans="2:11">
      <c r="B358" s="119"/>
      <c r="C358" s="127"/>
      <c r="D358" s="127"/>
      <c r="E358" s="127"/>
      <c r="F358" s="127"/>
      <c r="G358" s="127"/>
      <c r="H358" s="127"/>
      <c r="I358" s="120"/>
      <c r="J358" s="120"/>
      <c r="K358" s="127"/>
    </row>
    <row r="359" spans="2:11">
      <c r="B359" s="119"/>
      <c r="C359" s="127"/>
      <c r="D359" s="127"/>
      <c r="E359" s="127"/>
      <c r="F359" s="127"/>
      <c r="G359" s="127"/>
      <c r="H359" s="127"/>
      <c r="I359" s="120"/>
      <c r="J359" s="120"/>
      <c r="K359" s="127"/>
    </row>
    <row r="360" spans="2:11">
      <c r="B360" s="119"/>
      <c r="C360" s="127"/>
      <c r="D360" s="127"/>
      <c r="E360" s="127"/>
      <c r="F360" s="127"/>
      <c r="G360" s="127"/>
      <c r="H360" s="127"/>
      <c r="I360" s="120"/>
      <c r="J360" s="120"/>
      <c r="K360" s="127"/>
    </row>
    <row r="361" spans="2:11">
      <c r="B361" s="119"/>
      <c r="C361" s="127"/>
      <c r="D361" s="127"/>
      <c r="E361" s="127"/>
      <c r="F361" s="127"/>
      <c r="G361" s="127"/>
      <c r="H361" s="127"/>
      <c r="I361" s="120"/>
      <c r="J361" s="120"/>
      <c r="K361" s="127"/>
    </row>
    <row r="362" spans="2:11">
      <c r="B362" s="119"/>
      <c r="C362" s="127"/>
      <c r="D362" s="127"/>
      <c r="E362" s="127"/>
      <c r="F362" s="127"/>
      <c r="G362" s="127"/>
      <c r="H362" s="127"/>
      <c r="I362" s="120"/>
      <c r="J362" s="120"/>
      <c r="K362" s="127"/>
    </row>
    <row r="363" spans="2:11">
      <c r="B363" s="119"/>
      <c r="C363" s="127"/>
      <c r="D363" s="127"/>
      <c r="E363" s="127"/>
      <c r="F363" s="127"/>
      <c r="G363" s="127"/>
      <c r="H363" s="127"/>
      <c r="I363" s="120"/>
      <c r="J363" s="120"/>
      <c r="K363" s="127"/>
    </row>
    <row r="364" spans="2:11">
      <c r="B364" s="119"/>
      <c r="C364" s="127"/>
      <c r="D364" s="127"/>
      <c r="E364" s="127"/>
      <c r="F364" s="127"/>
      <c r="G364" s="127"/>
      <c r="H364" s="127"/>
      <c r="I364" s="120"/>
      <c r="J364" s="120"/>
      <c r="K364" s="127"/>
    </row>
    <row r="365" spans="2:11">
      <c r="B365" s="119"/>
      <c r="C365" s="127"/>
      <c r="D365" s="127"/>
      <c r="E365" s="127"/>
      <c r="F365" s="127"/>
      <c r="G365" s="127"/>
      <c r="H365" s="127"/>
      <c r="I365" s="120"/>
      <c r="J365" s="120"/>
      <c r="K365" s="127"/>
    </row>
    <row r="366" spans="2:11">
      <c r="B366" s="119"/>
      <c r="C366" s="127"/>
      <c r="D366" s="127"/>
      <c r="E366" s="127"/>
      <c r="F366" s="127"/>
      <c r="G366" s="127"/>
      <c r="H366" s="127"/>
      <c r="I366" s="120"/>
      <c r="J366" s="120"/>
      <c r="K366" s="127"/>
    </row>
    <row r="367" spans="2:11">
      <c r="B367" s="119"/>
      <c r="C367" s="127"/>
      <c r="D367" s="127"/>
      <c r="E367" s="127"/>
      <c r="F367" s="127"/>
      <c r="G367" s="127"/>
      <c r="H367" s="127"/>
      <c r="I367" s="120"/>
      <c r="J367" s="120"/>
      <c r="K367" s="127"/>
    </row>
    <row r="368" spans="2:11">
      <c r="B368" s="119"/>
      <c r="C368" s="127"/>
      <c r="D368" s="127"/>
      <c r="E368" s="127"/>
      <c r="F368" s="127"/>
      <c r="G368" s="127"/>
      <c r="H368" s="127"/>
      <c r="I368" s="120"/>
      <c r="J368" s="120"/>
      <c r="K368" s="127"/>
    </row>
    <row r="369" spans="2:11">
      <c r="B369" s="119"/>
      <c r="C369" s="127"/>
      <c r="D369" s="127"/>
      <c r="E369" s="127"/>
      <c r="F369" s="127"/>
      <c r="G369" s="127"/>
      <c r="H369" s="127"/>
      <c r="I369" s="120"/>
      <c r="J369" s="120"/>
      <c r="K369" s="127"/>
    </row>
    <row r="370" spans="2:11">
      <c r="B370" s="119"/>
      <c r="C370" s="127"/>
      <c r="D370" s="127"/>
      <c r="E370" s="127"/>
      <c r="F370" s="127"/>
      <c r="G370" s="127"/>
      <c r="H370" s="127"/>
      <c r="I370" s="120"/>
      <c r="J370" s="120"/>
      <c r="K370" s="127"/>
    </row>
    <row r="371" spans="2:11">
      <c r="B371" s="119"/>
      <c r="C371" s="127"/>
      <c r="D371" s="127"/>
      <c r="E371" s="127"/>
      <c r="F371" s="127"/>
      <c r="G371" s="127"/>
      <c r="H371" s="127"/>
      <c r="I371" s="120"/>
      <c r="J371" s="120"/>
      <c r="K371" s="127"/>
    </row>
    <row r="372" spans="2:11">
      <c r="B372" s="119"/>
      <c r="C372" s="127"/>
      <c r="D372" s="127"/>
      <c r="E372" s="127"/>
      <c r="F372" s="127"/>
      <c r="G372" s="127"/>
      <c r="H372" s="127"/>
      <c r="I372" s="120"/>
      <c r="J372" s="120"/>
      <c r="K372" s="127"/>
    </row>
    <row r="373" spans="2:11">
      <c r="B373" s="119"/>
      <c r="C373" s="127"/>
      <c r="D373" s="127"/>
      <c r="E373" s="127"/>
      <c r="F373" s="127"/>
      <c r="G373" s="127"/>
      <c r="H373" s="127"/>
      <c r="I373" s="120"/>
      <c r="J373" s="120"/>
      <c r="K373" s="127"/>
    </row>
    <row r="374" spans="2:11">
      <c r="B374" s="119"/>
      <c r="C374" s="127"/>
      <c r="D374" s="127"/>
      <c r="E374" s="127"/>
      <c r="F374" s="127"/>
      <c r="G374" s="127"/>
      <c r="H374" s="127"/>
      <c r="I374" s="120"/>
      <c r="J374" s="120"/>
      <c r="K374" s="127"/>
    </row>
    <row r="375" spans="2:11">
      <c r="B375" s="119"/>
      <c r="C375" s="127"/>
      <c r="D375" s="127"/>
      <c r="E375" s="127"/>
      <c r="F375" s="127"/>
      <c r="G375" s="127"/>
      <c r="H375" s="127"/>
      <c r="I375" s="120"/>
      <c r="J375" s="120"/>
      <c r="K375" s="127"/>
    </row>
    <row r="376" spans="2:11">
      <c r="B376" s="119"/>
      <c r="C376" s="127"/>
      <c r="D376" s="127"/>
      <c r="E376" s="127"/>
      <c r="F376" s="127"/>
      <c r="G376" s="127"/>
      <c r="H376" s="127"/>
      <c r="I376" s="120"/>
      <c r="J376" s="120"/>
      <c r="K376" s="127"/>
    </row>
    <row r="377" spans="2:11">
      <c r="B377" s="119"/>
      <c r="C377" s="127"/>
      <c r="D377" s="127"/>
      <c r="E377" s="127"/>
      <c r="F377" s="127"/>
      <c r="G377" s="127"/>
      <c r="H377" s="127"/>
      <c r="I377" s="120"/>
      <c r="J377" s="120"/>
      <c r="K377" s="127"/>
    </row>
    <row r="378" spans="2:11">
      <c r="B378" s="119"/>
      <c r="C378" s="127"/>
      <c r="D378" s="127"/>
      <c r="E378" s="127"/>
      <c r="F378" s="127"/>
      <c r="G378" s="127"/>
      <c r="H378" s="127"/>
      <c r="I378" s="120"/>
      <c r="J378" s="120"/>
      <c r="K378" s="127"/>
    </row>
    <row r="379" spans="2:11">
      <c r="B379" s="119"/>
      <c r="C379" s="127"/>
      <c r="D379" s="127"/>
      <c r="E379" s="127"/>
      <c r="F379" s="127"/>
      <c r="G379" s="127"/>
      <c r="H379" s="127"/>
      <c r="I379" s="120"/>
      <c r="J379" s="120"/>
      <c r="K379" s="127"/>
    </row>
    <row r="380" spans="2:11">
      <c r="B380" s="119"/>
      <c r="C380" s="127"/>
      <c r="D380" s="127"/>
      <c r="E380" s="127"/>
      <c r="F380" s="127"/>
      <c r="G380" s="127"/>
      <c r="H380" s="127"/>
      <c r="I380" s="120"/>
      <c r="J380" s="120"/>
      <c r="K380" s="127"/>
    </row>
    <row r="381" spans="2:11">
      <c r="B381" s="119"/>
      <c r="C381" s="127"/>
      <c r="D381" s="127"/>
      <c r="E381" s="127"/>
      <c r="F381" s="127"/>
      <c r="G381" s="127"/>
      <c r="H381" s="127"/>
      <c r="I381" s="120"/>
      <c r="J381" s="120"/>
      <c r="K381" s="127"/>
    </row>
    <row r="382" spans="2:11">
      <c r="B382" s="119"/>
      <c r="C382" s="127"/>
      <c r="D382" s="127"/>
      <c r="E382" s="127"/>
      <c r="F382" s="127"/>
      <c r="G382" s="127"/>
      <c r="H382" s="127"/>
      <c r="I382" s="120"/>
      <c r="J382" s="120"/>
      <c r="K382" s="127"/>
    </row>
    <row r="383" spans="2:11">
      <c r="B383" s="119"/>
      <c r="C383" s="127"/>
      <c r="D383" s="127"/>
      <c r="E383" s="127"/>
      <c r="F383" s="127"/>
      <c r="G383" s="127"/>
      <c r="H383" s="127"/>
      <c r="I383" s="120"/>
      <c r="J383" s="120"/>
      <c r="K383" s="127"/>
    </row>
    <row r="384" spans="2:11">
      <c r="B384" s="119"/>
      <c r="C384" s="127"/>
      <c r="D384" s="127"/>
      <c r="E384" s="127"/>
      <c r="F384" s="127"/>
      <c r="G384" s="127"/>
      <c r="H384" s="127"/>
      <c r="I384" s="120"/>
      <c r="J384" s="120"/>
      <c r="K384" s="127"/>
    </row>
    <row r="385" spans="2:11">
      <c r="B385" s="119"/>
      <c r="C385" s="127"/>
      <c r="D385" s="127"/>
      <c r="E385" s="127"/>
      <c r="F385" s="127"/>
      <c r="G385" s="127"/>
      <c r="H385" s="127"/>
      <c r="I385" s="120"/>
      <c r="J385" s="120"/>
      <c r="K385" s="127"/>
    </row>
    <row r="386" spans="2:11">
      <c r="B386" s="119"/>
      <c r="C386" s="127"/>
      <c r="D386" s="127"/>
      <c r="E386" s="127"/>
      <c r="F386" s="127"/>
      <c r="G386" s="127"/>
      <c r="H386" s="127"/>
      <c r="I386" s="120"/>
      <c r="J386" s="120"/>
      <c r="K386" s="127"/>
    </row>
    <row r="387" spans="2:11">
      <c r="B387" s="119"/>
      <c r="C387" s="127"/>
      <c r="D387" s="127"/>
      <c r="E387" s="127"/>
      <c r="F387" s="127"/>
      <c r="G387" s="127"/>
      <c r="H387" s="127"/>
      <c r="I387" s="120"/>
      <c r="J387" s="120"/>
      <c r="K387" s="127"/>
    </row>
    <row r="388" spans="2:11">
      <c r="B388" s="119"/>
      <c r="C388" s="127"/>
      <c r="D388" s="127"/>
      <c r="E388" s="127"/>
      <c r="F388" s="127"/>
      <c r="G388" s="127"/>
      <c r="H388" s="127"/>
      <c r="I388" s="120"/>
      <c r="J388" s="120"/>
      <c r="K388" s="127"/>
    </row>
    <row r="389" spans="2:11">
      <c r="B389" s="119"/>
      <c r="C389" s="127"/>
      <c r="D389" s="127"/>
      <c r="E389" s="127"/>
      <c r="F389" s="127"/>
      <c r="G389" s="127"/>
      <c r="H389" s="127"/>
      <c r="I389" s="120"/>
      <c r="J389" s="120"/>
      <c r="K389" s="127"/>
    </row>
    <row r="390" spans="2:11">
      <c r="B390" s="119"/>
      <c r="C390" s="127"/>
      <c r="D390" s="127"/>
      <c r="E390" s="127"/>
      <c r="F390" s="127"/>
      <c r="G390" s="127"/>
      <c r="H390" s="127"/>
      <c r="I390" s="120"/>
      <c r="J390" s="120"/>
      <c r="K390" s="127"/>
    </row>
    <row r="391" spans="2:11">
      <c r="B391" s="119"/>
      <c r="C391" s="127"/>
      <c r="D391" s="127"/>
      <c r="E391" s="127"/>
      <c r="F391" s="127"/>
      <c r="G391" s="127"/>
      <c r="H391" s="127"/>
      <c r="I391" s="120"/>
      <c r="J391" s="120"/>
      <c r="K391" s="127"/>
    </row>
    <row r="392" spans="2:11">
      <c r="B392" s="119"/>
      <c r="C392" s="127"/>
      <c r="D392" s="127"/>
      <c r="E392" s="127"/>
      <c r="F392" s="127"/>
      <c r="G392" s="127"/>
      <c r="H392" s="127"/>
      <c r="I392" s="120"/>
      <c r="J392" s="120"/>
      <c r="K392" s="127"/>
    </row>
    <row r="393" spans="2:11">
      <c r="B393" s="119"/>
      <c r="C393" s="127"/>
      <c r="D393" s="127"/>
      <c r="E393" s="127"/>
      <c r="F393" s="127"/>
      <c r="G393" s="127"/>
      <c r="H393" s="127"/>
      <c r="I393" s="120"/>
      <c r="J393" s="120"/>
      <c r="K393" s="127"/>
    </row>
    <row r="394" spans="2:11">
      <c r="B394" s="119"/>
      <c r="C394" s="127"/>
      <c r="D394" s="127"/>
      <c r="E394" s="127"/>
      <c r="F394" s="127"/>
      <c r="G394" s="127"/>
      <c r="H394" s="127"/>
      <c r="I394" s="120"/>
      <c r="J394" s="120"/>
      <c r="K394" s="127"/>
    </row>
    <row r="395" spans="2:11">
      <c r="B395" s="119"/>
      <c r="C395" s="127"/>
      <c r="D395" s="127"/>
      <c r="E395" s="127"/>
      <c r="F395" s="127"/>
      <c r="G395" s="127"/>
      <c r="H395" s="127"/>
      <c r="I395" s="120"/>
      <c r="J395" s="120"/>
      <c r="K395" s="127"/>
    </row>
    <row r="396" spans="2:11">
      <c r="B396" s="119"/>
      <c r="C396" s="127"/>
      <c r="D396" s="127"/>
      <c r="E396" s="127"/>
      <c r="F396" s="127"/>
      <c r="G396" s="127"/>
      <c r="H396" s="127"/>
      <c r="I396" s="120"/>
      <c r="J396" s="120"/>
      <c r="K396" s="127"/>
    </row>
    <row r="397" spans="2:11">
      <c r="B397" s="119"/>
      <c r="C397" s="127"/>
      <c r="D397" s="127"/>
      <c r="E397" s="127"/>
      <c r="F397" s="127"/>
      <c r="G397" s="127"/>
      <c r="H397" s="127"/>
      <c r="I397" s="120"/>
      <c r="J397" s="120"/>
      <c r="K397" s="127"/>
    </row>
    <row r="398" spans="2:11">
      <c r="B398" s="119"/>
      <c r="C398" s="127"/>
      <c r="D398" s="127"/>
      <c r="E398" s="127"/>
      <c r="F398" s="127"/>
      <c r="G398" s="127"/>
      <c r="H398" s="127"/>
      <c r="I398" s="120"/>
      <c r="J398" s="120"/>
      <c r="K398" s="127"/>
    </row>
    <row r="399" spans="2:11">
      <c r="B399" s="119"/>
      <c r="C399" s="127"/>
      <c r="D399" s="127"/>
      <c r="E399" s="127"/>
      <c r="F399" s="127"/>
      <c r="G399" s="127"/>
      <c r="H399" s="127"/>
      <c r="I399" s="120"/>
      <c r="J399" s="120"/>
      <c r="K399" s="127"/>
    </row>
    <row r="400" spans="2:11">
      <c r="B400" s="119"/>
      <c r="C400" s="127"/>
      <c r="D400" s="127"/>
      <c r="E400" s="127"/>
      <c r="F400" s="127"/>
      <c r="G400" s="127"/>
      <c r="H400" s="127"/>
      <c r="I400" s="120"/>
      <c r="J400" s="120"/>
      <c r="K400" s="127"/>
    </row>
    <row r="401" spans="2:11">
      <c r="B401" s="119"/>
      <c r="C401" s="127"/>
      <c r="D401" s="127"/>
      <c r="E401" s="127"/>
      <c r="F401" s="127"/>
      <c r="G401" s="127"/>
      <c r="H401" s="127"/>
      <c r="I401" s="120"/>
      <c r="J401" s="120"/>
      <c r="K401" s="127"/>
    </row>
    <row r="402" spans="2:11">
      <c r="B402" s="119"/>
      <c r="C402" s="127"/>
      <c r="D402" s="127"/>
      <c r="E402" s="127"/>
      <c r="F402" s="127"/>
      <c r="G402" s="127"/>
      <c r="H402" s="127"/>
      <c r="I402" s="120"/>
      <c r="J402" s="120"/>
      <c r="K402" s="127"/>
    </row>
    <row r="403" spans="2:11">
      <c r="B403" s="119"/>
      <c r="C403" s="127"/>
      <c r="D403" s="127"/>
      <c r="E403" s="127"/>
      <c r="F403" s="127"/>
      <c r="G403" s="127"/>
      <c r="H403" s="127"/>
      <c r="I403" s="120"/>
      <c r="J403" s="120"/>
      <c r="K403" s="127"/>
    </row>
    <row r="404" spans="2:11">
      <c r="B404" s="119"/>
      <c r="C404" s="127"/>
      <c r="D404" s="127"/>
      <c r="E404" s="127"/>
      <c r="F404" s="127"/>
      <c r="G404" s="127"/>
      <c r="H404" s="127"/>
      <c r="I404" s="120"/>
      <c r="J404" s="120"/>
      <c r="K404" s="127"/>
    </row>
    <row r="405" spans="2:11">
      <c r="B405" s="119"/>
      <c r="C405" s="127"/>
      <c r="D405" s="127"/>
      <c r="E405" s="127"/>
      <c r="F405" s="127"/>
      <c r="G405" s="127"/>
      <c r="H405" s="127"/>
      <c r="I405" s="120"/>
      <c r="J405" s="120"/>
      <c r="K405" s="127"/>
    </row>
    <row r="406" spans="2:11">
      <c r="B406" s="119"/>
      <c r="C406" s="127"/>
      <c r="D406" s="127"/>
      <c r="E406" s="127"/>
      <c r="F406" s="127"/>
      <c r="G406" s="127"/>
      <c r="H406" s="127"/>
      <c r="I406" s="120"/>
      <c r="J406" s="120"/>
      <c r="K406" s="127"/>
    </row>
    <row r="407" spans="2:11">
      <c r="B407" s="119"/>
      <c r="C407" s="127"/>
      <c r="D407" s="127"/>
      <c r="E407" s="127"/>
      <c r="F407" s="127"/>
      <c r="G407" s="127"/>
      <c r="H407" s="127"/>
      <c r="I407" s="120"/>
      <c r="J407" s="120"/>
      <c r="K407" s="127"/>
    </row>
    <row r="408" spans="2:11">
      <c r="B408" s="119"/>
      <c r="C408" s="127"/>
      <c r="D408" s="127"/>
      <c r="E408" s="127"/>
      <c r="F408" s="127"/>
      <c r="G408" s="127"/>
      <c r="H408" s="127"/>
      <c r="I408" s="120"/>
      <c r="J408" s="120"/>
      <c r="K408" s="127"/>
    </row>
    <row r="409" spans="2:11">
      <c r="B409" s="119"/>
      <c r="C409" s="127"/>
      <c r="D409" s="127"/>
      <c r="E409" s="127"/>
      <c r="F409" s="127"/>
      <c r="G409" s="127"/>
      <c r="H409" s="127"/>
      <c r="I409" s="120"/>
      <c r="J409" s="120"/>
      <c r="K409" s="127"/>
    </row>
    <row r="410" spans="2:11">
      <c r="B410" s="119"/>
      <c r="C410" s="127"/>
      <c r="D410" s="127"/>
      <c r="E410" s="127"/>
      <c r="F410" s="127"/>
      <c r="G410" s="127"/>
      <c r="H410" s="127"/>
      <c r="I410" s="120"/>
      <c r="J410" s="120"/>
      <c r="K410" s="127"/>
    </row>
    <row r="411" spans="2:11">
      <c r="B411" s="119"/>
      <c r="C411" s="127"/>
      <c r="D411" s="127"/>
      <c r="E411" s="127"/>
      <c r="F411" s="127"/>
      <c r="G411" s="127"/>
      <c r="H411" s="127"/>
      <c r="I411" s="120"/>
      <c r="J411" s="120"/>
      <c r="K411" s="127"/>
    </row>
    <row r="412" spans="2:11">
      <c r="B412" s="119"/>
      <c r="C412" s="127"/>
      <c r="D412" s="127"/>
      <c r="E412" s="127"/>
      <c r="F412" s="127"/>
      <c r="G412" s="127"/>
      <c r="H412" s="127"/>
      <c r="I412" s="120"/>
      <c r="J412" s="120"/>
      <c r="K412" s="127"/>
    </row>
    <row r="413" spans="2:11">
      <c r="B413" s="119"/>
      <c r="C413" s="127"/>
      <c r="D413" s="127"/>
      <c r="E413" s="127"/>
      <c r="F413" s="127"/>
      <c r="G413" s="127"/>
      <c r="H413" s="127"/>
      <c r="I413" s="120"/>
      <c r="J413" s="120"/>
      <c r="K413" s="127"/>
    </row>
    <row r="414" spans="2:11">
      <c r="B414" s="119"/>
      <c r="C414" s="127"/>
      <c r="D414" s="127"/>
      <c r="E414" s="127"/>
      <c r="F414" s="127"/>
      <c r="G414" s="127"/>
      <c r="H414" s="127"/>
      <c r="I414" s="120"/>
      <c r="J414" s="120"/>
      <c r="K414" s="127"/>
    </row>
    <row r="415" spans="2:11">
      <c r="B415" s="119"/>
      <c r="C415" s="127"/>
      <c r="D415" s="127"/>
      <c r="E415" s="127"/>
      <c r="F415" s="127"/>
      <c r="G415" s="127"/>
      <c r="H415" s="127"/>
      <c r="I415" s="120"/>
      <c r="J415" s="120"/>
      <c r="K415" s="127"/>
    </row>
    <row r="416" spans="2:11">
      <c r="B416" s="119"/>
      <c r="C416" s="127"/>
      <c r="D416" s="127"/>
      <c r="E416" s="127"/>
      <c r="F416" s="127"/>
      <c r="G416" s="127"/>
      <c r="H416" s="127"/>
      <c r="I416" s="120"/>
      <c r="J416" s="120"/>
      <c r="K416" s="127"/>
    </row>
    <row r="417" spans="2:11">
      <c r="B417" s="119"/>
      <c r="C417" s="127"/>
      <c r="D417" s="127"/>
      <c r="E417" s="127"/>
      <c r="F417" s="127"/>
      <c r="G417" s="127"/>
      <c r="H417" s="127"/>
      <c r="I417" s="120"/>
      <c r="J417" s="120"/>
      <c r="K417" s="127"/>
    </row>
    <row r="418" spans="2:11">
      <c r="B418" s="119"/>
      <c r="C418" s="127"/>
      <c r="D418" s="127"/>
      <c r="E418" s="127"/>
      <c r="F418" s="127"/>
      <c r="G418" s="127"/>
      <c r="H418" s="127"/>
      <c r="I418" s="120"/>
      <c r="J418" s="120"/>
      <c r="K418" s="127"/>
    </row>
    <row r="419" spans="2:11">
      <c r="B419" s="119"/>
      <c r="C419" s="127"/>
      <c r="D419" s="127"/>
      <c r="E419" s="127"/>
      <c r="F419" s="127"/>
      <c r="G419" s="127"/>
      <c r="H419" s="127"/>
      <c r="I419" s="120"/>
      <c r="J419" s="120"/>
      <c r="K419" s="127"/>
    </row>
    <row r="420" spans="2:11">
      <c r="B420" s="119"/>
      <c r="C420" s="127"/>
      <c r="D420" s="127"/>
      <c r="E420" s="127"/>
      <c r="F420" s="127"/>
      <c r="G420" s="127"/>
      <c r="H420" s="127"/>
      <c r="I420" s="120"/>
      <c r="J420" s="120"/>
      <c r="K420" s="127"/>
    </row>
    <row r="421" spans="2:11">
      <c r="B421" s="119"/>
      <c r="C421" s="127"/>
      <c r="D421" s="127"/>
      <c r="E421" s="127"/>
      <c r="F421" s="127"/>
      <c r="G421" s="127"/>
      <c r="H421" s="127"/>
      <c r="I421" s="120"/>
      <c r="J421" s="120"/>
      <c r="K421" s="127"/>
    </row>
    <row r="422" spans="2:11">
      <c r="B422" s="119"/>
      <c r="C422" s="127"/>
      <c r="D422" s="127"/>
      <c r="E422" s="127"/>
      <c r="F422" s="127"/>
      <c r="G422" s="127"/>
      <c r="H422" s="127"/>
      <c r="I422" s="120"/>
      <c r="J422" s="120"/>
      <c r="K422" s="127"/>
    </row>
    <row r="423" spans="2:11">
      <c r="B423" s="119"/>
      <c r="C423" s="127"/>
      <c r="D423" s="127"/>
      <c r="E423" s="127"/>
      <c r="F423" s="127"/>
      <c r="G423" s="127"/>
      <c r="H423" s="127"/>
      <c r="I423" s="120"/>
      <c r="J423" s="120"/>
      <c r="K423" s="127"/>
    </row>
    <row r="424" spans="2:11">
      <c r="B424" s="119"/>
      <c r="C424" s="127"/>
      <c r="D424" s="127"/>
      <c r="E424" s="127"/>
      <c r="F424" s="127"/>
      <c r="G424" s="127"/>
      <c r="H424" s="127"/>
      <c r="I424" s="120"/>
      <c r="J424" s="120"/>
      <c r="K424" s="127"/>
    </row>
    <row r="425" spans="2:11">
      <c r="B425" s="119"/>
      <c r="C425" s="127"/>
      <c r="D425" s="127"/>
      <c r="E425" s="127"/>
      <c r="F425" s="127"/>
      <c r="G425" s="127"/>
      <c r="H425" s="127"/>
      <c r="I425" s="120"/>
      <c r="J425" s="120"/>
      <c r="K425" s="127"/>
    </row>
    <row r="426" spans="2:11">
      <c r="B426" s="119"/>
      <c r="C426" s="127"/>
      <c r="D426" s="127"/>
      <c r="E426" s="127"/>
      <c r="F426" s="127"/>
      <c r="G426" s="127"/>
      <c r="H426" s="127"/>
      <c r="I426" s="120"/>
      <c r="J426" s="120"/>
      <c r="K426" s="127"/>
    </row>
    <row r="427" spans="2:11">
      <c r="B427" s="119"/>
      <c r="C427" s="127"/>
      <c r="D427" s="127"/>
      <c r="E427" s="127"/>
      <c r="F427" s="127"/>
      <c r="G427" s="127"/>
      <c r="H427" s="127"/>
      <c r="I427" s="120"/>
      <c r="J427" s="120"/>
      <c r="K427" s="127"/>
    </row>
    <row r="428" spans="2:11">
      <c r="B428" s="119"/>
      <c r="C428" s="127"/>
      <c r="D428" s="127"/>
      <c r="E428" s="127"/>
      <c r="F428" s="127"/>
      <c r="G428" s="127"/>
      <c r="H428" s="127"/>
      <c r="I428" s="120"/>
      <c r="J428" s="120"/>
      <c r="K428" s="127"/>
    </row>
    <row r="429" spans="2:11">
      <c r="B429" s="119"/>
      <c r="C429" s="127"/>
      <c r="D429" s="127"/>
      <c r="E429" s="127"/>
      <c r="F429" s="127"/>
      <c r="G429" s="127"/>
      <c r="H429" s="127"/>
      <c r="I429" s="120"/>
      <c r="J429" s="120"/>
      <c r="K429" s="127"/>
    </row>
    <row r="430" spans="2:11">
      <c r="B430" s="119"/>
      <c r="C430" s="127"/>
      <c r="D430" s="127"/>
      <c r="E430" s="127"/>
      <c r="F430" s="127"/>
      <c r="G430" s="127"/>
      <c r="H430" s="127"/>
      <c r="I430" s="120"/>
      <c r="J430" s="120"/>
      <c r="K430" s="127"/>
    </row>
    <row r="431" spans="2:11">
      <c r="B431" s="119"/>
      <c r="C431" s="127"/>
      <c r="D431" s="127"/>
      <c r="E431" s="127"/>
      <c r="F431" s="127"/>
      <c r="G431" s="127"/>
      <c r="H431" s="127"/>
      <c r="I431" s="120"/>
      <c r="J431" s="120"/>
      <c r="K431" s="127"/>
    </row>
    <row r="432" spans="2:11">
      <c r="B432" s="119"/>
      <c r="C432" s="127"/>
      <c r="D432" s="127"/>
      <c r="E432" s="127"/>
      <c r="F432" s="127"/>
      <c r="G432" s="127"/>
      <c r="H432" s="127"/>
      <c r="I432" s="120"/>
      <c r="J432" s="120"/>
      <c r="K432" s="127"/>
    </row>
    <row r="433" spans="2:11">
      <c r="B433" s="119"/>
      <c r="C433" s="127"/>
      <c r="D433" s="127"/>
      <c r="E433" s="127"/>
      <c r="F433" s="127"/>
      <c r="G433" s="127"/>
      <c r="H433" s="127"/>
      <c r="I433" s="120"/>
      <c r="J433" s="120"/>
      <c r="K433" s="127"/>
    </row>
    <row r="434" spans="2:11">
      <c r="B434" s="119"/>
      <c r="C434" s="127"/>
      <c r="D434" s="127"/>
      <c r="E434" s="127"/>
      <c r="F434" s="127"/>
      <c r="G434" s="127"/>
      <c r="H434" s="127"/>
      <c r="I434" s="120"/>
      <c r="J434" s="120"/>
      <c r="K434" s="127"/>
    </row>
    <row r="435" spans="2:11">
      <c r="B435" s="119"/>
      <c r="C435" s="127"/>
      <c r="D435" s="127"/>
      <c r="E435" s="127"/>
      <c r="F435" s="127"/>
      <c r="G435" s="127"/>
      <c r="H435" s="127"/>
      <c r="I435" s="120"/>
      <c r="J435" s="120"/>
      <c r="K435" s="127"/>
    </row>
    <row r="436" spans="2:11">
      <c r="B436" s="119"/>
      <c r="C436" s="127"/>
      <c r="D436" s="127"/>
      <c r="E436" s="127"/>
      <c r="F436" s="127"/>
      <c r="G436" s="127"/>
      <c r="H436" s="127"/>
      <c r="I436" s="120"/>
      <c r="J436" s="120"/>
      <c r="K436" s="127"/>
    </row>
    <row r="437" spans="2:11">
      <c r="B437" s="119"/>
      <c r="C437" s="127"/>
      <c r="D437" s="127"/>
      <c r="E437" s="127"/>
      <c r="F437" s="127"/>
      <c r="G437" s="127"/>
      <c r="H437" s="127"/>
      <c r="I437" s="120"/>
      <c r="J437" s="120"/>
      <c r="K437" s="127"/>
    </row>
    <row r="438" spans="2:11">
      <c r="B438" s="119"/>
      <c r="C438" s="127"/>
      <c r="D438" s="127"/>
      <c r="E438" s="127"/>
      <c r="F438" s="127"/>
      <c r="G438" s="127"/>
      <c r="H438" s="127"/>
      <c r="I438" s="120"/>
      <c r="J438" s="120"/>
      <c r="K438" s="127"/>
    </row>
    <row r="439" spans="2:11">
      <c r="B439" s="119"/>
      <c r="C439" s="127"/>
      <c r="D439" s="127"/>
      <c r="E439" s="127"/>
      <c r="F439" s="127"/>
      <c r="G439" s="127"/>
      <c r="H439" s="127"/>
      <c r="I439" s="120"/>
      <c r="J439" s="120"/>
      <c r="K439" s="127"/>
    </row>
    <row r="440" spans="2:11">
      <c r="B440" s="119"/>
      <c r="C440" s="127"/>
      <c r="D440" s="127"/>
      <c r="E440" s="127"/>
      <c r="F440" s="127"/>
      <c r="G440" s="127"/>
      <c r="H440" s="127"/>
      <c r="I440" s="120"/>
      <c r="J440" s="120"/>
      <c r="K440" s="127"/>
    </row>
    <row r="441" spans="2:11">
      <c r="B441" s="119"/>
      <c r="C441" s="127"/>
      <c r="D441" s="127"/>
      <c r="E441" s="127"/>
      <c r="F441" s="127"/>
      <c r="G441" s="127"/>
      <c r="H441" s="127"/>
      <c r="I441" s="120"/>
      <c r="J441" s="120"/>
      <c r="K441" s="127"/>
    </row>
    <row r="442" spans="2:11">
      <c r="B442" s="119"/>
      <c r="C442" s="127"/>
      <c r="D442" s="127"/>
      <c r="E442" s="127"/>
      <c r="F442" s="127"/>
      <c r="G442" s="127"/>
      <c r="H442" s="127"/>
      <c r="I442" s="120"/>
      <c r="J442" s="120"/>
      <c r="K442" s="127"/>
    </row>
    <row r="443" spans="2:11">
      <c r="B443" s="119"/>
      <c r="C443" s="127"/>
      <c r="D443" s="127"/>
      <c r="E443" s="127"/>
      <c r="F443" s="127"/>
      <c r="G443" s="127"/>
      <c r="H443" s="127"/>
      <c r="I443" s="120"/>
      <c r="J443" s="120"/>
      <c r="K443" s="127"/>
    </row>
    <row r="444" spans="2:11">
      <c r="B444" s="119"/>
      <c r="C444" s="127"/>
      <c r="D444" s="127"/>
      <c r="E444" s="127"/>
      <c r="F444" s="127"/>
      <c r="G444" s="127"/>
      <c r="H444" s="127"/>
      <c r="I444" s="120"/>
      <c r="J444" s="120"/>
      <c r="K444" s="127"/>
    </row>
    <row r="445" spans="2:11">
      <c r="B445" s="119"/>
      <c r="C445" s="127"/>
      <c r="D445" s="127"/>
      <c r="E445" s="127"/>
      <c r="F445" s="127"/>
      <c r="G445" s="127"/>
      <c r="H445" s="127"/>
      <c r="I445" s="120"/>
      <c r="J445" s="120"/>
      <c r="K445" s="127"/>
    </row>
    <row r="446" spans="2:11">
      <c r="B446" s="119"/>
      <c r="C446" s="127"/>
      <c r="D446" s="127"/>
      <c r="E446" s="127"/>
      <c r="F446" s="127"/>
      <c r="G446" s="127"/>
      <c r="H446" s="127"/>
      <c r="I446" s="120"/>
      <c r="J446" s="120"/>
      <c r="K446" s="127"/>
    </row>
    <row r="447" spans="2:11">
      <c r="B447" s="119"/>
      <c r="C447" s="127"/>
      <c r="D447" s="127"/>
      <c r="E447" s="127"/>
      <c r="F447" s="127"/>
      <c r="G447" s="127"/>
      <c r="H447" s="127"/>
      <c r="I447" s="120"/>
      <c r="J447" s="120"/>
      <c r="K447" s="127"/>
    </row>
    <row r="448" spans="2:11">
      <c r="B448" s="119"/>
      <c r="C448" s="127"/>
      <c r="D448" s="127"/>
      <c r="E448" s="127"/>
      <c r="F448" s="127"/>
      <c r="G448" s="127"/>
      <c r="H448" s="127"/>
      <c r="I448" s="120"/>
      <c r="J448" s="120"/>
      <c r="K448" s="127"/>
    </row>
    <row r="449" spans="2:11">
      <c r="B449" s="119"/>
      <c r="C449" s="127"/>
      <c r="D449" s="127"/>
      <c r="E449" s="127"/>
      <c r="F449" s="127"/>
      <c r="G449" s="127"/>
      <c r="H449" s="127"/>
      <c r="I449" s="120"/>
      <c r="J449" s="120"/>
      <c r="K449" s="127"/>
    </row>
    <row r="450" spans="2:11">
      <c r="B450" s="119"/>
      <c r="C450" s="127"/>
      <c r="D450" s="127"/>
      <c r="E450" s="127"/>
      <c r="F450" s="127"/>
      <c r="G450" s="127"/>
      <c r="H450" s="127"/>
      <c r="I450" s="120"/>
      <c r="J450" s="120"/>
      <c r="K450" s="127"/>
    </row>
    <row r="451" spans="2:11">
      <c r="B451" s="119"/>
      <c r="C451" s="127"/>
      <c r="D451" s="127"/>
      <c r="E451" s="127"/>
      <c r="F451" s="127"/>
      <c r="G451" s="127"/>
      <c r="H451" s="127"/>
      <c r="I451" s="120"/>
      <c r="J451" s="120"/>
      <c r="K451" s="127"/>
    </row>
    <row r="452" spans="2:11">
      <c r="B452" s="119"/>
      <c r="C452" s="127"/>
      <c r="D452" s="127"/>
      <c r="E452" s="127"/>
      <c r="F452" s="127"/>
      <c r="G452" s="127"/>
      <c r="H452" s="127"/>
      <c r="I452" s="120"/>
      <c r="J452" s="120"/>
      <c r="K452" s="127"/>
    </row>
    <row r="453" spans="2:11">
      <c r="B453" s="119"/>
      <c r="C453" s="127"/>
      <c r="D453" s="127"/>
      <c r="E453" s="127"/>
      <c r="F453" s="127"/>
      <c r="G453" s="127"/>
      <c r="H453" s="127"/>
      <c r="I453" s="120"/>
      <c r="J453" s="120"/>
      <c r="K453" s="127"/>
    </row>
    <row r="454" spans="2:11">
      <c r="B454" s="119"/>
      <c r="C454" s="127"/>
      <c r="D454" s="127"/>
      <c r="E454" s="127"/>
      <c r="F454" s="127"/>
      <c r="G454" s="127"/>
      <c r="H454" s="127"/>
      <c r="I454" s="120"/>
      <c r="J454" s="120"/>
      <c r="K454" s="127"/>
    </row>
    <row r="455" spans="2:11">
      <c r="B455" s="119"/>
      <c r="C455" s="127"/>
      <c r="D455" s="127"/>
      <c r="E455" s="127"/>
      <c r="F455" s="127"/>
      <c r="G455" s="127"/>
      <c r="H455" s="127"/>
      <c r="I455" s="120"/>
      <c r="J455" s="120"/>
      <c r="K455" s="127"/>
    </row>
    <row r="456" spans="2:11">
      <c r="B456" s="119"/>
      <c r="C456" s="127"/>
      <c r="D456" s="127"/>
      <c r="E456" s="127"/>
      <c r="F456" s="127"/>
      <c r="G456" s="127"/>
      <c r="H456" s="127"/>
      <c r="I456" s="120"/>
      <c r="J456" s="120"/>
      <c r="K456" s="127"/>
    </row>
    <row r="457" spans="2:11">
      <c r="B457" s="119"/>
      <c r="C457" s="127"/>
      <c r="D457" s="127"/>
      <c r="E457" s="127"/>
      <c r="F457" s="127"/>
      <c r="G457" s="127"/>
      <c r="H457" s="127"/>
      <c r="I457" s="120"/>
      <c r="J457" s="120"/>
      <c r="K457" s="127"/>
    </row>
    <row r="458" spans="2:11">
      <c r="B458" s="119"/>
      <c r="C458" s="127"/>
      <c r="D458" s="127"/>
      <c r="E458" s="127"/>
      <c r="F458" s="127"/>
      <c r="G458" s="127"/>
      <c r="H458" s="127"/>
      <c r="I458" s="120"/>
      <c r="J458" s="120"/>
      <c r="K458" s="127"/>
    </row>
    <row r="459" spans="2:11">
      <c r="B459" s="119"/>
      <c r="C459" s="127"/>
      <c r="D459" s="127"/>
      <c r="E459" s="127"/>
      <c r="F459" s="127"/>
      <c r="G459" s="127"/>
      <c r="H459" s="127"/>
      <c r="I459" s="120"/>
      <c r="J459" s="120"/>
      <c r="K459" s="127"/>
    </row>
    <row r="460" spans="2:11">
      <c r="B460" s="119"/>
      <c r="C460" s="127"/>
      <c r="D460" s="127"/>
      <c r="E460" s="127"/>
      <c r="F460" s="127"/>
      <c r="G460" s="127"/>
      <c r="H460" s="127"/>
      <c r="I460" s="120"/>
      <c r="J460" s="120"/>
      <c r="K460" s="127"/>
    </row>
    <row r="461" spans="2:11">
      <c r="B461" s="119"/>
      <c r="C461" s="127"/>
      <c r="D461" s="127"/>
      <c r="E461" s="127"/>
      <c r="F461" s="127"/>
      <c r="G461" s="127"/>
      <c r="H461" s="127"/>
      <c r="I461" s="120"/>
      <c r="J461" s="120"/>
      <c r="K461" s="127"/>
    </row>
    <row r="462" spans="2:11">
      <c r="B462" s="119"/>
      <c r="C462" s="127"/>
      <c r="D462" s="127"/>
      <c r="E462" s="127"/>
      <c r="F462" s="127"/>
      <c r="G462" s="127"/>
      <c r="H462" s="127"/>
      <c r="I462" s="120"/>
      <c r="J462" s="120"/>
      <c r="K462" s="127"/>
    </row>
    <row r="463" spans="2:11">
      <c r="B463" s="119"/>
      <c r="C463" s="127"/>
      <c r="D463" s="127"/>
      <c r="E463" s="127"/>
      <c r="F463" s="127"/>
      <c r="G463" s="127"/>
      <c r="H463" s="127"/>
      <c r="I463" s="120"/>
      <c r="J463" s="120"/>
      <c r="K463" s="127"/>
    </row>
    <row r="464" spans="2:11">
      <c r="B464" s="119"/>
      <c r="C464" s="127"/>
      <c r="D464" s="127"/>
      <c r="E464" s="127"/>
      <c r="F464" s="127"/>
      <c r="G464" s="127"/>
      <c r="H464" s="127"/>
      <c r="I464" s="120"/>
      <c r="J464" s="120"/>
      <c r="K464" s="127"/>
    </row>
    <row r="465" spans="2:11">
      <c r="B465" s="119"/>
      <c r="C465" s="127"/>
      <c r="D465" s="127"/>
      <c r="E465" s="127"/>
      <c r="F465" s="127"/>
      <c r="G465" s="127"/>
      <c r="H465" s="127"/>
      <c r="I465" s="120"/>
      <c r="J465" s="120"/>
      <c r="K465" s="127"/>
    </row>
    <row r="466" spans="2:11">
      <c r="B466" s="119"/>
      <c r="C466" s="127"/>
      <c r="D466" s="127"/>
      <c r="E466" s="127"/>
      <c r="F466" s="127"/>
      <c r="G466" s="127"/>
      <c r="H466" s="127"/>
      <c r="I466" s="120"/>
      <c r="J466" s="120"/>
      <c r="K466" s="127"/>
    </row>
    <row r="467" spans="2:11">
      <c r="B467" s="119"/>
      <c r="C467" s="127"/>
      <c r="D467" s="127"/>
      <c r="E467" s="127"/>
      <c r="F467" s="127"/>
      <c r="G467" s="127"/>
      <c r="H467" s="127"/>
      <c r="I467" s="120"/>
      <c r="J467" s="120"/>
      <c r="K467" s="127"/>
    </row>
    <row r="468" spans="2:11">
      <c r="B468" s="119"/>
      <c r="C468" s="127"/>
      <c r="D468" s="127"/>
      <c r="E468" s="127"/>
      <c r="F468" s="127"/>
      <c r="G468" s="127"/>
      <c r="H468" s="127"/>
      <c r="I468" s="120"/>
      <c r="J468" s="120"/>
      <c r="K468" s="127"/>
    </row>
    <row r="469" spans="2:11">
      <c r="B469" s="119"/>
      <c r="C469" s="127"/>
      <c r="D469" s="127"/>
      <c r="E469" s="127"/>
      <c r="F469" s="127"/>
      <c r="G469" s="127"/>
      <c r="H469" s="127"/>
      <c r="I469" s="120"/>
      <c r="J469" s="120"/>
      <c r="K469" s="127"/>
    </row>
    <row r="470" spans="2:11">
      <c r="B470" s="119"/>
      <c r="C470" s="127"/>
      <c r="D470" s="127"/>
      <c r="E470" s="127"/>
      <c r="F470" s="127"/>
      <c r="G470" s="127"/>
      <c r="H470" s="127"/>
      <c r="I470" s="120"/>
      <c r="J470" s="120"/>
      <c r="K470" s="127"/>
    </row>
    <row r="471" spans="2:11">
      <c r="B471" s="119"/>
      <c r="C471" s="127"/>
      <c r="D471" s="127"/>
      <c r="E471" s="127"/>
      <c r="F471" s="127"/>
      <c r="G471" s="127"/>
      <c r="H471" s="127"/>
      <c r="I471" s="120"/>
      <c r="J471" s="120"/>
      <c r="K471" s="127"/>
    </row>
    <row r="472" spans="2:11">
      <c r="B472" s="119"/>
      <c r="C472" s="127"/>
      <c r="D472" s="127"/>
      <c r="E472" s="127"/>
      <c r="F472" s="127"/>
      <c r="G472" s="127"/>
      <c r="H472" s="127"/>
      <c r="I472" s="120"/>
      <c r="J472" s="120"/>
      <c r="K472" s="127"/>
    </row>
    <row r="473" spans="2:11">
      <c r="B473" s="119"/>
      <c r="C473" s="127"/>
      <c r="D473" s="127"/>
      <c r="E473" s="127"/>
      <c r="F473" s="127"/>
      <c r="G473" s="127"/>
      <c r="H473" s="127"/>
      <c r="I473" s="120"/>
      <c r="J473" s="120"/>
      <c r="K473" s="127"/>
    </row>
    <row r="474" spans="2:11">
      <c r="B474" s="119"/>
      <c r="C474" s="127"/>
      <c r="D474" s="127"/>
      <c r="E474" s="127"/>
      <c r="F474" s="127"/>
      <c r="G474" s="127"/>
      <c r="H474" s="127"/>
      <c r="I474" s="120"/>
      <c r="J474" s="120"/>
      <c r="K474" s="127"/>
    </row>
    <row r="475" spans="2:11">
      <c r="B475" s="119"/>
      <c r="C475" s="127"/>
      <c r="D475" s="127"/>
      <c r="E475" s="127"/>
      <c r="F475" s="127"/>
      <c r="G475" s="127"/>
      <c r="H475" s="127"/>
      <c r="I475" s="120"/>
      <c r="J475" s="120"/>
      <c r="K475" s="127"/>
    </row>
    <row r="476" spans="2:11">
      <c r="B476" s="119"/>
      <c r="C476" s="127"/>
      <c r="D476" s="127"/>
      <c r="E476" s="127"/>
      <c r="F476" s="127"/>
      <c r="G476" s="127"/>
      <c r="H476" s="127"/>
      <c r="I476" s="120"/>
      <c r="J476" s="120"/>
      <c r="K476" s="127"/>
    </row>
    <row r="477" spans="2:11">
      <c r="B477" s="119"/>
      <c r="C477" s="127"/>
      <c r="D477" s="127"/>
      <c r="E477" s="127"/>
      <c r="F477" s="127"/>
      <c r="G477" s="127"/>
      <c r="H477" s="127"/>
      <c r="I477" s="120"/>
      <c r="J477" s="120"/>
      <c r="K477" s="127"/>
    </row>
    <row r="478" spans="2:11">
      <c r="B478" s="119"/>
      <c r="C478" s="127"/>
      <c r="D478" s="127"/>
      <c r="E478" s="127"/>
      <c r="F478" s="127"/>
      <c r="G478" s="127"/>
      <c r="H478" s="127"/>
      <c r="I478" s="120"/>
      <c r="J478" s="120"/>
      <c r="K478" s="127"/>
    </row>
    <row r="479" spans="2:11">
      <c r="B479" s="119"/>
      <c r="C479" s="127"/>
      <c r="D479" s="127"/>
      <c r="E479" s="127"/>
      <c r="F479" s="127"/>
      <c r="G479" s="127"/>
      <c r="H479" s="127"/>
      <c r="I479" s="120"/>
      <c r="J479" s="120"/>
      <c r="K479" s="127"/>
    </row>
    <row r="480" spans="2:11">
      <c r="B480" s="119"/>
      <c r="C480" s="127"/>
      <c r="D480" s="127"/>
      <c r="E480" s="127"/>
      <c r="F480" s="127"/>
      <c r="G480" s="127"/>
      <c r="H480" s="127"/>
      <c r="I480" s="120"/>
      <c r="J480" s="120"/>
      <c r="K480" s="127"/>
    </row>
    <row r="481" spans="2:11">
      <c r="B481" s="119"/>
      <c r="C481" s="127"/>
      <c r="D481" s="127"/>
      <c r="E481" s="127"/>
      <c r="F481" s="127"/>
      <c r="G481" s="127"/>
      <c r="H481" s="127"/>
      <c r="I481" s="120"/>
      <c r="J481" s="120"/>
      <c r="K481" s="127"/>
    </row>
    <row r="482" spans="2:11">
      <c r="B482" s="119"/>
      <c r="C482" s="127"/>
      <c r="D482" s="127"/>
      <c r="E482" s="127"/>
      <c r="F482" s="127"/>
      <c r="G482" s="127"/>
      <c r="H482" s="127"/>
      <c r="I482" s="120"/>
      <c r="J482" s="120"/>
      <c r="K482" s="127"/>
    </row>
    <row r="483" spans="2:11">
      <c r="B483" s="119"/>
      <c r="C483" s="127"/>
      <c r="D483" s="127"/>
      <c r="E483" s="127"/>
      <c r="F483" s="127"/>
      <c r="G483" s="127"/>
      <c r="H483" s="127"/>
      <c r="I483" s="120"/>
      <c r="J483" s="120"/>
      <c r="K483" s="127"/>
    </row>
    <row r="484" spans="2:11">
      <c r="B484" s="119"/>
      <c r="C484" s="127"/>
      <c r="D484" s="127"/>
      <c r="E484" s="127"/>
      <c r="F484" s="127"/>
      <c r="G484" s="127"/>
      <c r="H484" s="127"/>
      <c r="I484" s="120"/>
      <c r="J484" s="120"/>
      <c r="K484" s="127"/>
    </row>
    <row r="485" spans="2:11">
      <c r="B485" s="119"/>
      <c r="C485" s="127"/>
      <c r="D485" s="127"/>
      <c r="E485" s="127"/>
      <c r="F485" s="127"/>
      <c r="G485" s="127"/>
      <c r="H485" s="127"/>
      <c r="I485" s="120"/>
      <c r="J485" s="120"/>
      <c r="K485" s="127"/>
    </row>
    <row r="486" spans="2:11">
      <c r="B486" s="119"/>
      <c r="C486" s="127"/>
      <c r="D486" s="127"/>
      <c r="E486" s="127"/>
      <c r="F486" s="127"/>
      <c r="G486" s="127"/>
      <c r="H486" s="127"/>
      <c r="I486" s="120"/>
      <c r="J486" s="120"/>
      <c r="K486" s="127"/>
    </row>
    <row r="487" spans="2:11">
      <c r="B487" s="119"/>
      <c r="C487" s="127"/>
      <c r="D487" s="127"/>
      <c r="E487" s="127"/>
      <c r="F487" s="127"/>
      <c r="G487" s="127"/>
      <c r="H487" s="127"/>
      <c r="I487" s="120"/>
      <c r="J487" s="120"/>
      <c r="K487" s="127"/>
    </row>
    <row r="488" spans="2:11">
      <c r="B488" s="119"/>
      <c r="C488" s="127"/>
      <c r="D488" s="127"/>
      <c r="E488" s="127"/>
      <c r="F488" s="127"/>
      <c r="G488" s="127"/>
      <c r="H488" s="127"/>
      <c r="I488" s="120"/>
      <c r="J488" s="120"/>
      <c r="K488" s="127"/>
    </row>
    <row r="489" spans="2:11">
      <c r="B489" s="119"/>
      <c r="C489" s="127"/>
      <c r="D489" s="127"/>
      <c r="E489" s="127"/>
      <c r="F489" s="127"/>
      <c r="G489" s="127"/>
      <c r="H489" s="127"/>
      <c r="I489" s="120"/>
      <c r="J489" s="120"/>
      <c r="K489" s="127"/>
    </row>
    <row r="490" spans="2:11">
      <c r="B490" s="119"/>
      <c r="C490" s="127"/>
      <c r="D490" s="127"/>
      <c r="E490" s="127"/>
      <c r="F490" s="127"/>
      <c r="G490" s="127"/>
      <c r="H490" s="127"/>
      <c r="I490" s="120"/>
      <c r="J490" s="120"/>
      <c r="K490" s="127"/>
    </row>
    <row r="491" spans="2:11">
      <c r="B491" s="119"/>
      <c r="C491" s="127"/>
      <c r="D491" s="127"/>
      <c r="E491" s="127"/>
      <c r="F491" s="127"/>
      <c r="G491" s="127"/>
      <c r="H491" s="127"/>
      <c r="I491" s="120"/>
      <c r="J491" s="120"/>
      <c r="K491" s="127"/>
    </row>
    <row r="492" spans="2:11">
      <c r="B492" s="119"/>
      <c r="C492" s="127"/>
      <c r="D492" s="127"/>
      <c r="E492" s="127"/>
      <c r="F492" s="127"/>
      <c r="G492" s="127"/>
      <c r="H492" s="127"/>
      <c r="I492" s="120"/>
      <c r="J492" s="120"/>
      <c r="K492" s="127"/>
    </row>
    <row r="493" spans="2:11">
      <c r="B493" s="119"/>
      <c r="C493" s="127"/>
      <c r="D493" s="127"/>
      <c r="E493" s="127"/>
      <c r="F493" s="127"/>
      <c r="G493" s="127"/>
      <c r="H493" s="127"/>
      <c r="I493" s="120"/>
      <c r="J493" s="120"/>
      <c r="K493" s="127"/>
    </row>
    <row r="494" spans="2:11">
      <c r="B494" s="119"/>
      <c r="C494" s="127"/>
      <c r="D494" s="127"/>
      <c r="E494" s="127"/>
      <c r="F494" s="127"/>
      <c r="G494" s="127"/>
      <c r="H494" s="127"/>
      <c r="I494" s="120"/>
      <c r="J494" s="120"/>
      <c r="K494" s="127"/>
    </row>
    <row r="495" spans="2:11">
      <c r="B495" s="119"/>
      <c r="C495" s="127"/>
      <c r="D495" s="127"/>
      <c r="E495" s="127"/>
      <c r="F495" s="127"/>
      <c r="G495" s="127"/>
      <c r="H495" s="127"/>
      <c r="I495" s="120"/>
      <c r="J495" s="120"/>
      <c r="K495" s="127"/>
    </row>
    <row r="496" spans="2:11">
      <c r="B496" s="119"/>
      <c r="C496" s="127"/>
      <c r="D496" s="127"/>
      <c r="E496" s="127"/>
      <c r="F496" s="127"/>
      <c r="G496" s="127"/>
      <c r="H496" s="127"/>
      <c r="I496" s="120"/>
      <c r="J496" s="120"/>
      <c r="K496" s="127"/>
    </row>
    <row r="497" spans="2:11">
      <c r="B497" s="119"/>
      <c r="C497" s="127"/>
      <c r="D497" s="127"/>
      <c r="E497" s="127"/>
      <c r="F497" s="127"/>
      <c r="G497" s="127"/>
      <c r="H497" s="127"/>
      <c r="I497" s="120"/>
      <c r="J497" s="120"/>
      <c r="K497" s="127"/>
    </row>
    <row r="498" spans="2:11">
      <c r="B498" s="119"/>
      <c r="C498" s="127"/>
      <c r="D498" s="127"/>
      <c r="E498" s="127"/>
      <c r="F498" s="127"/>
      <c r="G498" s="127"/>
      <c r="H498" s="127"/>
      <c r="I498" s="120"/>
      <c r="J498" s="120"/>
      <c r="K498" s="127"/>
    </row>
    <row r="499" spans="2:11">
      <c r="B499" s="119"/>
      <c r="C499" s="127"/>
      <c r="D499" s="127"/>
      <c r="E499" s="127"/>
      <c r="F499" s="127"/>
      <c r="G499" s="127"/>
      <c r="H499" s="127"/>
      <c r="I499" s="120"/>
      <c r="J499" s="120"/>
      <c r="K499" s="127"/>
    </row>
    <row r="500" spans="2:11">
      <c r="B500" s="119"/>
      <c r="C500" s="127"/>
      <c r="D500" s="127"/>
      <c r="E500" s="127"/>
      <c r="F500" s="127"/>
      <c r="G500" s="127"/>
      <c r="H500" s="127"/>
      <c r="I500" s="120"/>
      <c r="J500" s="120"/>
      <c r="K500" s="127"/>
    </row>
    <row r="501" spans="2:11">
      <c r="B501" s="119"/>
      <c r="C501" s="127"/>
      <c r="D501" s="127"/>
      <c r="E501" s="127"/>
      <c r="F501" s="127"/>
      <c r="G501" s="127"/>
      <c r="H501" s="127"/>
      <c r="I501" s="120"/>
      <c r="J501" s="120"/>
      <c r="K501" s="127"/>
    </row>
    <row r="502" spans="2:11">
      <c r="B502" s="119"/>
      <c r="C502" s="127"/>
      <c r="D502" s="127"/>
      <c r="E502" s="127"/>
      <c r="F502" s="127"/>
      <c r="G502" s="127"/>
      <c r="H502" s="127"/>
      <c r="I502" s="120"/>
      <c r="J502" s="120"/>
      <c r="K502" s="127"/>
    </row>
    <row r="503" spans="2:11">
      <c r="B503" s="119"/>
      <c r="C503" s="127"/>
      <c r="D503" s="127"/>
      <c r="E503" s="127"/>
      <c r="F503" s="127"/>
      <c r="G503" s="127"/>
      <c r="H503" s="127"/>
      <c r="I503" s="120"/>
      <c r="J503" s="120"/>
      <c r="K503" s="127"/>
    </row>
    <row r="504" spans="2:11">
      <c r="B504" s="119"/>
      <c r="C504" s="127"/>
      <c r="D504" s="127"/>
      <c r="E504" s="127"/>
      <c r="F504" s="127"/>
      <c r="G504" s="127"/>
      <c r="H504" s="127"/>
      <c r="I504" s="120"/>
      <c r="J504" s="120"/>
      <c r="K504" s="127"/>
    </row>
    <row r="505" spans="2:11">
      <c r="B505" s="119"/>
      <c r="C505" s="127"/>
      <c r="D505" s="127"/>
      <c r="E505" s="127"/>
      <c r="F505" s="127"/>
      <c r="G505" s="127"/>
      <c r="H505" s="127"/>
      <c r="I505" s="120"/>
      <c r="J505" s="120"/>
      <c r="K505" s="127"/>
    </row>
    <row r="506" spans="2:11">
      <c r="B506" s="119"/>
      <c r="C506" s="127"/>
      <c r="D506" s="127"/>
      <c r="E506" s="127"/>
      <c r="F506" s="127"/>
      <c r="G506" s="127"/>
      <c r="H506" s="127"/>
      <c r="I506" s="120"/>
      <c r="J506" s="120"/>
      <c r="K506" s="127"/>
    </row>
    <row r="507" spans="2:11">
      <c r="B507" s="119"/>
      <c r="C507" s="127"/>
      <c r="D507" s="127"/>
      <c r="E507" s="127"/>
      <c r="F507" s="127"/>
      <c r="G507" s="127"/>
      <c r="H507" s="127"/>
      <c r="I507" s="120"/>
      <c r="J507" s="120"/>
      <c r="K507" s="127"/>
    </row>
    <row r="508" spans="2:11">
      <c r="B508" s="119"/>
      <c r="C508" s="127"/>
      <c r="D508" s="127"/>
      <c r="E508" s="127"/>
      <c r="F508" s="127"/>
      <c r="G508" s="127"/>
      <c r="H508" s="127"/>
      <c r="I508" s="120"/>
      <c r="J508" s="120"/>
      <c r="K508" s="127"/>
    </row>
    <row r="509" spans="2:11">
      <c r="B509" s="119"/>
      <c r="C509" s="127"/>
      <c r="D509" s="127"/>
      <c r="E509" s="127"/>
      <c r="F509" s="127"/>
      <c r="G509" s="127"/>
      <c r="H509" s="127"/>
      <c r="I509" s="120"/>
      <c r="J509" s="120"/>
      <c r="K509" s="127"/>
    </row>
    <row r="510" spans="2:11">
      <c r="B510" s="119"/>
      <c r="C510" s="127"/>
      <c r="D510" s="127"/>
      <c r="E510" s="127"/>
      <c r="F510" s="127"/>
      <c r="G510" s="127"/>
      <c r="H510" s="127"/>
      <c r="I510" s="120"/>
      <c r="J510" s="120"/>
      <c r="K510" s="127"/>
    </row>
    <row r="511" spans="2:11">
      <c r="B511" s="119"/>
      <c r="C511" s="127"/>
      <c r="D511" s="127"/>
      <c r="E511" s="127"/>
      <c r="F511" s="127"/>
      <c r="G511" s="127"/>
      <c r="H511" s="127"/>
      <c r="I511" s="120"/>
      <c r="J511" s="120"/>
      <c r="K511" s="127"/>
    </row>
    <row r="512" spans="2:11">
      <c r="B512" s="119"/>
      <c r="C512" s="127"/>
      <c r="D512" s="127"/>
      <c r="E512" s="127"/>
      <c r="F512" s="127"/>
      <c r="G512" s="127"/>
      <c r="H512" s="127"/>
      <c r="I512" s="120"/>
      <c r="J512" s="120"/>
      <c r="K512" s="127"/>
    </row>
    <row r="513" spans="2:11">
      <c r="B513" s="119"/>
      <c r="C513" s="127"/>
      <c r="D513" s="127"/>
      <c r="E513" s="127"/>
      <c r="F513" s="127"/>
      <c r="G513" s="127"/>
      <c r="H513" s="127"/>
      <c r="I513" s="120"/>
      <c r="J513" s="120"/>
      <c r="K513" s="127"/>
    </row>
    <row r="514" spans="2:11">
      <c r="B514" s="119"/>
      <c r="C514" s="127"/>
      <c r="D514" s="127"/>
      <c r="E514" s="127"/>
      <c r="F514" s="127"/>
      <c r="G514" s="127"/>
      <c r="H514" s="127"/>
      <c r="I514" s="120"/>
      <c r="J514" s="120"/>
      <c r="K514" s="127"/>
    </row>
    <row r="515" spans="2:11">
      <c r="B515" s="119"/>
      <c r="C515" s="127"/>
      <c r="D515" s="127"/>
      <c r="E515" s="127"/>
      <c r="F515" s="127"/>
      <c r="G515" s="127"/>
      <c r="H515" s="127"/>
      <c r="I515" s="120"/>
      <c r="J515" s="120"/>
      <c r="K515" s="127"/>
    </row>
    <row r="516" spans="2:11">
      <c r="B516" s="119"/>
      <c r="C516" s="127"/>
      <c r="D516" s="127"/>
      <c r="E516" s="127"/>
      <c r="F516" s="127"/>
      <c r="G516" s="127"/>
      <c r="H516" s="127"/>
      <c r="I516" s="120"/>
      <c r="J516" s="120"/>
      <c r="K516" s="127"/>
    </row>
    <row r="517" spans="2:11">
      <c r="B517" s="119"/>
      <c r="C517" s="127"/>
      <c r="D517" s="127"/>
      <c r="E517" s="127"/>
      <c r="F517" s="127"/>
      <c r="G517" s="127"/>
      <c r="H517" s="127"/>
      <c r="I517" s="120"/>
      <c r="J517" s="120"/>
      <c r="K517" s="127"/>
    </row>
    <row r="518" spans="2:11">
      <c r="B518" s="119"/>
      <c r="C518" s="127"/>
      <c r="D518" s="127"/>
      <c r="E518" s="127"/>
      <c r="F518" s="127"/>
      <c r="G518" s="127"/>
      <c r="H518" s="127"/>
      <c r="I518" s="120"/>
      <c r="J518" s="120"/>
      <c r="K518" s="127"/>
    </row>
    <row r="519" spans="2:11">
      <c r="B519" s="119"/>
      <c r="C519" s="127"/>
      <c r="D519" s="127"/>
      <c r="E519" s="127"/>
      <c r="F519" s="127"/>
      <c r="G519" s="127"/>
      <c r="H519" s="127"/>
      <c r="I519" s="120"/>
      <c r="J519" s="120"/>
      <c r="K519" s="127"/>
    </row>
    <row r="520" spans="2:11">
      <c r="B520" s="119"/>
      <c r="C520" s="127"/>
      <c r="D520" s="127"/>
      <c r="E520" s="127"/>
      <c r="F520" s="127"/>
      <c r="G520" s="127"/>
      <c r="H520" s="127"/>
      <c r="I520" s="120"/>
      <c r="J520" s="120"/>
      <c r="K520" s="127"/>
    </row>
    <row r="521" spans="2:11">
      <c r="B521" s="119"/>
      <c r="C521" s="127"/>
      <c r="D521" s="127"/>
      <c r="E521" s="127"/>
      <c r="F521" s="127"/>
      <c r="G521" s="127"/>
      <c r="H521" s="127"/>
      <c r="I521" s="120"/>
      <c r="J521" s="120"/>
      <c r="K521" s="127"/>
    </row>
    <row r="522" spans="2:11">
      <c r="B522" s="119"/>
      <c r="C522" s="127"/>
      <c r="D522" s="127"/>
      <c r="E522" s="127"/>
      <c r="F522" s="127"/>
      <c r="G522" s="127"/>
      <c r="H522" s="127"/>
      <c r="I522" s="120"/>
      <c r="J522" s="120"/>
      <c r="K522" s="127"/>
    </row>
    <row r="523" spans="2:11">
      <c r="B523" s="119"/>
      <c r="C523" s="127"/>
      <c r="D523" s="127"/>
      <c r="E523" s="127"/>
      <c r="F523" s="127"/>
      <c r="G523" s="127"/>
      <c r="H523" s="127"/>
      <c r="I523" s="120"/>
      <c r="J523" s="120"/>
      <c r="K523" s="127"/>
    </row>
    <row r="524" spans="2:11">
      <c r="B524" s="119"/>
      <c r="C524" s="127"/>
      <c r="D524" s="127"/>
      <c r="E524" s="127"/>
      <c r="F524" s="127"/>
      <c r="G524" s="127"/>
      <c r="H524" s="127"/>
      <c r="I524" s="120"/>
      <c r="J524" s="120"/>
      <c r="K524" s="127"/>
    </row>
    <row r="525" spans="2:11">
      <c r="B525" s="119"/>
      <c r="C525" s="127"/>
      <c r="D525" s="127"/>
      <c r="E525" s="127"/>
      <c r="F525" s="127"/>
      <c r="G525" s="127"/>
      <c r="H525" s="127"/>
      <c r="I525" s="120"/>
      <c r="J525" s="120"/>
      <c r="K525" s="127"/>
    </row>
    <row r="526" spans="2:11">
      <c r="B526" s="119"/>
      <c r="C526" s="127"/>
      <c r="D526" s="127"/>
      <c r="E526" s="127"/>
      <c r="F526" s="127"/>
      <c r="G526" s="127"/>
      <c r="H526" s="127"/>
      <c r="I526" s="120"/>
      <c r="J526" s="120"/>
      <c r="K526" s="127"/>
    </row>
    <row r="527" spans="2:11">
      <c r="B527" s="119"/>
      <c r="C527" s="127"/>
      <c r="D527" s="127"/>
      <c r="E527" s="127"/>
      <c r="F527" s="127"/>
      <c r="G527" s="127"/>
      <c r="H527" s="127"/>
      <c r="I527" s="120"/>
      <c r="J527" s="120"/>
      <c r="K527" s="127"/>
    </row>
    <row r="528" spans="2:11">
      <c r="B528" s="119"/>
      <c r="C528" s="127"/>
      <c r="D528" s="127"/>
      <c r="E528" s="127"/>
      <c r="F528" s="127"/>
      <c r="G528" s="127"/>
      <c r="H528" s="127"/>
      <c r="I528" s="120"/>
      <c r="J528" s="120"/>
      <c r="K528" s="127"/>
    </row>
    <row r="529" spans="2:11">
      <c r="B529" s="119"/>
      <c r="C529" s="127"/>
      <c r="D529" s="127"/>
      <c r="E529" s="127"/>
      <c r="F529" s="127"/>
      <c r="G529" s="127"/>
      <c r="H529" s="127"/>
      <c r="I529" s="120"/>
      <c r="J529" s="120"/>
      <c r="K529" s="127"/>
    </row>
    <row r="530" spans="2:11">
      <c r="B530" s="119"/>
      <c r="C530" s="127"/>
      <c r="D530" s="127"/>
      <c r="E530" s="127"/>
      <c r="F530" s="127"/>
      <c r="G530" s="127"/>
      <c r="H530" s="127"/>
      <c r="I530" s="120"/>
      <c r="J530" s="120"/>
      <c r="K530" s="127"/>
    </row>
    <row r="531" spans="2:11">
      <c r="B531" s="119"/>
      <c r="C531" s="127"/>
      <c r="D531" s="127"/>
      <c r="E531" s="127"/>
      <c r="F531" s="127"/>
      <c r="G531" s="127"/>
      <c r="H531" s="127"/>
      <c r="I531" s="120"/>
      <c r="J531" s="120"/>
      <c r="K531" s="127"/>
    </row>
    <row r="532" spans="2:11">
      <c r="B532" s="119"/>
      <c r="C532" s="127"/>
      <c r="D532" s="127"/>
      <c r="E532" s="127"/>
      <c r="F532" s="127"/>
      <c r="G532" s="127"/>
      <c r="H532" s="127"/>
      <c r="I532" s="120"/>
      <c r="J532" s="120"/>
      <c r="K532" s="127"/>
    </row>
    <row r="533" spans="2:11">
      <c r="B533" s="119"/>
      <c r="C533" s="127"/>
      <c r="D533" s="127"/>
      <c r="E533" s="127"/>
      <c r="F533" s="127"/>
      <c r="G533" s="127"/>
      <c r="H533" s="127"/>
      <c r="I533" s="120"/>
      <c r="J533" s="120"/>
      <c r="K533" s="127"/>
    </row>
    <row r="534" spans="2:11">
      <c r="B534" s="119"/>
      <c r="C534" s="127"/>
      <c r="D534" s="127"/>
      <c r="E534" s="127"/>
      <c r="F534" s="127"/>
      <c r="G534" s="127"/>
      <c r="H534" s="127"/>
      <c r="I534" s="120"/>
      <c r="J534" s="120"/>
      <c r="K534" s="127"/>
    </row>
    <row r="535" spans="2:11">
      <c r="B535" s="119"/>
      <c r="C535" s="127"/>
      <c r="D535" s="127"/>
      <c r="E535" s="127"/>
      <c r="F535" s="127"/>
      <c r="G535" s="127"/>
      <c r="H535" s="127"/>
      <c r="I535" s="120"/>
      <c r="J535" s="120"/>
      <c r="K535" s="127"/>
    </row>
    <row r="536" spans="2:11">
      <c r="B536" s="119"/>
      <c r="C536" s="127"/>
      <c r="D536" s="127"/>
      <c r="E536" s="127"/>
      <c r="F536" s="127"/>
      <c r="G536" s="127"/>
      <c r="H536" s="127"/>
      <c r="I536" s="120"/>
      <c r="J536" s="120"/>
      <c r="K536" s="127"/>
    </row>
    <row r="537" spans="2:11">
      <c r="B537" s="119"/>
      <c r="C537" s="127"/>
      <c r="D537" s="127"/>
      <c r="E537" s="127"/>
      <c r="F537" s="127"/>
      <c r="G537" s="127"/>
      <c r="H537" s="127"/>
      <c r="I537" s="120"/>
      <c r="J537" s="120"/>
      <c r="K537" s="127"/>
    </row>
    <row r="538" spans="2:11">
      <c r="B538" s="119"/>
      <c r="C538" s="127"/>
      <c r="D538" s="127"/>
      <c r="E538" s="127"/>
      <c r="F538" s="127"/>
      <c r="G538" s="127"/>
      <c r="H538" s="127"/>
      <c r="I538" s="120"/>
      <c r="J538" s="120"/>
      <c r="K538" s="127"/>
    </row>
    <row r="539" spans="2:11">
      <c r="B539" s="119"/>
      <c r="C539" s="127"/>
      <c r="D539" s="127"/>
      <c r="E539" s="127"/>
      <c r="F539" s="127"/>
      <c r="G539" s="127"/>
      <c r="H539" s="127"/>
      <c r="I539" s="120"/>
      <c r="J539" s="120"/>
      <c r="K539" s="127"/>
    </row>
    <row r="540" spans="2:11">
      <c r="B540" s="119"/>
      <c r="C540" s="127"/>
      <c r="D540" s="127"/>
      <c r="E540" s="127"/>
      <c r="F540" s="127"/>
      <c r="G540" s="127"/>
      <c r="H540" s="127"/>
      <c r="I540" s="120"/>
      <c r="J540" s="120"/>
      <c r="K540" s="127"/>
    </row>
    <row r="541" spans="2:11">
      <c r="B541" s="119"/>
      <c r="C541" s="127"/>
      <c r="D541" s="127"/>
      <c r="E541" s="127"/>
      <c r="F541" s="127"/>
      <c r="G541" s="127"/>
      <c r="H541" s="127"/>
      <c r="I541" s="120"/>
      <c r="J541" s="120"/>
      <c r="K541" s="127"/>
    </row>
    <row r="542" spans="2:11">
      <c r="B542" s="119"/>
      <c r="C542" s="127"/>
      <c r="D542" s="127"/>
      <c r="E542" s="127"/>
      <c r="F542" s="127"/>
      <c r="G542" s="127"/>
      <c r="H542" s="127"/>
      <c r="I542" s="120"/>
      <c r="J542" s="120"/>
      <c r="K542" s="127"/>
    </row>
    <row r="543" spans="2:11">
      <c r="B543" s="119"/>
      <c r="C543" s="127"/>
      <c r="D543" s="127"/>
      <c r="E543" s="127"/>
      <c r="F543" s="127"/>
      <c r="G543" s="127"/>
      <c r="H543" s="127"/>
      <c r="I543" s="120"/>
      <c r="J543" s="120"/>
      <c r="K543" s="127"/>
    </row>
    <row r="544" spans="2:11">
      <c r="B544" s="119"/>
      <c r="C544" s="127"/>
      <c r="D544" s="127"/>
      <c r="E544" s="127"/>
      <c r="F544" s="127"/>
      <c r="G544" s="127"/>
      <c r="H544" s="127"/>
      <c r="I544" s="120"/>
      <c r="J544" s="120"/>
      <c r="K544" s="127"/>
    </row>
    <row r="545" spans="2:11">
      <c r="B545" s="119"/>
      <c r="C545" s="127"/>
      <c r="D545" s="127"/>
      <c r="E545" s="127"/>
      <c r="F545" s="127"/>
      <c r="G545" s="127"/>
      <c r="H545" s="127"/>
      <c r="I545" s="120"/>
      <c r="J545" s="120"/>
      <c r="K545" s="127"/>
    </row>
    <row r="546" spans="2:11">
      <c r="B546" s="119"/>
      <c r="C546" s="127"/>
      <c r="D546" s="127"/>
      <c r="E546" s="127"/>
      <c r="F546" s="127"/>
      <c r="G546" s="127"/>
      <c r="H546" s="127"/>
      <c r="I546" s="120"/>
      <c r="J546" s="120"/>
      <c r="K546" s="127"/>
    </row>
    <row r="547" spans="2:11">
      <c r="B547" s="119"/>
      <c r="C547" s="127"/>
      <c r="D547" s="127"/>
      <c r="E547" s="127"/>
      <c r="F547" s="127"/>
      <c r="G547" s="127"/>
      <c r="H547" s="127"/>
      <c r="I547" s="120"/>
      <c r="J547" s="120"/>
      <c r="K547" s="127"/>
    </row>
    <row r="548" spans="2:11">
      <c r="B548" s="119"/>
      <c r="C548" s="127"/>
      <c r="D548" s="127"/>
      <c r="E548" s="127"/>
      <c r="F548" s="127"/>
      <c r="G548" s="127"/>
      <c r="H548" s="127"/>
      <c r="I548" s="120"/>
      <c r="J548" s="120"/>
      <c r="K548" s="127"/>
    </row>
    <row r="549" spans="2:11">
      <c r="B549" s="119"/>
      <c r="C549" s="127"/>
      <c r="D549" s="127"/>
      <c r="E549" s="127"/>
      <c r="F549" s="127"/>
      <c r="G549" s="127"/>
      <c r="H549" s="127"/>
      <c r="I549" s="120"/>
      <c r="J549" s="120"/>
      <c r="K549" s="127"/>
    </row>
    <row r="550" spans="2:11">
      <c r="B550" s="119"/>
      <c r="C550" s="127"/>
      <c r="D550" s="127"/>
      <c r="E550" s="127"/>
      <c r="F550" s="127"/>
      <c r="G550" s="127"/>
      <c r="H550" s="127"/>
      <c r="I550" s="120"/>
      <c r="J550" s="120"/>
      <c r="K550" s="127"/>
    </row>
    <row r="551" spans="2:11">
      <c r="B551" s="119"/>
      <c r="C551" s="127"/>
      <c r="D551" s="127"/>
      <c r="E551" s="127"/>
      <c r="F551" s="127"/>
      <c r="G551" s="127"/>
      <c r="H551" s="127"/>
      <c r="I551" s="120"/>
      <c r="J551" s="120"/>
      <c r="K551" s="127"/>
    </row>
    <row r="552" spans="2:11">
      <c r="B552" s="119"/>
      <c r="C552" s="127"/>
      <c r="D552" s="127"/>
      <c r="E552" s="127"/>
      <c r="F552" s="127"/>
      <c r="G552" s="127"/>
      <c r="H552" s="127"/>
      <c r="I552" s="120"/>
      <c r="J552" s="120"/>
      <c r="K552" s="127"/>
    </row>
    <row r="553" spans="2:11">
      <c r="B553" s="119"/>
      <c r="C553" s="127"/>
      <c r="D553" s="127"/>
      <c r="E553" s="127"/>
      <c r="F553" s="127"/>
      <c r="G553" s="127"/>
      <c r="H553" s="127"/>
      <c r="I553" s="120"/>
      <c r="J553" s="120"/>
      <c r="K553" s="127"/>
    </row>
    <row r="554" spans="2:11">
      <c r="B554" s="119"/>
      <c r="C554" s="127"/>
      <c r="D554" s="127"/>
      <c r="E554" s="127"/>
      <c r="F554" s="127"/>
      <c r="G554" s="127"/>
      <c r="H554" s="127"/>
      <c r="I554" s="120"/>
      <c r="J554" s="120"/>
      <c r="K554" s="127"/>
    </row>
    <row r="555" spans="2:11">
      <c r="B555" s="119"/>
      <c r="C555" s="127"/>
      <c r="D555" s="127"/>
      <c r="E555" s="127"/>
      <c r="F555" s="127"/>
      <c r="G555" s="127"/>
      <c r="H555" s="127"/>
      <c r="I555" s="120"/>
      <c r="J555" s="120"/>
      <c r="K555" s="127"/>
    </row>
    <row r="556" spans="2:11">
      <c r="B556" s="119"/>
      <c r="C556" s="127"/>
      <c r="D556" s="127"/>
      <c r="E556" s="127"/>
      <c r="F556" s="127"/>
      <c r="G556" s="127"/>
      <c r="H556" s="127"/>
      <c r="I556" s="120"/>
      <c r="J556" s="120"/>
      <c r="K556" s="127"/>
    </row>
    <row r="557" spans="2:11">
      <c r="B557" s="119"/>
      <c r="C557" s="127"/>
      <c r="D557" s="127"/>
      <c r="E557" s="127"/>
      <c r="F557" s="127"/>
      <c r="G557" s="127"/>
      <c r="H557" s="127"/>
      <c r="I557" s="120"/>
      <c r="J557" s="120"/>
      <c r="K557" s="127"/>
    </row>
    <row r="558" spans="2:11">
      <c r="B558" s="119"/>
      <c r="C558" s="127"/>
      <c r="D558" s="127"/>
      <c r="E558" s="127"/>
      <c r="F558" s="127"/>
      <c r="G558" s="127"/>
      <c r="H558" s="127"/>
      <c r="I558" s="120"/>
      <c r="J558" s="120"/>
      <c r="K558" s="127"/>
    </row>
    <row r="559" spans="2:11">
      <c r="B559" s="119"/>
      <c r="C559" s="127"/>
      <c r="D559" s="127"/>
      <c r="E559" s="127"/>
      <c r="F559" s="127"/>
      <c r="G559" s="127"/>
      <c r="H559" s="127"/>
      <c r="I559" s="120"/>
      <c r="J559" s="120"/>
      <c r="K559" s="127"/>
    </row>
    <row r="560" spans="2:11">
      <c r="B560" s="119"/>
      <c r="C560" s="127"/>
      <c r="D560" s="127"/>
      <c r="E560" s="127"/>
      <c r="F560" s="127"/>
      <c r="G560" s="127"/>
      <c r="H560" s="127"/>
      <c r="I560" s="120"/>
      <c r="J560" s="120"/>
      <c r="K560" s="127"/>
    </row>
    <row r="561" spans="2:11">
      <c r="B561" s="119"/>
      <c r="C561" s="127"/>
      <c r="D561" s="127"/>
      <c r="E561" s="127"/>
      <c r="F561" s="127"/>
      <c r="G561" s="127"/>
      <c r="H561" s="127"/>
      <c r="I561" s="120"/>
      <c r="J561" s="120"/>
      <c r="K561" s="127"/>
    </row>
    <row r="562" spans="2:11">
      <c r="B562" s="119"/>
      <c r="C562" s="127"/>
      <c r="D562" s="127"/>
      <c r="E562" s="127"/>
      <c r="F562" s="127"/>
      <c r="G562" s="127"/>
      <c r="H562" s="127"/>
      <c r="I562" s="120"/>
      <c r="J562" s="120"/>
      <c r="K562" s="127"/>
    </row>
    <row r="563" spans="2:11">
      <c r="B563" s="119"/>
      <c r="C563" s="127"/>
      <c r="D563" s="127"/>
      <c r="E563" s="127"/>
      <c r="F563" s="127"/>
      <c r="G563" s="127"/>
      <c r="H563" s="127"/>
      <c r="I563" s="120"/>
      <c r="J563" s="120"/>
      <c r="K563" s="127"/>
    </row>
    <row r="564" spans="2:11">
      <c r="B564" s="119"/>
      <c r="C564" s="127"/>
      <c r="D564" s="127"/>
      <c r="E564" s="127"/>
      <c r="F564" s="127"/>
      <c r="G564" s="127"/>
      <c r="H564" s="127"/>
      <c r="I564" s="120"/>
      <c r="J564" s="120"/>
      <c r="K564" s="127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142</v>
      </c>
      <c r="C1" s="67" t="s" vm="1">
        <v>224</v>
      </c>
    </row>
    <row r="2" spans="2:35">
      <c r="B2" s="46" t="s">
        <v>141</v>
      </c>
      <c r="C2" s="67" t="s">
        <v>225</v>
      </c>
    </row>
    <row r="3" spans="2:35">
      <c r="B3" s="46" t="s">
        <v>143</v>
      </c>
      <c r="C3" s="67" t="s">
        <v>226</v>
      </c>
      <c r="E3" s="2"/>
    </row>
    <row r="4" spans="2:35">
      <c r="B4" s="46" t="s">
        <v>144</v>
      </c>
      <c r="C4" s="67">
        <v>2207</v>
      </c>
    </row>
    <row r="6" spans="2:35" ht="26.25" customHeight="1">
      <c r="B6" s="135" t="s">
        <v>170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35" ht="26.25" customHeight="1">
      <c r="B7" s="135" t="s">
        <v>93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2:35" s="3" customFormat="1" ht="47.25">
      <c r="B8" s="21" t="s">
        <v>112</v>
      </c>
      <c r="C8" s="29" t="s">
        <v>43</v>
      </c>
      <c r="D8" s="12" t="s">
        <v>49</v>
      </c>
      <c r="E8" s="29" t="s">
        <v>14</v>
      </c>
      <c r="F8" s="29" t="s">
        <v>64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60</v>
      </c>
      <c r="O8" s="29" t="s">
        <v>57</v>
      </c>
      <c r="P8" s="29" t="s">
        <v>145</v>
      </c>
      <c r="Q8" s="30" t="s">
        <v>147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208</v>
      </c>
      <c r="M9" s="31"/>
      <c r="N9" s="31" t="s">
        <v>204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109</v>
      </c>
    </row>
    <row r="11" spans="2:35" s="4" customFormat="1" ht="18" customHeight="1">
      <c r="B11" s="124" t="s">
        <v>2588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5">
        <v>0</v>
      </c>
      <c r="O11" s="68"/>
      <c r="P11" s="126">
        <v>0</v>
      </c>
      <c r="Q11" s="126">
        <v>0</v>
      </c>
      <c r="AI11" s="1"/>
    </row>
    <row r="12" spans="2:35" ht="21.75" customHeight="1">
      <c r="B12" s="121" t="s">
        <v>216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21" t="s">
        <v>108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21" t="s">
        <v>199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21" t="s">
        <v>207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9"/>
      <c r="C111" s="119"/>
      <c r="D111" s="119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</row>
    <row r="112" spans="2:17">
      <c r="B112" s="119"/>
      <c r="C112" s="119"/>
      <c r="D112" s="119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</row>
    <row r="113" spans="2:17">
      <c r="B113" s="119"/>
      <c r="C113" s="119"/>
      <c r="D113" s="119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</row>
    <row r="114" spans="2:17">
      <c r="B114" s="119"/>
      <c r="C114" s="119"/>
      <c r="D114" s="119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</row>
    <row r="115" spans="2:17">
      <c r="B115" s="119"/>
      <c r="C115" s="119"/>
      <c r="D115" s="119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</row>
    <row r="116" spans="2:17">
      <c r="B116" s="119"/>
      <c r="C116" s="119"/>
      <c r="D116" s="119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</row>
    <row r="117" spans="2:17">
      <c r="B117" s="119"/>
      <c r="C117" s="119"/>
      <c r="D117" s="119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</row>
    <row r="118" spans="2:17">
      <c r="B118" s="119"/>
      <c r="C118" s="119"/>
      <c r="D118" s="119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</row>
    <row r="119" spans="2:17">
      <c r="B119" s="119"/>
      <c r="C119" s="119"/>
      <c r="D119" s="119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</row>
    <row r="120" spans="2:17">
      <c r="B120" s="119"/>
      <c r="C120" s="119"/>
      <c r="D120" s="119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</row>
    <row r="121" spans="2:17">
      <c r="B121" s="119"/>
      <c r="C121" s="119"/>
      <c r="D121" s="119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</row>
    <row r="122" spans="2:17">
      <c r="B122" s="119"/>
      <c r="C122" s="119"/>
      <c r="D122" s="119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</row>
    <row r="123" spans="2:17">
      <c r="B123" s="119"/>
      <c r="C123" s="119"/>
      <c r="D123" s="119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</row>
    <row r="124" spans="2:17">
      <c r="B124" s="119"/>
      <c r="C124" s="119"/>
      <c r="D124" s="119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</row>
    <row r="125" spans="2:17">
      <c r="B125" s="119"/>
      <c r="C125" s="119"/>
      <c r="D125" s="119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</row>
    <row r="126" spans="2:17">
      <c r="B126" s="119"/>
      <c r="C126" s="119"/>
      <c r="D126" s="119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</row>
    <row r="127" spans="2:17">
      <c r="B127" s="119"/>
      <c r="C127" s="119"/>
      <c r="D127" s="119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</row>
    <row r="128" spans="2:17">
      <c r="B128" s="119"/>
      <c r="C128" s="119"/>
      <c r="D128" s="119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</row>
    <row r="129" spans="2:17">
      <c r="B129" s="119"/>
      <c r="C129" s="119"/>
      <c r="D129" s="119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</row>
    <row r="130" spans="2:17">
      <c r="B130" s="119"/>
      <c r="C130" s="119"/>
      <c r="D130" s="119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</row>
    <row r="131" spans="2:17">
      <c r="B131" s="119"/>
      <c r="C131" s="119"/>
      <c r="D131" s="119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</row>
    <row r="132" spans="2:17">
      <c r="B132" s="119"/>
      <c r="C132" s="119"/>
      <c r="D132" s="119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</row>
    <row r="133" spans="2:17">
      <c r="B133" s="119"/>
      <c r="C133" s="119"/>
      <c r="D133" s="119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</row>
    <row r="134" spans="2:17">
      <c r="B134" s="119"/>
      <c r="C134" s="119"/>
      <c r="D134" s="119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</row>
    <row r="135" spans="2:17">
      <c r="B135" s="119"/>
      <c r="C135" s="119"/>
      <c r="D135" s="119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</row>
    <row r="136" spans="2:17">
      <c r="B136" s="119"/>
      <c r="C136" s="119"/>
      <c r="D136" s="119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</row>
    <row r="137" spans="2:17">
      <c r="B137" s="119"/>
      <c r="C137" s="119"/>
      <c r="D137" s="119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</row>
    <row r="138" spans="2:17">
      <c r="B138" s="119"/>
      <c r="C138" s="119"/>
      <c r="D138" s="119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</row>
    <row r="139" spans="2:17">
      <c r="B139" s="119"/>
      <c r="C139" s="119"/>
      <c r="D139" s="119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</row>
    <row r="140" spans="2:17">
      <c r="B140" s="119"/>
      <c r="C140" s="119"/>
      <c r="D140" s="119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</row>
    <row r="141" spans="2:17">
      <c r="B141" s="119"/>
      <c r="C141" s="119"/>
      <c r="D141" s="119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</row>
    <row r="142" spans="2:17">
      <c r="B142" s="119"/>
      <c r="C142" s="119"/>
      <c r="D142" s="119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</row>
    <row r="143" spans="2:17">
      <c r="B143" s="119"/>
      <c r="C143" s="119"/>
      <c r="D143" s="119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</row>
    <row r="144" spans="2:17">
      <c r="B144" s="119"/>
      <c r="C144" s="119"/>
      <c r="D144" s="119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</row>
    <row r="145" spans="2:17">
      <c r="B145" s="119"/>
      <c r="C145" s="119"/>
      <c r="D145" s="119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</row>
    <row r="146" spans="2:17">
      <c r="B146" s="119"/>
      <c r="C146" s="119"/>
      <c r="D146" s="119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</row>
    <row r="147" spans="2:17">
      <c r="B147" s="119"/>
      <c r="C147" s="119"/>
      <c r="D147" s="119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</row>
    <row r="148" spans="2:17">
      <c r="B148" s="119"/>
      <c r="C148" s="119"/>
      <c r="D148" s="119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</row>
    <row r="149" spans="2:17">
      <c r="B149" s="119"/>
      <c r="C149" s="119"/>
      <c r="D149" s="119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</row>
    <row r="150" spans="2:17">
      <c r="B150" s="119"/>
      <c r="C150" s="119"/>
      <c r="D150" s="119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</row>
    <row r="151" spans="2:17">
      <c r="B151" s="119"/>
      <c r="C151" s="119"/>
      <c r="D151" s="119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</row>
    <row r="152" spans="2:17">
      <c r="B152" s="119"/>
      <c r="C152" s="119"/>
      <c r="D152" s="119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</row>
    <row r="153" spans="2:17">
      <c r="B153" s="119"/>
      <c r="C153" s="119"/>
      <c r="D153" s="119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</row>
    <row r="154" spans="2:17">
      <c r="B154" s="119"/>
      <c r="C154" s="119"/>
      <c r="D154" s="119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</row>
    <row r="155" spans="2:17">
      <c r="B155" s="119"/>
      <c r="C155" s="119"/>
      <c r="D155" s="119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</row>
    <row r="156" spans="2:17">
      <c r="B156" s="119"/>
      <c r="C156" s="119"/>
      <c r="D156" s="119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</row>
    <row r="157" spans="2:17">
      <c r="B157" s="119"/>
      <c r="C157" s="119"/>
      <c r="D157" s="119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</row>
    <row r="158" spans="2:17">
      <c r="B158" s="119"/>
      <c r="C158" s="119"/>
      <c r="D158" s="119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</row>
    <row r="159" spans="2:17">
      <c r="B159" s="119"/>
      <c r="C159" s="119"/>
      <c r="D159" s="119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</row>
    <row r="160" spans="2:17">
      <c r="B160" s="119"/>
      <c r="C160" s="119"/>
      <c r="D160" s="119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</row>
    <row r="161" spans="2:17">
      <c r="B161" s="119"/>
      <c r="C161" s="119"/>
      <c r="D161" s="119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</row>
    <row r="162" spans="2:17">
      <c r="B162" s="119"/>
      <c r="C162" s="119"/>
      <c r="D162" s="119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</row>
    <row r="163" spans="2:17">
      <c r="B163" s="119"/>
      <c r="C163" s="119"/>
      <c r="D163" s="119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</row>
    <row r="164" spans="2:17">
      <c r="B164" s="119"/>
      <c r="C164" s="119"/>
      <c r="D164" s="119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</row>
    <row r="165" spans="2:17">
      <c r="B165" s="119"/>
      <c r="C165" s="119"/>
      <c r="D165" s="119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</row>
    <row r="166" spans="2:17">
      <c r="B166" s="119"/>
      <c r="C166" s="119"/>
      <c r="D166" s="119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</row>
    <row r="167" spans="2:17">
      <c r="B167" s="119"/>
      <c r="C167" s="119"/>
      <c r="D167" s="119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</row>
    <row r="168" spans="2:17">
      <c r="B168" s="119"/>
      <c r="C168" s="119"/>
      <c r="D168" s="119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</row>
    <row r="169" spans="2:17">
      <c r="B169" s="119"/>
      <c r="C169" s="119"/>
      <c r="D169" s="119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</row>
    <row r="170" spans="2:17">
      <c r="B170" s="119"/>
      <c r="C170" s="119"/>
      <c r="D170" s="119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</row>
    <row r="171" spans="2:17">
      <c r="B171" s="119"/>
      <c r="C171" s="119"/>
      <c r="D171" s="119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</row>
    <row r="172" spans="2:17">
      <c r="B172" s="119"/>
      <c r="C172" s="119"/>
      <c r="D172" s="119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</row>
    <row r="173" spans="2:17">
      <c r="B173" s="119"/>
      <c r="C173" s="119"/>
      <c r="D173" s="119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</row>
    <row r="174" spans="2:17">
      <c r="B174" s="119"/>
      <c r="C174" s="119"/>
      <c r="D174" s="119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</row>
    <row r="175" spans="2:17">
      <c r="B175" s="119"/>
      <c r="C175" s="119"/>
      <c r="D175" s="119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</row>
    <row r="176" spans="2:17">
      <c r="B176" s="119"/>
      <c r="C176" s="119"/>
      <c r="D176" s="119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25.4257812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142</v>
      </c>
      <c r="C1" s="67" t="s" vm="1">
        <v>224</v>
      </c>
    </row>
    <row r="2" spans="2:16">
      <c r="B2" s="46" t="s">
        <v>141</v>
      </c>
      <c r="C2" s="67" t="s">
        <v>225</v>
      </c>
    </row>
    <row r="3" spans="2:16">
      <c r="B3" s="46" t="s">
        <v>143</v>
      </c>
      <c r="C3" s="67" t="s">
        <v>226</v>
      </c>
    </row>
    <row r="4" spans="2:16">
      <c r="B4" s="46" t="s">
        <v>144</v>
      </c>
      <c r="C4" s="67">
        <v>2207</v>
      </c>
    </row>
    <row r="6" spans="2:16" ht="26.25" customHeight="1">
      <c r="B6" s="135" t="s">
        <v>171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ht="26.25" customHeight="1">
      <c r="B7" s="135" t="s">
        <v>85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7"/>
    </row>
    <row r="8" spans="2:16" s="3" customFormat="1" ht="78.75">
      <c r="B8" s="21" t="s">
        <v>112</v>
      </c>
      <c r="C8" s="29" t="s">
        <v>43</v>
      </c>
      <c r="D8" s="29" t="s">
        <v>14</v>
      </c>
      <c r="E8" s="29" t="s">
        <v>64</v>
      </c>
      <c r="F8" s="29" t="s">
        <v>100</v>
      </c>
      <c r="G8" s="29" t="s">
        <v>17</v>
      </c>
      <c r="H8" s="29" t="s">
        <v>99</v>
      </c>
      <c r="I8" s="29" t="s">
        <v>16</v>
      </c>
      <c r="J8" s="29" t="s">
        <v>18</v>
      </c>
      <c r="K8" s="29" t="s">
        <v>201</v>
      </c>
      <c r="L8" s="29" t="s">
        <v>200</v>
      </c>
      <c r="M8" s="29" t="s">
        <v>107</v>
      </c>
      <c r="N8" s="29" t="s">
        <v>57</v>
      </c>
      <c r="O8" s="29" t="s">
        <v>145</v>
      </c>
      <c r="P8" s="30" t="s">
        <v>147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208</v>
      </c>
      <c r="L9" s="31"/>
      <c r="M9" s="31" t="s">
        <v>204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4" t="s">
        <v>25</v>
      </c>
      <c r="C11" s="85"/>
      <c r="D11" s="85"/>
      <c r="E11" s="85"/>
      <c r="F11" s="85"/>
      <c r="G11" s="87">
        <v>6.5339977843341925</v>
      </c>
      <c r="H11" s="85"/>
      <c r="I11" s="85"/>
      <c r="J11" s="88">
        <v>4.8553337706929059E-2</v>
      </c>
      <c r="K11" s="87"/>
      <c r="L11" s="89"/>
      <c r="M11" s="87">
        <v>2167442.2006699997</v>
      </c>
      <c r="N11" s="85"/>
      <c r="O11" s="90">
        <f>IFERROR(M11/$M$11,0)</f>
        <v>1</v>
      </c>
      <c r="P11" s="90">
        <f>M11/'סכום נכסי הקרן'!$C$42</f>
        <v>0.6051219135195518</v>
      </c>
    </row>
    <row r="12" spans="2:16" ht="21.75" customHeight="1">
      <c r="B12" s="70" t="s">
        <v>194</v>
      </c>
      <c r="C12" s="71"/>
      <c r="D12" s="71"/>
      <c r="E12" s="71"/>
      <c r="F12" s="71"/>
      <c r="G12" s="79">
        <v>6.5339977843341925</v>
      </c>
      <c r="H12" s="71"/>
      <c r="I12" s="71"/>
      <c r="J12" s="91">
        <v>4.8553337706929059E-2</v>
      </c>
      <c r="K12" s="79"/>
      <c r="L12" s="81"/>
      <c r="M12" s="79">
        <v>2167442.2006699997</v>
      </c>
      <c r="N12" s="71"/>
      <c r="O12" s="80">
        <f t="shared" ref="O12:O75" si="0">IFERROR(M12/$M$11,0)</f>
        <v>1</v>
      </c>
      <c r="P12" s="80">
        <f>M12/'סכום נכסי הקרן'!$C$42</f>
        <v>0.6051219135195518</v>
      </c>
    </row>
    <row r="13" spans="2:16">
      <c r="B13" s="86" t="s">
        <v>65</v>
      </c>
      <c r="C13" s="71"/>
      <c r="D13" s="71"/>
      <c r="E13" s="71"/>
      <c r="F13" s="71"/>
      <c r="G13" s="79">
        <v>6.5339977843341925</v>
      </c>
      <c r="H13" s="71"/>
      <c r="I13" s="71"/>
      <c r="J13" s="91">
        <v>4.8553337706929059E-2</v>
      </c>
      <c r="K13" s="79"/>
      <c r="L13" s="81"/>
      <c r="M13" s="79">
        <v>2167442.2006699997</v>
      </c>
      <c r="N13" s="71"/>
      <c r="O13" s="80">
        <f t="shared" si="0"/>
        <v>1</v>
      </c>
      <c r="P13" s="80">
        <f>M13/'סכום נכסי הקרן'!$C$42</f>
        <v>0.6051219135195518</v>
      </c>
    </row>
    <row r="14" spans="2:16">
      <c r="B14" s="75" t="s">
        <v>1638</v>
      </c>
      <c r="C14" s="69" t="s">
        <v>1639</v>
      </c>
      <c r="D14" s="69" t="s">
        <v>229</v>
      </c>
      <c r="E14" s="69"/>
      <c r="F14" s="94">
        <v>38718</v>
      </c>
      <c r="G14" s="76">
        <v>0</v>
      </c>
      <c r="H14" s="82" t="s">
        <v>129</v>
      </c>
      <c r="I14" s="83">
        <v>4.8000000000000001E-2</v>
      </c>
      <c r="J14" s="83">
        <v>2.2000000000000001E-3</v>
      </c>
      <c r="K14" s="76">
        <v>84116</v>
      </c>
      <c r="L14" s="78">
        <v>123.349339</v>
      </c>
      <c r="M14" s="76">
        <v>103.75653</v>
      </c>
      <c r="N14" s="69"/>
      <c r="O14" s="77">
        <f t="shared" si="0"/>
        <v>4.787049452480291E-5</v>
      </c>
      <c r="P14" s="77">
        <f>M14/'סכום נכסי הקרן'!$C$42</f>
        <v>2.8967485247975965E-5</v>
      </c>
    </row>
    <row r="15" spans="2:16">
      <c r="B15" s="75" t="s">
        <v>1640</v>
      </c>
      <c r="C15" s="69" t="s">
        <v>1641</v>
      </c>
      <c r="D15" s="69" t="s">
        <v>229</v>
      </c>
      <c r="E15" s="69"/>
      <c r="F15" s="94">
        <v>39203</v>
      </c>
      <c r="G15" s="76">
        <v>1.3000000000000003</v>
      </c>
      <c r="H15" s="82" t="s">
        <v>129</v>
      </c>
      <c r="I15" s="83">
        <v>4.8000000000000001E-2</v>
      </c>
      <c r="J15" s="83">
        <v>4.8700000000000007E-2</v>
      </c>
      <c r="K15" s="76">
        <v>7430124</v>
      </c>
      <c r="L15" s="78">
        <v>122.05361499999999</v>
      </c>
      <c r="M15" s="76">
        <v>9068.73495</v>
      </c>
      <c r="N15" s="69"/>
      <c r="O15" s="77">
        <f t="shared" si="0"/>
        <v>4.1840723352146014E-3</v>
      </c>
      <c r="P15" s="77">
        <f>M15/'סכום נכסי הקרן'!$C$42</f>
        <v>2.5318738577892789E-3</v>
      </c>
    </row>
    <row r="16" spans="2:16">
      <c r="B16" s="75" t="s">
        <v>1642</v>
      </c>
      <c r="C16" s="69" t="s">
        <v>1643</v>
      </c>
      <c r="D16" s="69" t="s">
        <v>229</v>
      </c>
      <c r="E16" s="69"/>
      <c r="F16" s="94">
        <v>39295</v>
      </c>
      <c r="G16" s="76">
        <v>1.51</v>
      </c>
      <c r="H16" s="82" t="s">
        <v>129</v>
      </c>
      <c r="I16" s="83">
        <v>4.8000000000000001E-2</v>
      </c>
      <c r="J16" s="83">
        <v>4.8599999999999997E-2</v>
      </c>
      <c r="K16" s="76">
        <v>6727677</v>
      </c>
      <c r="L16" s="78">
        <v>122.030479</v>
      </c>
      <c r="M16" s="76">
        <v>8209.8164800000013</v>
      </c>
      <c r="N16" s="69"/>
      <c r="O16" s="77">
        <f t="shared" si="0"/>
        <v>3.7877902706988831E-3</v>
      </c>
      <c r="P16" s="77">
        <f>M16/'סכום נכסי הקרן'!$C$42</f>
        <v>2.292074896616049E-3</v>
      </c>
    </row>
    <row r="17" spans="2:16">
      <c r="B17" s="75" t="s">
        <v>1644</v>
      </c>
      <c r="C17" s="69" t="s">
        <v>1645</v>
      </c>
      <c r="D17" s="69" t="s">
        <v>229</v>
      </c>
      <c r="E17" s="69"/>
      <c r="F17" s="94">
        <v>39873</v>
      </c>
      <c r="G17" s="76">
        <v>2.93</v>
      </c>
      <c r="H17" s="82" t="s">
        <v>129</v>
      </c>
      <c r="I17" s="83">
        <v>4.8000000000000001E-2</v>
      </c>
      <c r="J17" s="83">
        <v>4.8500000000000008E-2</v>
      </c>
      <c r="K17" s="76">
        <v>2931318</v>
      </c>
      <c r="L17" s="78">
        <v>114.965828</v>
      </c>
      <c r="M17" s="76">
        <v>3370.0140200000001</v>
      </c>
      <c r="N17" s="69"/>
      <c r="O17" s="77">
        <f t="shared" si="0"/>
        <v>1.5548345505860602E-3</v>
      </c>
      <c r="P17" s="77">
        <f>M17/'סכום נכסי הקרן'!$C$42</f>
        <v>9.4086445845694897E-4</v>
      </c>
    </row>
    <row r="18" spans="2:16">
      <c r="B18" s="75" t="s">
        <v>1646</v>
      </c>
      <c r="C18" s="69" t="s">
        <v>1647</v>
      </c>
      <c r="D18" s="69" t="s">
        <v>229</v>
      </c>
      <c r="E18" s="69"/>
      <c r="F18" s="94">
        <v>39448</v>
      </c>
      <c r="G18" s="76">
        <v>1.89</v>
      </c>
      <c r="H18" s="82" t="s">
        <v>129</v>
      </c>
      <c r="I18" s="83">
        <v>4.8000000000000001E-2</v>
      </c>
      <c r="J18" s="83">
        <v>4.8500000000000008E-2</v>
      </c>
      <c r="K18" s="76">
        <v>2727906</v>
      </c>
      <c r="L18" s="78">
        <v>120.35278700000001</v>
      </c>
      <c r="M18" s="76">
        <v>3283.1109000000001</v>
      </c>
      <c r="N18" s="69"/>
      <c r="O18" s="77">
        <f t="shared" si="0"/>
        <v>1.5147397697549327E-3</v>
      </c>
      <c r="P18" s="77">
        <f>M18/'סכום נכסי הקרן'!$C$42</f>
        <v>9.1660222795827018E-4</v>
      </c>
    </row>
    <row r="19" spans="2:16">
      <c r="B19" s="75" t="s">
        <v>1648</v>
      </c>
      <c r="C19" s="69" t="s">
        <v>1649</v>
      </c>
      <c r="D19" s="69" t="s">
        <v>229</v>
      </c>
      <c r="E19" s="69"/>
      <c r="F19" s="94">
        <v>40148</v>
      </c>
      <c r="G19" s="76">
        <v>3.6099999999999994</v>
      </c>
      <c r="H19" s="82" t="s">
        <v>129</v>
      </c>
      <c r="I19" s="83">
        <v>4.8000000000000001E-2</v>
      </c>
      <c r="J19" s="83">
        <v>4.8600000000000004E-2</v>
      </c>
      <c r="K19" s="76">
        <v>4008000</v>
      </c>
      <c r="L19" s="78">
        <v>109.046041</v>
      </c>
      <c r="M19" s="76">
        <v>4370.5653200000006</v>
      </c>
      <c r="N19" s="69"/>
      <c r="O19" s="77">
        <f t="shared" si="0"/>
        <v>2.0164622238364517E-3</v>
      </c>
      <c r="P19" s="77">
        <f>M19/'סכום נכסי הקרן'!$C$42</f>
        <v>1.2202054794278043E-3</v>
      </c>
    </row>
    <row r="20" spans="2:16">
      <c r="B20" s="75" t="s">
        <v>1650</v>
      </c>
      <c r="C20" s="69" t="s">
        <v>1651</v>
      </c>
      <c r="D20" s="69" t="s">
        <v>229</v>
      </c>
      <c r="E20" s="69"/>
      <c r="F20" s="94">
        <v>40269</v>
      </c>
      <c r="G20" s="76">
        <v>3.8499999999999996</v>
      </c>
      <c r="H20" s="82" t="s">
        <v>129</v>
      </c>
      <c r="I20" s="83">
        <v>4.8000000000000001E-2</v>
      </c>
      <c r="J20" s="83">
        <v>4.8599999999999997E-2</v>
      </c>
      <c r="K20" s="76">
        <v>27130000</v>
      </c>
      <c r="L20" s="78">
        <v>110.65665799999999</v>
      </c>
      <c r="M20" s="76">
        <v>30021.151300000001</v>
      </c>
      <c r="N20" s="69"/>
      <c r="O20" s="77">
        <f t="shared" si="0"/>
        <v>1.3850958189667001E-2</v>
      </c>
      <c r="P20" s="77">
        <f>M20/'סכום נכסי הקרן'!$C$42</f>
        <v>8.3815183238106026E-3</v>
      </c>
    </row>
    <row r="21" spans="2:16">
      <c r="B21" s="75" t="s">
        <v>1652</v>
      </c>
      <c r="C21" s="69" t="s">
        <v>1653</v>
      </c>
      <c r="D21" s="69" t="s">
        <v>229</v>
      </c>
      <c r="E21" s="69"/>
      <c r="F21" s="94">
        <v>40391</v>
      </c>
      <c r="G21" s="76">
        <v>4.09</v>
      </c>
      <c r="H21" s="82" t="s">
        <v>129</v>
      </c>
      <c r="I21" s="83">
        <v>4.8000000000000001E-2</v>
      </c>
      <c r="J21" s="83">
        <v>4.8600000000000004E-2</v>
      </c>
      <c r="K21" s="76">
        <v>6327000</v>
      </c>
      <c r="L21" s="78">
        <v>109.74273599999999</v>
      </c>
      <c r="M21" s="76">
        <v>6943.4229100000002</v>
      </c>
      <c r="N21" s="69"/>
      <c r="O21" s="77">
        <f t="shared" si="0"/>
        <v>3.2035100672366946E-3</v>
      </c>
      <c r="P21" s="77">
        <f>M21/'סכום נכסי הקרן'!$C$42</f>
        <v>1.9385141418654167E-3</v>
      </c>
    </row>
    <row r="22" spans="2:16">
      <c r="B22" s="75" t="s">
        <v>1654</v>
      </c>
      <c r="C22" s="69" t="s">
        <v>1655</v>
      </c>
      <c r="D22" s="69" t="s">
        <v>229</v>
      </c>
      <c r="E22" s="69"/>
      <c r="F22" s="94">
        <v>40452</v>
      </c>
      <c r="G22" s="76">
        <v>4.26</v>
      </c>
      <c r="H22" s="82" t="s">
        <v>129</v>
      </c>
      <c r="I22" s="83">
        <v>4.8000000000000001E-2</v>
      </c>
      <c r="J22" s="83">
        <v>4.8599999999999997E-2</v>
      </c>
      <c r="K22" s="76">
        <v>6348000</v>
      </c>
      <c r="L22" s="78">
        <v>107.838779</v>
      </c>
      <c r="M22" s="76">
        <v>6845.6056600000002</v>
      </c>
      <c r="N22" s="69"/>
      <c r="O22" s="77">
        <f t="shared" si="0"/>
        <v>3.1583797980328549E-3</v>
      </c>
      <c r="P22" s="77">
        <f>M22/'סכום נכסי הקרן'!$C$42</f>
        <v>1.9112048270071365E-3</v>
      </c>
    </row>
    <row r="23" spans="2:16">
      <c r="B23" s="75" t="s">
        <v>1656</v>
      </c>
      <c r="C23" s="69" t="s">
        <v>1657</v>
      </c>
      <c r="D23" s="69" t="s">
        <v>229</v>
      </c>
      <c r="E23" s="69"/>
      <c r="F23" s="94">
        <v>40909</v>
      </c>
      <c r="G23" s="76">
        <v>5.17</v>
      </c>
      <c r="H23" s="82" t="s">
        <v>129</v>
      </c>
      <c r="I23" s="83">
        <v>4.8000000000000001E-2</v>
      </c>
      <c r="J23" s="83">
        <v>4.8499999999999995E-2</v>
      </c>
      <c r="K23" s="76">
        <v>44209000</v>
      </c>
      <c r="L23" s="78">
        <v>105.742244</v>
      </c>
      <c r="M23" s="76">
        <v>46747.588779999998</v>
      </c>
      <c r="N23" s="69"/>
      <c r="O23" s="77">
        <f t="shared" si="0"/>
        <v>2.1568090150477545E-2</v>
      </c>
      <c r="P23" s="77">
        <f>M23/'סכום נכסי הקרן'!$C$42</f>
        <v>1.305132398281917E-2</v>
      </c>
    </row>
    <row r="24" spans="2:16">
      <c r="B24" s="75" t="s">
        <v>1658</v>
      </c>
      <c r="C24" s="69">
        <v>8793</v>
      </c>
      <c r="D24" s="69" t="s">
        <v>229</v>
      </c>
      <c r="E24" s="69"/>
      <c r="F24" s="94">
        <v>41122</v>
      </c>
      <c r="G24" s="76">
        <v>5.61</v>
      </c>
      <c r="H24" s="82" t="s">
        <v>129</v>
      </c>
      <c r="I24" s="83">
        <v>4.8000000000000001E-2</v>
      </c>
      <c r="J24" s="83">
        <v>4.8600000000000004E-2</v>
      </c>
      <c r="K24" s="76">
        <v>19359000</v>
      </c>
      <c r="L24" s="78">
        <v>104.31832</v>
      </c>
      <c r="M24" s="76">
        <v>20194.983609999999</v>
      </c>
      <c r="N24" s="69"/>
      <c r="O24" s="77">
        <f t="shared" si="0"/>
        <v>9.3174265979306514E-3</v>
      </c>
      <c r="P24" s="77">
        <f>M24/'סכום נכסי הקרן'!$C$42</f>
        <v>5.6381790120177628E-3</v>
      </c>
    </row>
    <row r="25" spans="2:16">
      <c r="B25" s="75" t="s">
        <v>1659</v>
      </c>
      <c r="C25" s="69" t="s">
        <v>1660</v>
      </c>
      <c r="D25" s="69" t="s">
        <v>229</v>
      </c>
      <c r="E25" s="69"/>
      <c r="F25" s="94">
        <v>41154</v>
      </c>
      <c r="G25" s="76">
        <v>5.7</v>
      </c>
      <c r="H25" s="82" t="s">
        <v>129</v>
      </c>
      <c r="I25" s="83">
        <v>4.8000000000000001E-2</v>
      </c>
      <c r="J25" s="83">
        <v>4.8600000000000004E-2</v>
      </c>
      <c r="K25" s="76">
        <v>5375000</v>
      </c>
      <c r="L25" s="78">
        <v>103.800703</v>
      </c>
      <c r="M25" s="76">
        <v>5579.2878000000001</v>
      </c>
      <c r="N25" s="69"/>
      <c r="O25" s="77">
        <f t="shared" si="0"/>
        <v>2.5741345251445833E-3</v>
      </c>
      <c r="P25" s="77">
        <f>M25/'סכום נכסי הקרן'!$C$42</f>
        <v>1.5576652095122328E-3</v>
      </c>
    </row>
    <row r="26" spans="2:16">
      <c r="B26" s="75" t="s">
        <v>1661</v>
      </c>
      <c r="C26" s="69" t="s">
        <v>1662</v>
      </c>
      <c r="D26" s="69" t="s">
        <v>229</v>
      </c>
      <c r="E26" s="69"/>
      <c r="F26" s="94">
        <v>41184</v>
      </c>
      <c r="G26" s="76">
        <v>5.78</v>
      </c>
      <c r="H26" s="82" t="s">
        <v>129</v>
      </c>
      <c r="I26" s="83">
        <v>4.8000000000000001E-2</v>
      </c>
      <c r="J26" s="83">
        <v>4.8600000000000004E-2</v>
      </c>
      <c r="K26" s="76">
        <v>7085000</v>
      </c>
      <c r="L26" s="78">
        <v>102.312951</v>
      </c>
      <c r="M26" s="76">
        <v>7248.8725999999997</v>
      </c>
      <c r="N26" s="69"/>
      <c r="O26" s="77">
        <f t="shared" si="0"/>
        <v>3.3444364042368598E-3</v>
      </c>
      <c r="P26" s="77">
        <f>M26/'סכום נכסי הקרן'!$C$42</f>
        <v>2.0237917565762579E-3</v>
      </c>
    </row>
    <row r="27" spans="2:16">
      <c r="B27" s="75" t="s">
        <v>1663</v>
      </c>
      <c r="C27" s="69" t="s">
        <v>1664</v>
      </c>
      <c r="D27" s="69" t="s">
        <v>229</v>
      </c>
      <c r="E27" s="69"/>
      <c r="F27" s="94">
        <v>41245</v>
      </c>
      <c r="G27" s="76">
        <v>5.95</v>
      </c>
      <c r="H27" s="82" t="s">
        <v>129</v>
      </c>
      <c r="I27" s="83">
        <v>4.8000000000000001E-2</v>
      </c>
      <c r="J27" s="83">
        <v>4.8600000000000004E-2</v>
      </c>
      <c r="K27" s="76">
        <v>2909000</v>
      </c>
      <c r="L27" s="78">
        <v>101.700637</v>
      </c>
      <c r="M27" s="76">
        <v>2958.4715200000001</v>
      </c>
      <c r="N27" s="69"/>
      <c r="O27" s="77">
        <f t="shared" si="0"/>
        <v>1.3649598218053876E-3</v>
      </c>
      <c r="P27" s="77">
        <f>M27/'סכום נכסי הקרן'!$C$42</f>
        <v>8.2596709924818263E-4</v>
      </c>
    </row>
    <row r="28" spans="2:16">
      <c r="B28" s="75" t="s">
        <v>1665</v>
      </c>
      <c r="C28" s="69" t="s">
        <v>1666</v>
      </c>
      <c r="D28" s="69" t="s">
        <v>229</v>
      </c>
      <c r="E28" s="69"/>
      <c r="F28" s="94">
        <v>41275</v>
      </c>
      <c r="G28" s="76">
        <v>5.89</v>
      </c>
      <c r="H28" s="82" t="s">
        <v>129</v>
      </c>
      <c r="I28" s="83">
        <v>4.8000000000000001E-2</v>
      </c>
      <c r="J28" s="83">
        <v>4.8599999999999997E-2</v>
      </c>
      <c r="K28" s="76">
        <v>10748000</v>
      </c>
      <c r="L28" s="78">
        <v>104.22975700000001</v>
      </c>
      <c r="M28" s="76">
        <v>11202.61429</v>
      </c>
      <c r="N28" s="69"/>
      <c r="O28" s="77">
        <f t="shared" si="0"/>
        <v>5.1685873268210092E-3</v>
      </c>
      <c r="P28" s="77">
        <f>M28/'סכום נכסי הקרן'!$C$42</f>
        <v>3.1276254533988343E-3</v>
      </c>
    </row>
    <row r="29" spans="2:16">
      <c r="B29" s="75" t="s">
        <v>1667</v>
      </c>
      <c r="C29" s="69" t="s">
        <v>1668</v>
      </c>
      <c r="D29" s="69" t="s">
        <v>229</v>
      </c>
      <c r="E29" s="69"/>
      <c r="F29" s="94">
        <v>41306</v>
      </c>
      <c r="G29" s="76">
        <v>5.97</v>
      </c>
      <c r="H29" s="82" t="s">
        <v>129</v>
      </c>
      <c r="I29" s="83">
        <v>4.8000000000000001E-2</v>
      </c>
      <c r="J29" s="83">
        <v>4.8499999999999995E-2</v>
      </c>
      <c r="K29" s="76">
        <v>6369000</v>
      </c>
      <c r="L29" s="78">
        <v>103.62525599999999</v>
      </c>
      <c r="M29" s="76">
        <v>6599.8925300000001</v>
      </c>
      <c r="N29" s="69"/>
      <c r="O29" s="77">
        <f t="shared" si="0"/>
        <v>3.0450143159341651E-3</v>
      </c>
      <c r="P29" s="77">
        <f>M29/'סכום נכסי הקרן'!$C$42</f>
        <v>1.8426048895525107E-3</v>
      </c>
    </row>
    <row r="30" spans="2:16">
      <c r="B30" s="75" t="s">
        <v>1669</v>
      </c>
      <c r="C30" s="69" t="s">
        <v>1670</v>
      </c>
      <c r="D30" s="69" t="s">
        <v>229</v>
      </c>
      <c r="E30" s="69"/>
      <c r="F30" s="94">
        <v>41334</v>
      </c>
      <c r="G30" s="76">
        <v>6.0500000000000007</v>
      </c>
      <c r="H30" s="82" t="s">
        <v>129</v>
      </c>
      <c r="I30" s="83">
        <v>4.8000000000000001E-2</v>
      </c>
      <c r="J30" s="83">
        <v>4.8599999999999997E-2</v>
      </c>
      <c r="K30" s="76">
        <v>8061000</v>
      </c>
      <c r="L30" s="78">
        <v>103.39381400000001</v>
      </c>
      <c r="M30" s="76">
        <v>8334.5753700000005</v>
      </c>
      <c r="N30" s="69"/>
      <c r="O30" s="77">
        <f t="shared" si="0"/>
        <v>3.8453506937456586E-3</v>
      </c>
      <c r="P30" s="77">
        <f>M30/'סכום נכסי הקרן'!$C$42</f>
        <v>2.3269059699531089E-3</v>
      </c>
    </row>
    <row r="31" spans="2:16">
      <c r="B31" s="75" t="s">
        <v>1671</v>
      </c>
      <c r="C31" s="69" t="s">
        <v>1672</v>
      </c>
      <c r="D31" s="69" t="s">
        <v>229</v>
      </c>
      <c r="E31" s="69"/>
      <c r="F31" s="94">
        <v>41366</v>
      </c>
      <c r="G31" s="76">
        <v>6.14</v>
      </c>
      <c r="H31" s="82" t="s">
        <v>129</v>
      </c>
      <c r="I31" s="83">
        <v>4.8000000000000001E-2</v>
      </c>
      <c r="J31" s="83">
        <v>4.8600000000000004E-2</v>
      </c>
      <c r="K31" s="76">
        <v>2348000</v>
      </c>
      <c r="L31" s="78">
        <v>102.979169</v>
      </c>
      <c r="M31" s="76">
        <v>2417.9508900000001</v>
      </c>
      <c r="N31" s="69"/>
      <c r="O31" s="77">
        <f t="shared" si="0"/>
        <v>1.1155780252191099E-3</v>
      </c>
      <c r="P31" s="77">
        <f>M31/'סכום נכסי הקרן'!$C$42</f>
        <v>6.7506070930095055E-4</v>
      </c>
    </row>
    <row r="32" spans="2:16">
      <c r="B32" s="75" t="s">
        <v>1673</v>
      </c>
      <c r="C32" s="69">
        <v>2704</v>
      </c>
      <c r="D32" s="69" t="s">
        <v>229</v>
      </c>
      <c r="E32" s="69"/>
      <c r="F32" s="94">
        <v>41395</v>
      </c>
      <c r="G32" s="76">
        <v>6.2200000000000006</v>
      </c>
      <c r="H32" s="82" t="s">
        <v>129</v>
      </c>
      <c r="I32" s="83">
        <v>4.8000000000000001E-2</v>
      </c>
      <c r="J32" s="83">
        <v>4.8599999999999997E-2</v>
      </c>
      <c r="K32" s="76">
        <v>2895000</v>
      </c>
      <c r="L32" s="78">
        <v>102.375013</v>
      </c>
      <c r="M32" s="76">
        <v>2963.7566299999999</v>
      </c>
      <c r="N32" s="69"/>
      <c r="O32" s="77">
        <f t="shared" si="0"/>
        <v>1.367398230542823E-3</v>
      </c>
      <c r="P32" s="77">
        <f>M32/'סכום נכסי הקרן'!$C$42</f>
        <v>8.2744263380932226E-4</v>
      </c>
    </row>
    <row r="33" spans="2:16">
      <c r="B33" s="75" t="s">
        <v>1674</v>
      </c>
      <c r="C33" s="69" t="s">
        <v>1675</v>
      </c>
      <c r="D33" s="69" t="s">
        <v>229</v>
      </c>
      <c r="E33" s="69"/>
      <c r="F33" s="94">
        <v>41427</v>
      </c>
      <c r="G33" s="76">
        <v>6.3100000000000005</v>
      </c>
      <c r="H33" s="82" t="s">
        <v>129</v>
      </c>
      <c r="I33" s="83">
        <v>4.8000000000000001E-2</v>
      </c>
      <c r="J33" s="83">
        <v>4.8600000000000004E-2</v>
      </c>
      <c r="K33" s="76">
        <v>3293000</v>
      </c>
      <c r="L33" s="78">
        <v>101.559196</v>
      </c>
      <c r="M33" s="76">
        <v>3344.3443199999997</v>
      </c>
      <c r="N33" s="69"/>
      <c r="O33" s="77">
        <f t="shared" si="0"/>
        <v>1.542991235921399E-3</v>
      </c>
      <c r="P33" s="77">
        <f>M33/'סכום נכסי הקרן'!$C$42</f>
        <v>9.336978092246551E-4</v>
      </c>
    </row>
    <row r="34" spans="2:16">
      <c r="B34" s="75" t="s">
        <v>1676</v>
      </c>
      <c r="C34" s="69">
        <v>8805</v>
      </c>
      <c r="D34" s="69" t="s">
        <v>229</v>
      </c>
      <c r="E34" s="69"/>
      <c r="F34" s="94">
        <v>41487</v>
      </c>
      <c r="G34" s="76">
        <v>6.3199999999999994</v>
      </c>
      <c r="H34" s="82" t="s">
        <v>129</v>
      </c>
      <c r="I34" s="83">
        <v>4.8000000000000001E-2</v>
      </c>
      <c r="J34" s="83">
        <v>4.8600000000000004E-2</v>
      </c>
      <c r="K34" s="76">
        <v>4833000</v>
      </c>
      <c r="L34" s="78">
        <v>102.27634399999999</v>
      </c>
      <c r="M34" s="76">
        <v>4943.0156999999999</v>
      </c>
      <c r="N34" s="69"/>
      <c r="O34" s="77">
        <f t="shared" si="0"/>
        <v>2.2805755551276131E-3</v>
      </c>
      <c r="P34" s="77">
        <f>M34/'סכום נכסי הקרן'!$C$42</f>
        <v>1.3800262438447353E-3</v>
      </c>
    </row>
    <row r="35" spans="2:16">
      <c r="B35" s="75" t="s">
        <v>1677</v>
      </c>
      <c r="C35" s="69">
        <v>8806</v>
      </c>
      <c r="D35" s="69" t="s">
        <v>229</v>
      </c>
      <c r="E35" s="69"/>
      <c r="F35" s="94">
        <v>41518</v>
      </c>
      <c r="G35" s="76">
        <v>6.41</v>
      </c>
      <c r="H35" s="82" t="s">
        <v>129</v>
      </c>
      <c r="I35" s="83">
        <v>4.8000000000000001E-2</v>
      </c>
      <c r="J35" s="83">
        <v>4.8599999999999997E-2</v>
      </c>
      <c r="K35" s="76">
        <v>3757000</v>
      </c>
      <c r="L35" s="78">
        <v>101.58032</v>
      </c>
      <c r="M35" s="76">
        <v>3816.3726099999999</v>
      </c>
      <c r="N35" s="69"/>
      <c r="O35" s="77">
        <f t="shared" si="0"/>
        <v>1.7607724943346967E-3</v>
      </c>
      <c r="P35" s="77">
        <f>M35/'סכום נכסי הקרן'!$C$42</f>
        <v>1.0654820210444058E-3</v>
      </c>
    </row>
    <row r="36" spans="2:16">
      <c r="B36" s="75" t="s">
        <v>1678</v>
      </c>
      <c r="C36" s="69" t="s">
        <v>1679</v>
      </c>
      <c r="D36" s="69" t="s">
        <v>229</v>
      </c>
      <c r="E36" s="69"/>
      <c r="F36" s="94">
        <v>41548</v>
      </c>
      <c r="G36" s="76">
        <v>6.4899999999999993</v>
      </c>
      <c r="H36" s="82" t="s">
        <v>129</v>
      </c>
      <c r="I36" s="83">
        <v>4.8000000000000001E-2</v>
      </c>
      <c r="J36" s="83">
        <v>4.8600000000000004E-2</v>
      </c>
      <c r="K36" s="76">
        <v>30876000</v>
      </c>
      <c r="L36" s="78">
        <v>101.168514</v>
      </c>
      <c r="M36" s="76">
        <v>31236.790350000003</v>
      </c>
      <c r="N36" s="69"/>
      <c r="O36" s="77">
        <f t="shared" si="0"/>
        <v>1.4411821611826182E-2</v>
      </c>
      <c r="P36" s="77">
        <f>M36/'סכום נכסי הקרן'!$C$42</f>
        <v>8.7209090710506903E-3</v>
      </c>
    </row>
    <row r="37" spans="2:16">
      <c r="B37" s="75" t="s">
        <v>1680</v>
      </c>
      <c r="C37" s="69" t="s">
        <v>1681</v>
      </c>
      <c r="D37" s="69" t="s">
        <v>229</v>
      </c>
      <c r="E37" s="69"/>
      <c r="F37" s="94">
        <v>41609</v>
      </c>
      <c r="G37" s="76">
        <v>6.6599999999999993</v>
      </c>
      <c r="H37" s="82" t="s">
        <v>129</v>
      </c>
      <c r="I37" s="83">
        <v>4.8000000000000001E-2</v>
      </c>
      <c r="J37" s="83">
        <v>4.8599999999999997E-2</v>
      </c>
      <c r="K37" s="76">
        <v>8908000</v>
      </c>
      <c r="L37" s="78">
        <v>100.38135</v>
      </c>
      <c r="M37" s="76">
        <v>8941.9706500000011</v>
      </c>
      <c r="N37" s="69"/>
      <c r="O37" s="77">
        <f t="shared" si="0"/>
        <v>4.1255866695018946E-3</v>
      </c>
      <c r="P37" s="77">
        <f>M37/'סכום נכסי הקרן'!$C$42</f>
        <v>2.4964828998397409E-3</v>
      </c>
    </row>
    <row r="38" spans="2:16">
      <c r="B38" s="75" t="s">
        <v>1682</v>
      </c>
      <c r="C38" s="69" t="s">
        <v>1683</v>
      </c>
      <c r="D38" s="69" t="s">
        <v>229</v>
      </c>
      <c r="E38" s="69"/>
      <c r="F38" s="94">
        <v>41672</v>
      </c>
      <c r="G38" s="76">
        <v>6.67</v>
      </c>
      <c r="H38" s="82" t="s">
        <v>129</v>
      </c>
      <c r="I38" s="83">
        <v>4.8000000000000001E-2</v>
      </c>
      <c r="J38" s="83">
        <v>4.8500000000000008E-2</v>
      </c>
      <c r="K38" s="76">
        <v>2888000</v>
      </c>
      <c r="L38" s="78">
        <v>101.978599</v>
      </c>
      <c r="M38" s="76">
        <v>2945.14194</v>
      </c>
      <c r="N38" s="69"/>
      <c r="O38" s="77">
        <f t="shared" si="0"/>
        <v>1.3588099092513737E-3</v>
      </c>
      <c r="P38" s="77">
        <f>M38/'סכום נכסי הקרן'!$C$42</f>
        <v>8.2224565239551975E-4</v>
      </c>
    </row>
    <row r="39" spans="2:16">
      <c r="B39" s="75" t="s">
        <v>1684</v>
      </c>
      <c r="C39" s="69" t="s">
        <v>1685</v>
      </c>
      <c r="D39" s="69" t="s">
        <v>229</v>
      </c>
      <c r="E39" s="69"/>
      <c r="F39" s="94">
        <v>41700</v>
      </c>
      <c r="G39" s="76">
        <v>6.75</v>
      </c>
      <c r="H39" s="82" t="s">
        <v>129</v>
      </c>
      <c r="I39" s="83">
        <v>4.8000000000000001E-2</v>
      </c>
      <c r="J39" s="83">
        <v>4.8599999999999997E-2</v>
      </c>
      <c r="K39" s="76">
        <v>4206000</v>
      </c>
      <c r="L39" s="78">
        <v>101.969092</v>
      </c>
      <c r="M39" s="76">
        <v>4288.81999</v>
      </c>
      <c r="N39" s="69"/>
      <c r="O39" s="77">
        <f t="shared" si="0"/>
        <v>1.9787471096918939E-3</v>
      </c>
      <c r="P39" s="77">
        <f>M39/'סכום נכסי הקרן'!$C$42</f>
        <v>1.1973832373880413E-3</v>
      </c>
    </row>
    <row r="40" spans="2:16">
      <c r="B40" s="75" t="s">
        <v>1686</v>
      </c>
      <c r="C40" s="69" t="s">
        <v>1687</v>
      </c>
      <c r="D40" s="69" t="s">
        <v>229</v>
      </c>
      <c r="E40" s="69"/>
      <c r="F40" s="94">
        <v>41730</v>
      </c>
      <c r="G40" s="76">
        <v>6.83</v>
      </c>
      <c r="H40" s="82" t="s">
        <v>129</v>
      </c>
      <c r="I40" s="83">
        <v>4.8000000000000001E-2</v>
      </c>
      <c r="J40" s="83">
        <v>4.8499999999999995E-2</v>
      </c>
      <c r="K40" s="76">
        <v>497000</v>
      </c>
      <c r="L40" s="78">
        <v>101.787111</v>
      </c>
      <c r="M40" s="76">
        <v>505.88193999999999</v>
      </c>
      <c r="N40" s="69"/>
      <c r="O40" s="77">
        <f t="shared" si="0"/>
        <v>2.3340042924495139E-4</v>
      </c>
      <c r="P40" s="77">
        <f>M40/'סכום נכסי הקרן'!$C$42</f>
        <v>1.4123571436098974E-4</v>
      </c>
    </row>
    <row r="41" spans="2:16">
      <c r="B41" s="75" t="s">
        <v>1688</v>
      </c>
      <c r="C41" s="69" t="s">
        <v>1689</v>
      </c>
      <c r="D41" s="69" t="s">
        <v>229</v>
      </c>
      <c r="E41" s="69"/>
      <c r="F41" s="94">
        <v>41821</v>
      </c>
      <c r="G41" s="76">
        <v>6.92</v>
      </c>
      <c r="H41" s="82" t="s">
        <v>129</v>
      </c>
      <c r="I41" s="83">
        <v>4.8000000000000001E-2</v>
      </c>
      <c r="J41" s="83">
        <v>4.8600000000000004E-2</v>
      </c>
      <c r="K41" s="76">
        <v>7513000</v>
      </c>
      <c r="L41" s="78">
        <v>102.481797</v>
      </c>
      <c r="M41" s="76">
        <v>7699.4574199999997</v>
      </c>
      <c r="N41" s="69"/>
      <c r="O41" s="77">
        <f t="shared" si="0"/>
        <v>3.5523242177438199E-3</v>
      </c>
      <c r="P41" s="77">
        <f>M41/'סכום נכסי הקרן'!$C$42</f>
        <v>2.1495892280829852E-3</v>
      </c>
    </row>
    <row r="42" spans="2:16">
      <c r="B42" s="75" t="s">
        <v>1690</v>
      </c>
      <c r="C42" s="69" t="s">
        <v>1691</v>
      </c>
      <c r="D42" s="69" t="s">
        <v>229</v>
      </c>
      <c r="E42" s="69"/>
      <c r="F42" s="94">
        <v>41852</v>
      </c>
      <c r="G42" s="76">
        <v>7</v>
      </c>
      <c r="H42" s="82" t="s">
        <v>129</v>
      </c>
      <c r="I42" s="83">
        <v>4.8000000000000001E-2</v>
      </c>
      <c r="J42" s="83">
        <v>4.8600000000000004E-2</v>
      </c>
      <c r="K42" s="76">
        <v>5430000</v>
      </c>
      <c r="L42" s="78">
        <v>101.98734</v>
      </c>
      <c r="M42" s="76">
        <v>5537.9125400000003</v>
      </c>
      <c r="N42" s="69"/>
      <c r="O42" s="77">
        <f t="shared" si="0"/>
        <v>2.555045084149474E-3</v>
      </c>
      <c r="P42" s="77">
        <f>M42/'סכום נכסי הקרן'!$C$42</f>
        <v>1.5461137704492539E-3</v>
      </c>
    </row>
    <row r="43" spans="2:16">
      <c r="B43" s="75" t="s">
        <v>1692</v>
      </c>
      <c r="C43" s="69" t="s">
        <v>1693</v>
      </c>
      <c r="D43" s="69" t="s">
        <v>229</v>
      </c>
      <c r="E43" s="69"/>
      <c r="F43" s="94">
        <v>41913</v>
      </c>
      <c r="G43" s="76">
        <v>7.1700000000000008</v>
      </c>
      <c r="H43" s="82" t="s">
        <v>129</v>
      </c>
      <c r="I43" s="83">
        <v>4.8000000000000001E-2</v>
      </c>
      <c r="J43" s="83">
        <v>4.8500000000000008E-2</v>
      </c>
      <c r="K43" s="76">
        <v>6882000</v>
      </c>
      <c r="L43" s="78">
        <v>101.188238</v>
      </c>
      <c r="M43" s="76">
        <v>6963.7745500000001</v>
      </c>
      <c r="N43" s="69"/>
      <c r="O43" s="77">
        <f t="shared" si="0"/>
        <v>3.2128997709130872E-3</v>
      </c>
      <c r="P43" s="77">
        <f>M43/'סכום נכסי הקרן'!$C$42</f>
        <v>1.9441960573214571E-3</v>
      </c>
    </row>
    <row r="44" spans="2:16">
      <c r="B44" s="75" t="s">
        <v>1694</v>
      </c>
      <c r="C44" s="69" t="s">
        <v>1695</v>
      </c>
      <c r="D44" s="69" t="s">
        <v>229</v>
      </c>
      <c r="E44" s="69"/>
      <c r="F44" s="94">
        <v>41945</v>
      </c>
      <c r="G44" s="76">
        <v>7.25</v>
      </c>
      <c r="H44" s="82" t="s">
        <v>129</v>
      </c>
      <c r="I44" s="83">
        <v>4.8000000000000001E-2</v>
      </c>
      <c r="J44" s="83">
        <v>4.8499999999999995E-2</v>
      </c>
      <c r="K44" s="76">
        <v>7386000</v>
      </c>
      <c r="L44" s="78">
        <v>100.860771</v>
      </c>
      <c r="M44" s="76">
        <v>7449.57654</v>
      </c>
      <c r="N44" s="69"/>
      <c r="O44" s="77">
        <f t="shared" si="0"/>
        <v>3.4370358469984516E-3</v>
      </c>
      <c r="P44" s="77">
        <f>M44/'סכום נכסי הקרן'!$C$42</f>
        <v>2.0798257085709961E-3</v>
      </c>
    </row>
    <row r="45" spans="2:16">
      <c r="B45" s="75" t="s">
        <v>1696</v>
      </c>
      <c r="C45" s="69" t="s">
        <v>1697</v>
      </c>
      <c r="D45" s="69" t="s">
        <v>229</v>
      </c>
      <c r="E45" s="69"/>
      <c r="F45" s="94">
        <v>41974</v>
      </c>
      <c r="G45" s="76">
        <v>7.34</v>
      </c>
      <c r="H45" s="82" t="s">
        <v>129</v>
      </c>
      <c r="I45" s="83">
        <v>4.8000000000000001E-2</v>
      </c>
      <c r="J45" s="83">
        <v>4.8599999999999997E-2</v>
      </c>
      <c r="K45" s="76">
        <v>74000</v>
      </c>
      <c r="L45" s="78">
        <v>100.3875</v>
      </c>
      <c r="M45" s="76">
        <v>74.286749999999998</v>
      </c>
      <c r="N45" s="69"/>
      <c r="O45" s="77">
        <f t="shared" si="0"/>
        <v>3.427392434134413E-5</v>
      </c>
      <c r="P45" s="77">
        <f>M45/'סכום נכסי הקרן'!$C$42</f>
        <v>2.0739902681258506E-5</v>
      </c>
    </row>
    <row r="46" spans="2:16">
      <c r="B46" s="75" t="s">
        <v>1698</v>
      </c>
      <c r="C46" s="69" t="s">
        <v>1699</v>
      </c>
      <c r="D46" s="69" t="s">
        <v>229</v>
      </c>
      <c r="E46" s="69"/>
      <c r="F46" s="94">
        <v>42005</v>
      </c>
      <c r="G46" s="76">
        <v>7.25</v>
      </c>
      <c r="H46" s="82" t="s">
        <v>129</v>
      </c>
      <c r="I46" s="83">
        <v>4.8000000000000001E-2</v>
      </c>
      <c r="J46" s="83">
        <v>4.8500000000000008E-2</v>
      </c>
      <c r="K46" s="76">
        <v>4523000</v>
      </c>
      <c r="L46" s="78">
        <v>102.390648</v>
      </c>
      <c r="M46" s="76">
        <v>4631.1290099999997</v>
      </c>
      <c r="N46" s="69"/>
      <c r="O46" s="77">
        <f t="shared" si="0"/>
        <v>2.1366793580785801E-3</v>
      </c>
      <c r="P46" s="77">
        <f>M46/'סכום נכסי הקרן'!$C$42</f>
        <v>1.2929515017382378E-3</v>
      </c>
    </row>
    <row r="47" spans="2:16">
      <c r="B47" s="75" t="s">
        <v>1700</v>
      </c>
      <c r="C47" s="69" t="s">
        <v>1701</v>
      </c>
      <c r="D47" s="69" t="s">
        <v>229</v>
      </c>
      <c r="E47" s="69"/>
      <c r="F47" s="94">
        <v>42036</v>
      </c>
      <c r="G47" s="76">
        <v>7.3299999999999992</v>
      </c>
      <c r="H47" s="82" t="s">
        <v>129</v>
      </c>
      <c r="I47" s="83">
        <v>4.8000000000000001E-2</v>
      </c>
      <c r="J47" s="83">
        <v>4.8500000000000008E-2</v>
      </c>
      <c r="K47" s="76">
        <v>20289000</v>
      </c>
      <c r="L47" s="78">
        <v>101.986689</v>
      </c>
      <c r="M47" s="76">
        <v>20692.079369999999</v>
      </c>
      <c r="N47" s="69"/>
      <c r="O47" s="77">
        <f t="shared" si="0"/>
        <v>9.5467733181552258E-3</v>
      </c>
      <c r="P47" s="77">
        <f>M47/'סכום נכסי הקרן'!$C$42</f>
        <v>5.7769617382194913E-3</v>
      </c>
    </row>
    <row r="48" spans="2:16">
      <c r="B48" s="75" t="s">
        <v>1702</v>
      </c>
      <c r="C48" s="69" t="s">
        <v>1703</v>
      </c>
      <c r="D48" s="69" t="s">
        <v>229</v>
      </c>
      <c r="E48" s="69"/>
      <c r="F48" s="94">
        <v>42064</v>
      </c>
      <c r="G48" s="76">
        <v>7.410000000000001</v>
      </c>
      <c r="H48" s="82" t="s">
        <v>129</v>
      </c>
      <c r="I48" s="83">
        <v>4.8000000000000001E-2</v>
      </c>
      <c r="J48" s="83">
        <v>4.8600000000000004E-2</v>
      </c>
      <c r="K48" s="76">
        <v>29817000</v>
      </c>
      <c r="L48" s="78">
        <v>102.47422400000001</v>
      </c>
      <c r="M48" s="76">
        <v>30554.739369999999</v>
      </c>
      <c r="N48" s="69"/>
      <c r="O48" s="77">
        <f t="shared" si="0"/>
        <v>1.4097141488042874E-2</v>
      </c>
      <c r="P48" s="77">
        <f>M48/'סכום נכסי הקרן'!$C$42</f>
        <v>8.5304892324003651E-3</v>
      </c>
    </row>
    <row r="49" spans="2:16">
      <c r="B49" s="75" t="s">
        <v>1704</v>
      </c>
      <c r="C49" s="69" t="s">
        <v>1705</v>
      </c>
      <c r="D49" s="69" t="s">
        <v>229</v>
      </c>
      <c r="E49" s="69"/>
      <c r="F49" s="94">
        <v>42095</v>
      </c>
      <c r="G49" s="76">
        <v>7.4899999999999993</v>
      </c>
      <c r="H49" s="82" t="s">
        <v>129</v>
      </c>
      <c r="I49" s="83">
        <v>4.8000000000000001E-2</v>
      </c>
      <c r="J49" s="83">
        <v>4.8599999999999997E-2</v>
      </c>
      <c r="K49" s="76">
        <v>30858000</v>
      </c>
      <c r="L49" s="78">
        <v>102.815657</v>
      </c>
      <c r="M49" s="76">
        <v>31726.855440000003</v>
      </c>
      <c r="N49" s="69"/>
      <c r="O49" s="77">
        <f t="shared" si="0"/>
        <v>1.463792456850411E-2</v>
      </c>
      <c r="P49" s="77">
        <f>M49/'סכום נכסי הקרן'!$C$42</f>
        <v>8.8577289248480667E-3</v>
      </c>
    </row>
    <row r="50" spans="2:16">
      <c r="B50" s="75" t="s">
        <v>1706</v>
      </c>
      <c r="C50" s="69" t="s">
        <v>1707</v>
      </c>
      <c r="D50" s="69" t="s">
        <v>229</v>
      </c>
      <c r="E50" s="69"/>
      <c r="F50" s="94">
        <v>42125</v>
      </c>
      <c r="G50" s="76">
        <v>7.5799999999999992</v>
      </c>
      <c r="H50" s="82" t="s">
        <v>129</v>
      </c>
      <c r="I50" s="83">
        <v>4.8000000000000001E-2</v>
      </c>
      <c r="J50" s="83">
        <v>4.8600000000000004E-2</v>
      </c>
      <c r="K50" s="76">
        <v>3766000</v>
      </c>
      <c r="L50" s="78">
        <v>102.099062</v>
      </c>
      <c r="M50" s="76">
        <v>3845.0506600000003</v>
      </c>
      <c r="N50" s="69"/>
      <c r="O50" s="77">
        <f t="shared" si="0"/>
        <v>1.7740037814209847E-3</v>
      </c>
      <c r="P50" s="77">
        <f>M50/'סכום נכסי הקרן'!$C$42</f>
        <v>1.0734885628043869E-3</v>
      </c>
    </row>
    <row r="51" spans="2:16">
      <c r="B51" s="75" t="s">
        <v>1708</v>
      </c>
      <c r="C51" s="69" t="s">
        <v>1709</v>
      </c>
      <c r="D51" s="69" t="s">
        <v>229</v>
      </c>
      <c r="E51" s="69"/>
      <c r="F51" s="94">
        <v>42156</v>
      </c>
      <c r="G51" s="76">
        <v>7.66</v>
      </c>
      <c r="H51" s="82" t="s">
        <v>129</v>
      </c>
      <c r="I51" s="83">
        <v>4.8000000000000001E-2</v>
      </c>
      <c r="J51" s="83">
        <v>4.8600000000000004E-2</v>
      </c>
      <c r="K51" s="76">
        <v>33682000</v>
      </c>
      <c r="L51" s="78">
        <v>101.083759</v>
      </c>
      <c r="M51" s="76">
        <v>34047.031750000002</v>
      </c>
      <c r="N51" s="69"/>
      <c r="O51" s="77">
        <f t="shared" si="0"/>
        <v>1.5708392011318864E-2</v>
      </c>
      <c r="P51" s="77">
        <f>M51/'סכום נכסי הקרן'!$C$42</f>
        <v>9.5054922322045116E-3</v>
      </c>
    </row>
    <row r="52" spans="2:16">
      <c r="B52" s="75" t="s">
        <v>1710</v>
      </c>
      <c r="C52" s="69" t="s">
        <v>1711</v>
      </c>
      <c r="D52" s="69" t="s">
        <v>229</v>
      </c>
      <c r="E52" s="69"/>
      <c r="F52" s="94">
        <v>42218</v>
      </c>
      <c r="G52" s="76">
        <v>7.65</v>
      </c>
      <c r="H52" s="82" t="s">
        <v>129</v>
      </c>
      <c r="I52" s="83">
        <v>4.8000000000000001E-2</v>
      </c>
      <c r="J52" s="83">
        <v>4.8599999999999997E-2</v>
      </c>
      <c r="K52" s="76">
        <v>14923000</v>
      </c>
      <c r="L52" s="78">
        <v>102.165882</v>
      </c>
      <c r="M52" s="76">
        <v>15246.21464</v>
      </c>
      <c r="N52" s="69"/>
      <c r="O52" s="77">
        <f t="shared" si="0"/>
        <v>7.0341966375329825E-3</v>
      </c>
      <c r="P52" s="77">
        <f>M52/'סכום נכסי הקרן'!$C$42</f>
        <v>4.256546529376755E-3</v>
      </c>
    </row>
    <row r="53" spans="2:16">
      <c r="B53" s="75" t="s">
        <v>1712</v>
      </c>
      <c r="C53" s="69" t="s">
        <v>1713</v>
      </c>
      <c r="D53" s="69" t="s">
        <v>229</v>
      </c>
      <c r="E53" s="69"/>
      <c r="F53" s="94">
        <v>42309</v>
      </c>
      <c r="G53" s="76">
        <v>7.9</v>
      </c>
      <c r="H53" s="82" t="s">
        <v>129</v>
      </c>
      <c r="I53" s="83">
        <v>4.8000000000000001E-2</v>
      </c>
      <c r="J53" s="83">
        <v>4.8600000000000004E-2</v>
      </c>
      <c r="K53" s="76">
        <v>14985000</v>
      </c>
      <c r="L53" s="78">
        <v>101.380456</v>
      </c>
      <c r="M53" s="76">
        <v>15191.861269999999</v>
      </c>
      <c r="N53" s="69"/>
      <c r="O53" s="77">
        <f t="shared" si="0"/>
        <v>7.0091194428639854E-3</v>
      </c>
      <c r="P53" s="77">
        <f>M53/'סכום נכסי הקרן'!$C$42</f>
        <v>4.2413717693529493E-3</v>
      </c>
    </row>
    <row r="54" spans="2:16">
      <c r="B54" s="75" t="s">
        <v>1714</v>
      </c>
      <c r="C54" s="69" t="s">
        <v>1715</v>
      </c>
      <c r="D54" s="69" t="s">
        <v>229</v>
      </c>
      <c r="E54" s="69"/>
      <c r="F54" s="94">
        <v>42339</v>
      </c>
      <c r="G54" s="76">
        <v>7.98</v>
      </c>
      <c r="H54" s="82" t="s">
        <v>129</v>
      </c>
      <c r="I54" s="83">
        <v>4.8000000000000001E-2</v>
      </c>
      <c r="J54" s="83">
        <v>4.8600000000000004E-2</v>
      </c>
      <c r="K54" s="76">
        <v>25372000</v>
      </c>
      <c r="L54" s="78">
        <v>100.879026</v>
      </c>
      <c r="M54" s="76">
        <v>25595.026559999998</v>
      </c>
      <c r="N54" s="69"/>
      <c r="O54" s="77">
        <f t="shared" si="0"/>
        <v>1.1808862331871209E-2</v>
      </c>
      <c r="P54" s="77">
        <f>M54/'סכום נכסי הקרן'!$C$42</f>
        <v>7.1458013707508625E-3</v>
      </c>
    </row>
    <row r="55" spans="2:16">
      <c r="B55" s="75" t="s">
        <v>1716</v>
      </c>
      <c r="C55" s="69" t="s">
        <v>1717</v>
      </c>
      <c r="D55" s="69" t="s">
        <v>229</v>
      </c>
      <c r="E55" s="69"/>
      <c r="F55" s="94">
        <v>42370</v>
      </c>
      <c r="G55" s="76">
        <v>7.8800000000000008</v>
      </c>
      <c r="H55" s="82" t="s">
        <v>129</v>
      </c>
      <c r="I55" s="83">
        <v>4.8000000000000001E-2</v>
      </c>
      <c r="J55" s="83">
        <v>4.8600000000000004E-2</v>
      </c>
      <c r="K55" s="76">
        <v>15147000</v>
      </c>
      <c r="L55" s="78">
        <v>103.307631</v>
      </c>
      <c r="M55" s="76">
        <v>15648.00684</v>
      </c>
      <c r="N55" s="69"/>
      <c r="O55" s="77">
        <f t="shared" si="0"/>
        <v>7.2195728380497932E-3</v>
      </c>
      <c r="P55" s="77">
        <f>M55/'סכום נכסי הקרן'!$C$42</f>
        <v>4.3687217305544718E-3</v>
      </c>
    </row>
    <row r="56" spans="2:16">
      <c r="B56" s="75" t="s">
        <v>1718</v>
      </c>
      <c r="C56" s="69" t="s">
        <v>1719</v>
      </c>
      <c r="D56" s="69" t="s">
        <v>229</v>
      </c>
      <c r="E56" s="69"/>
      <c r="F56" s="94">
        <v>42461</v>
      </c>
      <c r="G56" s="76">
        <v>8.1199999999999992</v>
      </c>
      <c r="H56" s="82" t="s">
        <v>129</v>
      </c>
      <c r="I56" s="83">
        <v>4.8000000000000001E-2</v>
      </c>
      <c r="J56" s="83">
        <v>4.8600000000000004E-2</v>
      </c>
      <c r="K56" s="76">
        <v>36491000</v>
      </c>
      <c r="L56" s="78">
        <v>103.024202</v>
      </c>
      <c r="M56" s="76">
        <v>37594.561609999997</v>
      </c>
      <c r="N56" s="69"/>
      <c r="O56" s="77">
        <f t="shared" si="0"/>
        <v>1.7345127634028148E-2</v>
      </c>
      <c r="P56" s="77">
        <f>M56/'סכום נכסי הקרן'!$C$42</f>
        <v>1.0495916824143969E-2</v>
      </c>
    </row>
    <row r="57" spans="2:16">
      <c r="B57" s="75" t="s">
        <v>1720</v>
      </c>
      <c r="C57" s="69" t="s">
        <v>1721</v>
      </c>
      <c r="D57" s="69" t="s">
        <v>229</v>
      </c>
      <c r="E57" s="69"/>
      <c r="F57" s="94">
        <v>42491</v>
      </c>
      <c r="G57" s="76">
        <v>8.2100000000000009</v>
      </c>
      <c r="H57" s="82" t="s">
        <v>129</v>
      </c>
      <c r="I57" s="83">
        <v>4.8000000000000001E-2</v>
      </c>
      <c r="J57" s="83">
        <v>4.8600000000000004E-2</v>
      </c>
      <c r="K57" s="76">
        <v>15511000</v>
      </c>
      <c r="L57" s="78">
        <v>102.826883</v>
      </c>
      <c r="M57" s="76">
        <v>15949.477859999999</v>
      </c>
      <c r="N57" s="69"/>
      <c r="O57" s="77">
        <f t="shared" si="0"/>
        <v>7.3586635228702737E-3</v>
      </c>
      <c r="P57" s="77">
        <f>M57/'סכום נכסי הקרן'!$C$42</f>
        <v>4.4528885519057862E-3</v>
      </c>
    </row>
    <row r="58" spans="2:16">
      <c r="B58" s="75" t="s">
        <v>1722</v>
      </c>
      <c r="C58" s="69" t="s">
        <v>1723</v>
      </c>
      <c r="D58" s="69" t="s">
        <v>229</v>
      </c>
      <c r="E58" s="69"/>
      <c r="F58" s="94">
        <v>42522</v>
      </c>
      <c r="G58" s="76">
        <v>8.2900000000000009</v>
      </c>
      <c r="H58" s="82" t="s">
        <v>129</v>
      </c>
      <c r="I58" s="83">
        <v>4.8000000000000001E-2</v>
      </c>
      <c r="J58" s="83">
        <v>4.8600000000000004E-2</v>
      </c>
      <c r="K58" s="76">
        <v>13911000</v>
      </c>
      <c r="L58" s="78">
        <v>102.00520899999999</v>
      </c>
      <c r="M58" s="76">
        <v>14189.944619999998</v>
      </c>
      <c r="N58" s="69"/>
      <c r="O58" s="77">
        <f t="shared" si="0"/>
        <v>6.5468618335536716E-3</v>
      </c>
      <c r="P58" s="77">
        <f>M58/'סכום נכסי הקרן'!$C$42</f>
        <v>3.9616495602681186E-3</v>
      </c>
    </row>
    <row r="59" spans="2:16">
      <c r="B59" s="75" t="s">
        <v>1724</v>
      </c>
      <c r="C59" s="69" t="s">
        <v>1725</v>
      </c>
      <c r="D59" s="69" t="s">
        <v>229</v>
      </c>
      <c r="E59" s="69"/>
      <c r="F59" s="94">
        <v>42552</v>
      </c>
      <c r="G59" s="76">
        <v>8.18</v>
      </c>
      <c r="H59" s="82" t="s">
        <v>129</v>
      </c>
      <c r="I59" s="83">
        <v>4.8000000000000001E-2</v>
      </c>
      <c r="J59" s="83">
        <v>4.8600000000000004E-2</v>
      </c>
      <c r="K59" s="76">
        <v>15879000</v>
      </c>
      <c r="L59" s="78">
        <v>103.725498</v>
      </c>
      <c r="M59" s="76">
        <v>16470.571820000001</v>
      </c>
      <c r="N59" s="69"/>
      <c r="O59" s="77">
        <f t="shared" si="0"/>
        <v>7.5990823722582399E-3</v>
      </c>
      <c r="P59" s="77">
        <f>M59/'סכום נכסי הקרן'!$C$42</f>
        <v>4.5983712660936007E-3</v>
      </c>
    </row>
    <row r="60" spans="2:16">
      <c r="B60" s="75" t="s">
        <v>1726</v>
      </c>
      <c r="C60" s="69" t="s">
        <v>1727</v>
      </c>
      <c r="D60" s="69" t="s">
        <v>229</v>
      </c>
      <c r="E60" s="69"/>
      <c r="F60" s="94">
        <v>42583</v>
      </c>
      <c r="G60" s="76">
        <v>8.26</v>
      </c>
      <c r="H60" s="82" t="s">
        <v>129</v>
      </c>
      <c r="I60" s="83">
        <v>4.8000000000000001E-2</v>
      </c>
      <c r="J60" s="83">
        <v>4.8499999999999995E-2</v>
      </c>
      <c r="K60" s="76">
        <v>26211000</v>
      </c>
      <c r="L60" s="78">
        <v>103.014515</v>
      </c>
      <c r="M60" s="76">
        <v>27001.134440000002</v>
      </c>
      <c r="N60" s="69"/>
      <c r="O60" s="77">
        <f t="shared" si="0"/>
        <v>1.2457602990129754E-2</v>
      </c>
      <c r="P60" s="77">
        <f>M60/'סכום נכסי הקרן'!$C$42</f>
        <v>7.5383685592542065E-3</v>
      </c>
    </row>
    <row r="61" spans="2:16">
      <c r="B61" s="75" t="s">
        <v>1728</v>
      </c>
      <c r="C61" s="69" t="s">
        <v>1729</v>
      </c>
      <c r="D61" s="69" t="s">
        <v>229</v>
      </c>
      <c r="E61" s="69"/>
      <c r="F61" s="94">
        <v>42614</v>
      </c>
      <c r="G61" s="76">
        <v>8.3400000000000016</v>
      </c>
      <c r="H61" s="82" t="s">
        <v>129</v>
      </c>
      <c r="I61" s="83">
        <v>4.8000000000000001E-2</v>
      </c>
      <c r="J61" s="83">
        <v>4.8499999999999995E-2</v>
      </c>
      <c r="K61" s="76">
        <v>10891000</v>
      </c>
      <c r="L61" s="78">
        <v>102.194102</v>
      </c>
      <c r="M61" s="76">
        <v>11129.95969</v>
      </c>
      <c r="N61" s="69"/>
      <c r="O61" s="77">
        <f t="shared" si="0"/>
        <v>5.1350664329408678E-3</v>
      </c>
      <c r="P61" s="77">
        <f>M61/'סכום נכסי הקרן'!$C$42</f>
        <v>3.107341225951197E-3</v>
      </c>
    </row>
    <row r="62" spans="2:16">
      <c r="B62" s="75" t="s">
        <v>1730</v>
      </c>
      <c r="C62" s="69" t="s">
        <v>1731</v>
      </c>
      <c r="D62" s="69" t="s">
        <v>229</v>
      </c>
      <c r="E62" s="69"/>
      <c r="F62" s="94">
        <v>42644</v>
      </c>
      <c r="G62" s="76">
        <v>8.43</v>
      </c>
      <c r="H62" s="82" t="s">
        <v>129</v>
      </c>
      <c r="I62" s="83">
        <v>4.8000000000000001E-2</v>
      </c>
      <c r="J62" s="83">
        <v>4.8599999999999997E-2</v>
      </c>
      <c r="K62" s="76">
        <v>11173000</v>
      </c>
      <c r="L62" s="78">
        <v>102.09374699999999</v>
      </c>
      <c r="M62" s="76">
        <v>11406.934380000001</v>
      </c>
      <c r="N62" s="69"/>
      <c r="O62" s="77">
        <f t="shared" si="0"/>
        <v>5.262855164706994E-3</v>
      </c>
      <c r="P62" s="77">
        <f>M62/'סכום נכסי הקרן'!$C$42</f>
        <v>3.184668987843752E-3</v>
      </c>
    </row>
    <row r="63" spans="2:16">
      <c r="B63" s="75" t="s">
        <v>1732</v>
      </c>
      <c r="C63" s="69" t="s">
        <v>1733</v>
      </c>
      <c r="D63" s="69" t="s">
        <v>229</v>
      </c>
      <c r="E63" s="69"/>
      <c r="F63" s="94">
        <v>42705</v>
      </c>
      <c r="G63" s="76">
        <v>8.6</v>
      </c>
      <c r="H63" s="82" t="s">
        <v>129</v>
      </c>
      <c r="I63" s="83">
        <v>4.8000000000000001E-2</v>
      </c>
      <c r="J63" s="83">
        <v>4.8599999999999997E-2</v>
      </c>
      <c r="K63" s="76">
        <v>74559000</v>
      </c>
      <c r="L63" s="78">
        <v>101.183038</v>
      </c>
      <c r="M63" s="76">
        <v>75441.061010000005</v>
      </c>
      <c r="N63" s="69"/>
      <c r="O63" s="77">
        <f t="shared" si="0"/>
        <v>3.4806492642193487E-2</v>
      </c>
      <c r="P63" s="77">
        <f>M63/'סכום נכסי הקרן'!$C$42</f>
        <v>2.1062171430548324E-2</v>
      </c>
    </row>
    <row r="64" spans="2:16">
      <c r="B64" s="75" t="s">
        <v>1734</v>
      </c>
      <c r="C64" s="69" t="s">
        <v>1735</v>
      </c>
      <c r="D64" s="69" t="s">
        <v>229</v>
      </c>
      <c r="E64" s="69"/>
      <c r="F64" s="94">
        <v>42736</v>
      </c>
      <c r="G64" s="76">
        <v>8.48</v>
      </c>
      <c r="H64" s="82" t="s">
        <v>129</v>
      </c>
      <c r="I64" s="83">
        <v>4.8000000000000001E-2</v>
      </c>
      <c r="J64" s="83">
        <v>4.8500000000000008E-2</v>
      </c>
      <c r="K64" s="76">
        <v>24952000</v>
      </c>
      <c r="L64" s="78">
        <v>103.62024599999999</v>
      </c>
      <c r="M64" s="76">
        <v>25855.323680000001</v>
      </c>
      <c r="N64" s="69"/>
      <c r="O64" s="77">
        <f t="shared" si="0"/>
        <v>1.1928956477827922E-2</v>
      </c>
      <c r="P64" s="77">
        <f>M64/'סכום נכסי הקרן'!$C$42</f>
        <v>7.218472970154685E-3</v>
      </c>
    </row>
    <row r="65" spans="2:16">
      <c r="B65" s="75" t="s">
        <v>1736</v>
      </c>
      <c r="C65" s="69" t="s">
        <v>1737</v>
      </c>
      <c r="D65" s="69" t="s">
        <v>229</v>
      </c>
      <c r="E65" s="69"/>
      <c r="F65" s="94">
        <v>42767</v>
      </c>
      <c r="G65" s="76">
        <v>8.56</v>
      </c>
      <c r="H65" s="82" t="s">
        <v>129</v>
      </c>
      <c r="I65" s="83">
        <v>4.8000000000000001E-2</v>
      </c>
      <c r="J65" s="83">
        <v>4.8499999999999995E-2</v>
      </c>
      <c r="K65" s="76">
        <v>34384000</v>
      </c>
      <c r="L65" s="78">
        <v>103.211364</v>
      </c>
      <c r="M65" s="76">
        <v>35488.195479999995</v>
      </c>
      <c r="N65" s="69"/>
      <c r="O65" s="77">
        <f t="shared" si="0"/>
        <v>1.6373306503412125E-2</v>
      </c>
      <c r="P65" s="77">
        <f>M65/'סכום נכסי הקרן'!$C$42</f>
        <v>9.9078465619868664E-3</v>
      </c>
    </row>
    <row r="66" spans="2:16">
      <c r="B66" s="75" t="s">
        <v>1738</v>
      </c>
      <c r="C66" s="69" t="s">
        <v>1739</v>
      </c>
      <c r="D66" s="69" t="s">
        <v>229</v>
      </c>
      <c r="E66" s="69"/>
      <c r="F66" s="94">
        <v>42795</v>
      </c>
      <c r="G66" s="76">
        <v>8.6399999999999988</v>
      </c>
      <c r="H66" s="82" t="s">
        <v>129</v>
      </c>
      <c r="I66" s="83">
        <v>4.8000000000000001E-2</v>
      </c>
      <c r="J66" s="83">
        <v>4.8599999999999997E-2</v>
      </c>
      <c r="K66" s="76">
        <v>19027000</v>
      </c>
      <c r="L66" s="78">
        <v>103.010161</v>
      </c>
      <c r="M66" s="76">
        <v>19599.743300000002</v>
      </c>
      <c r="N66" s="69"/>
      <c r="O66" s="77">
        <f t="shared" si="0"/>
        <v>9.042798601015211E-3</v>
      </c>
      <c r="P66" s="77">
        <f>M66/'סכום נכסי הקרן'!$C$42</f>
        <v>5.4719955930182494E-3</v>
      </c>
    </row>
    <row r="67" spans="2:16">
      <c r="B67" s="75" t="s">
        <v>1740</v>
      </c>
      <c r="C67" s="69" t="s">
        <v>1741</v>
      </c>
      <c r="D67" s="69" t="s">
        <v>229</v>
      </c>
      <c r="E67" s="69"/>
      <c r="F67" s="94">
        <v>42826</v>
      </c>
      <c r="G67" s="76">
        <v>8.7200000000000006</v>
      </c>
      <c r="H67" s="82" t="s">
        <v>129</v>
      </c>
      <c r="I67" s="83">
        <v>4.8000000000000001E-2</v>
      </c>
      <c r="J67" s="83">
        <v>4.8600000000000004E-2</v>
      </c>
      <c r="K67" s="76">
        <v>10097000</v>
      </c>
      <c r="L67" s="78">
        <v>102.60368800000001</v>
      </c>
      <c r="M67" s="76">
        <v>10359.89437</v>
      </c>
      <c r="N67" s="69"/>
      <c r="O67" s="77">
        <f t="shared" si="0"/>
        <v>4.7797788410678492E-3</v>
      </c>
      <c r="P67" s="77">
        <f>M67/'סכום נכסי הקרן'!$C$42</f>
        <v>2.8923489185072424E-3</v>
      </c>
    </row>
    <row r="68" spans="2:16">
      <c r="B68" s="75" t="s">
        <v>1742</v>
      </c>
      <c r="C68" s="69" t="s">
        <v>1743</v>
      </c>
      <c r="D68" s="69" t="s">
        <v>229</v>
      </c>
      <c r="E68" s="69"/>
      <c r="F68" s="94">
        <v>42856</v>
      </c>
      <c r="G68" s="76">
        <v>8.8099999999999987</v>
      </c>
      <c r="H68" s="82" t="s">
        <v>129</v>
      </c>
      <c r="I68" s="83">
        <v>4.8000000000000001E-2</v>
      </c>
      <c r="J68" s="83">
        <v>4.8599999999999997E-2</v>
      </c>
      <c r="K68" s="76">
        <v>1355000</v>
      </c>
      <c r="L68" s="78">
        <v>101.89246</v>
      </c>
      <c r="M68" s="76">
        <v>1380.64283</v>
      </c>
      <c r="N68" s="69"/>
      <c r="O68" s="77">
        <f t="shared" si="0"/>
        <v>6.3699176364343912E-4</v>
      </c>
      <c r="P68" s="77">
        <f>M68/'סכום נכסי הקרן'!$C$42</f>
        <v>3.8545767491211195E-4</v>
      </c>
    </row>
    <row r="69" spans="2:16">
      <c r="B69" s="75" t="s">
        <v>1744</v>
      </c>
      <c r="C69" s="69" t="s">
        <v>1745</v>
      </c>
      <c r="D69" s="69" t="s">
        <v>229</v>
      </c>
      <c r="E69" s="69"/>
      <c r="F69" s="94">
        <v>42887</v>
      </c>
      <c r="G69" s="76">
        <v>8.8900000000000023</v>
      </c>
      <c r="H69" s="82" t="s">
        <v>129</v>
      </c>
      <c r="I69" s="83">
        <v>4.8000000000000001E-2</v>
      </c>
      <c r="J69" s="83">
        <v>4.8600000000000004E-2</v>
      </c>
      <c r="K69" s="76">
        <v>13174000</v>
      </c>
      <c r="L69" s="78">
        <v>101.28807999999999</v>
      </c>
      <c r="M69" s="76">
        <v>13343.69161</v>
      </c>
      <c r="N69" s="69"/>
      <c r="O69" s="77">
        <f t="shared" si="0"/>
        <v>6.1564232743439237E-3</v>
      </c>
      <c r="P69" s="77">
        <f>M69/'סכום נכסי הקרן'!$C$42</f>
        <v>3.7253866322072998E-3</v>
      </c>
    </row>
    <row r="70" spans="2:16">
      <c r="B70" s="75" t="s">
        <v>1746</v>
      </c>
      <c r="C70" s="69" t="s">
        <v>1747</v>
      </c>
      <c r="D70" s="69" t="s">
        <v>229</v>
      </c>
      <c r="E70" s="69"/>
      <c r="F70" s="94">
        <v>42918</v>
      </c>
      <c r="G70" s="76">
        <v>8.77</v>
      </c>
      <c r="H70" s="82" t="s">
        <v>129</v>
      </c>
      <c r="I70" s="83">
        <v>4.8000000000000001E-2</v>
      </c>
      <c r="J70" s="83">
        <v>4.8600000000000004E-2</v>
      </c>
      <c r="K70" s="76">
        <v>115948000</v>
      </c>
      <c r="L70" s="78">
        <v>102.883723</v>
      </c>
      <c r="M70" s="76">
        <v>119291.61897</v>
      </c>
      <c r="N70" s="69"/>
      <c r="O70" s="77">
        <f t="shared" si="0"/>
        <v>5.5037970070493492E-2</v>
      </c>
      <c r="P70" s="77">
        <f>M70/'סכום נכסי הקרן'!$C$42</f>
        <v>3.3304681765288842E-2</v>
      </c>
    </row>
    <row r="71" spans="2:16">
      <c r="B71" s="75" t="s">
        <v>1748</v>
      </c>
      <c r="C71" s="69" t="s">
        <v>1749</v>
      </c>
      <c r="D71" s="69" t="s">
        <v>229</v>
      </c>
      <c r="E71" s="69"/>
      <c r="F71" s="94">
        <v>42949</v>
      </c>
      <c r="G71" s="76">
        <v>8.85</v>
      </c>
      <c r="H71" s="82" t="s">
        <v>129</v>
      </c>
      <c r="I71" s="83">
        <v>4.8000000000000001E-2</v>
      </c>
      <c r="J71" s="83">
        <v>4.8500000000000008E-2</v>
      </c>
      <c r="K71" s="76">
        <v>23562000</v>
      </c>
      <c r="L71" s="78">
        <v>103.208608</v>
      </c>
      <c r="M71" s="76">
        <v>24318.012260000003</v>
      </c>
      <c r="N71" s="69"/>
      <c r="O71" s="77">
        <f t="shared" si="0"/>
        <v>1.1219682006967853E-2</v>
      </c>
      <c r="P71" s="77">
        <f>M71/'סכום נכסי הקרן'!$C$42</f>
        <v>6.7892754451372725E-3</v>
      </c>
    </row>
    <row r="72" spans="2:16">
      <c r="B72" s="75" t="s">
        <v>1750</v>
      </c>
      <c r="C72" s="69" t="s">
        <v>1751</v>
      </c>
      <c r="D72" s="69" t="s">
        <v>229</v>
      </c>
      <c r="E72" s="69"/>
      <c r="F72" s="94">
        <v>42979</v>
      </c>
      <c r="G72" s="76">
        <v>8.93</v>
      </c>
      <c r="H72" s="82" t="s">
        <v>129</v>
      </c>
      <c r="I72" s="83">
        <v>4.8000000000000001E-2</v>
      </c>
      <c r="J72" s="83">
        <v>4.8499999999999995E-2</v>
      </c>
      <c r="K72" s="76">
        <v>72355000</v>
      </c>
      <c r="L72" s="78">
        <v>102.91794299999999</v>
      </c>
      <c r="M72" s="76">
        <v>74466.277310000005</v>
      </c>
      <c r="N72" s="69"/>
      <c r="O72" s="77">
        <f t="shared" si="0"/>
        <v>3.4356753452055605E-2</v>
      </c>
      <c r="P72" s="77">
        <f>M72/'סכום נכסי הקרן'!$C$42</f>
        <v>2.0790024391227353E-2</v>
      </c>
    </row>
    <row r="73" spans="2:16">
      <c r="B73" s="75" t="s">
        <v>1752</v>
      </c>
      <c r="C73" s="69" t="s">
        <v>1753</v>
      </c>
      <c r="D73" s="69" t="s">
        <v>229</v>
      </c>
      <c r="E73" s="69"/>
      <c r="F73" s="94">
        <v>43040</v>
      </c>
      <c r="G73" s="76">
        <v>9.1</v>
      </c>
      <c r="H73" s="82" t="s">
        <v>129</v>
      </c>
      <c r="I73" s="83">
        <v>4.8000000000000001E-2</v>
      </c>
      <c r="J73" s="83">
        <v>4.8499999999999995E-2</v>
      </c>
      <c r="K73" s="76">
        <v>2502000</v>
      </c>
      <c r="L73" s="78">
        <v>101.70034099999999</v>
      </c>
      <c r="M73" s="76">
        <v>2544.5425299999997</v>
      </c>
      <c r="N73" s="69"/>
      <c r="O73" s="77">
        <f t="shared" si="0"/>
        <v>1.1739840302147069E-3</v>
      </c>
      <c r="P73" s="77">
        <f>M73/'סכום נכסי הקרן'!$C$42</f>
        <v>7.104034628049187E-4</v>
      </c>
    </row>
    <row r="74" spans="2:16">
      <c r="B74" s="75" t="s">
        <v>1754</v>
      </c>
      <c r="C74" s="69" t="s">
        <v>1755</v>
      </c>
      <c r="D74" s="69" t="s">
        <v>229</v>
      </c>
      <c r="E74" s="69"/>
      <c r="F74" s="94">
        <v>43070</v>
      </c>
      <c r="G74" s="76">
        <v>9.19</v>
      </c>
      <c r="H74" s="82" t="s">
        <v>129</v>
      </c>
      <c r="I74" s="83">
        <v>4.8000000000000001E-2</v>
      </c>
      <c r="J74" s="83">
        <v>4.8500000000000008E-2</v>
      </c>
      <c r="K74" s="76">
        <v>2723000</v>
      </c>
      <c r="L74" s="78">
        <v>100.996985</v>
      </c>
      <c r="M74" s="76">
        <v>2750.1478900000002</v>
      </c>
      <c r="N74" s="69"/>
      <c r="O74" s="77">
        <f t="shared" si="0"/>
        <v>1.268844857385297E-3</v>
      </c>
      <c r="P74" s="77">
        <f>M74/'סכום נכסי הקרן'!$C$42</f>
        <v>7.6780582806043368E-4</v>
      </c>
    </row>
    <row r="75" spans="2:16">
      <c r="B75" s="75" t="s">
        <v>1756</v>
      </c>
      <c r="C75" s="69" t="s">
        <v>1757</v>
      </c>
      <c r="D75" s="69" t="s">
        <v>229</v>
      </c>
      <c r="E75" s="69"/>
      <c r="F75" s="94">
        <v>43101</v>
      </c>
      <c r="G75" s="76">
        <v>9.0499999999999989</v>
      </c>
      <c r="H75" s="82" t="s">
        <v>129</v>
      </c>
      <c r="I75" s="83">
        <v>4.8000000000000001E-2</v>
      </c>
      <c r="J75" s="83">
        <v>4.8500000000000008E-2</v>
      </c>
      <c r="K75" s="76">
        <v>42170000</v>
      </c>
      <c r="L75" s="78">
        <v>103.321102</v>
      </c>
      <c r="M75" s="76">
        <v>43570.508540000003</v>
      </c>
      <c r="N75" s="69"/>
      <c r="O75" s="77">
        <f t="shared" si="0"/>
        <v>2.0102270098151402E-2</v>
      </c>
      <c r="P75" s="77">
        <f>M75/'סכום נכסי הקרן'!$C$42</f>
        <v>1.2164324147880243E-2</v>
      </c>
    </row>
    <row r="76" spans="2:16">
      <c r="B76" s="75" t="s">
        <v>1758</v>
      </c>
      <c r="C76" s="69" t="s">
        <v>1759</v>
      </c>
      <c r="D76" s="69" t="s">
        <v>229</v>
      </c>
      <c r="E76" s="69"/>
      <c r="F76" s="94">
        <v>43132</v>
      </c>
      <c r="G76" s="76">
        <v>9.1300000000000026</v>
      </c>
      <c r="H76" s="82" t="s">
        <v>129</v>
      </c>
      <c r="I76" s="83">
        <v>4.8000000000000001E-2</v>
      </c>
      <c r="J76" s="83">
        <v>4.8500000000000008E-2</v>
      </c>
      <c r="K76" s="76">
        <v>48564000</v>
      </c>
      <c r="L76" s="78">
        <v>102.81098</v>
      </c>
      <c r="M76" s="76">
        <v>49929.124400000001</v>
      </c>
      <c r="N76" s="69"/>
      <c r="O76" s="77">
        <f t="shared" ref="O76:O105" si="1">IFERROR(M76/$M$11,0)</f>
        <v>2.3035965796257871E-2</v>
      </c>
      <c r="P76" s="77">
        <f>M76/'סכום נכסי הקרן'!$C$42</f>
        <v>1.3939567702402508E-2</v>
      </c>
    </row>
    <row r="77" spans="2:16">
      <c r="B77" s="75" t="s">
        <v>1760</v>
      </c>
      <c r="C77" s="69" t="s">
        <v>1761</v>
      </c>
      <c r="D77" s="69" t="s">
        <v>229</v>
      </c>
      <c r="E77" s="69"/>
      <c r="F77" s="94">
        <v>43345</v>
      </c>
      <c r="G77" s="76">
        <v>9.49</v>
      </c>
      <c r="H77" s="82" t="s">
        <v>129</v>
      </c>
      <c r="I77" s="83">
        <v>4.8000000000000001E-2</v>
      </c>
      <c r="J77" s="83">
        <v>4.8499999999999995E-2</v>
      </c>
      <c r="K77" s="76">
        <v>1428000</v>
      </c>
      <c r="L77" s="78">
        <v>101.580414</v>
      </c>
      <c r="M77" s="76">
        <v>1450.5683100000001</v>
      </c>
      <c r="N77" s="69"/>
      <c r="O77" s="77">
        <f t="shared" si="1"/>
        <v>6.6925351437357842E-4</v>
      </c>
      <c r="P77" s="77">
        <f>M77/'סכום נכסי הקרן'!$C$42</f>
        <v>4.0497996724742465E-4</v>
      </c>
    </row>
    <row r="78" spans="2:16">
      <c r="B78" s="75" t="s">
        <v>1762</v>
      </c>
      <c r="C78" s="69" t="s">
        <v>1763</v>
      </c>
      <c r="D78" s="69" t="s">
        <v>229</v>
      </c>
      <c r="E78" s="69"/>
      <c r="F78" s="94">
        <v>43497</v>
      </c>
      <c r="G78" s="76">
        <v>9.68</v>
      </c>
      <c r="H78" s="82" t="s">
        <v>129</v>
      </c>
      <c r="I78" s="83">
        <v>4.8000000000000001E-2</v>
      </c>
      <c r="J78" s="83">
        <v>4.8499999999999995E-2</v>
      </c>
      <c r="K78" s="76">
        <v>3809000</v>
      </c>
      <c r="L78" s="78">
        <v>101.998278</v>
      </c>
      <c r="M78" s="76">
        <v>3885.1143900000002</v>
      </c>
      <c r="N78" s="69"/>
      <c r="O78" s="77">
        <f t="shared" si="1"/>
        <v>1.7924881174681538E-3</v>
      </c>
      <c r="P78" s="77">
        <f>M78/'סכום נכסי הקרן'!$C$42</f>
        <v>1.0846738396033883E-3</v>
      </c>
    </row>
    <row r="79" spans="2:16">
      <c r="B79" s="75" t="s">
        <v>1764</v>
      </c>
      <c r="C79" s="69" t="s">
        <v>1765</v>
      </c>
      <c r="D79" s="69" t="s">
        <v>229</v>
      </c>
      <c r="E79" s="69"/>
      <c r="F79" s="94">
        <v>43525</v>
      </c>
      <c r="G79" s="76">
        <v>9.76</v>
      </c>
      <c r="H79" s="82" t="s">
        <v>129</v>
      </c>
      <c r="I79" s="83">
        <v>4.8000000000000001E-2</v>
      </c>
      <c r="J79" s="83">
        <v>4.8600000000000004E-2</v>
      </c>
      <c r="K79" s="76">
        <v>1767000</v>
      </c>
      <c r="L79" s="78">
        <v>101.69531499999999</v>
      </c>
      <c r="M79" s="76">
        <v>1796.9562100000001</v>
      </c>
      <c r="N79" s="69"/>
      <c r="O79" s="77">
        <f t="shared" si="1"/>
        <v>8.2906764916015983E-4</v>
      </c>
      <c r="P79" s="77">
        <f>M79/'סכום נכסי הקרן'!$C$42</f>
        <v>5.0168700229695235E-4</v>
      </c>
    </row>
    <row r="80" spans="2:16">
      <c r="B80" s="75" t="s">
        <v>1766</v>
      </c>
      <c r="C80" s="69" t="s">
        <v>1767</v>
      </c>
      <c r="D80" s="69" t="s">
        <v>229</v>
      </c>
      <c r="E80" s="69"/>
      <c r="F80" s="94">
        <v>43556</v>
      </c>
      <c r="G80" s="76">
        <v>9.8399999999999981</v>
      </c>
      <c r="H80" s="82" t="s">
        <v>129</v>
      </c>
      <c r="I80" s="83">
        <v>4.8000000000000001E-2</v>
      </c>
      <c r="J80" s="83">
        <v>4.8499999999999995E-2</v>
      </c>
      <c r="K80" s="76">
        <v>3008000</v>
      </c>
      <c r="L80" s="78">
        <v>101.193031</v>
      </c>
      <c r="M80" s="76">
        <v>3043.8863700000002</v>
      </c>
      <c r="N80" s="69"/>
      <c r="O80" s="77">
        <f t="shared" si="1"/>
        <v>1.4043679545683266E-3</v>
      </c>
      <c r="P80" s="77">
        <f>M80/'סכום נכסי הקרן'!$C$42</f>
        <v>8.4981382395392477E-4</v>
      </c>
    </row>
    <row r="81" spans="2:16">
      <c r="B81" s="75" t="s">
        <v>1768</v>
      </c>
      <c r="C81" s="69" t="s">
        <v>1769</v>
      </c>
      <c r="D81" s="69" t="s">
        <v>229</v>
      </c>
      <c r="E81" s="69"/>
      <c r="F81" s="94">
        <v>43678</v>
      </c>
      <c r="G81" s="76">
        <v>9.94</v>
      </c>
      <c r="H81" s="82" t="s">
        <v>129</v>
      </c>
      <c r="I81" s="83">
        <v>4.8000000000000001E-2</v>
      </c>
      <c r="J81" s="83">
        <v>4.8500000000000008E-2</v>
      </c>
      <c r="K81" s="76">
        <v>15081000</v>
      </c>
      <c r="L81" s="78">
        <v>101.996183</v>
      </c>
      <c r="M81" s="76">
        <v>15382.044320000001</v>
      </c>
      <c r="N81" s="69"/>
      <c r="O81" s="77">
        <f t="shared" si="1"/>
        <v>7.0968648276964908E-3</v>
      </c>
      <c r="P81" s="77">
        <f>M81/'סכום נכסי הקרן'!$C$42</f>
        <v>4.2944684245253047E-3</v>
      </c>
    </row>
    <row r="82" spans="2:16">
      <c r="B82" s="75" t="s">
        <v>1770</v>
      </c>
      <c r="C82" s="69" t="s">
        <v>1771</v>
      </c>
      <c r="D82" s="69" t="s">
        <v>229</v>
      </c>
      <c r="E82" s="69"/>
      <c r="F82" s="94">
        <v>43831</v>
      </c>
      <c r="G82" s="76">
        <v>10.119999999999999</v>
      </c>
      <c r="H82" s="82" t="s">
        <v>129</v>
      </c>
      <c r="I82" s="83">
        <v>4.8000000000000001E-2</v>
      </c>
      <c r="J82" s="83">
        <v>4.8499999999999995E-2</v>
      </c>
      <c r="K82" s="76">
        <v>4040000</v>
      </c>
      <c r="L82" s="78">
        <v>102.40015</v>
      </c>
      <c r="M82" s="76">
        <v>4136.9660400000002</v>
      </c>
      <c r="N82" s="69"/>
      <c r="O82" s="77">
        <f t="shared" si="1"/>
        <v>1.9086857489077132E-3</v>
      </c>
      <c r="P82" s="77">
        <f>M82/'סכום נכסי הקרן'!$C$42</f>
        <v>1.1549875726865342E-3</v>
      </c>
    </row>
    <row r="83" spans="2:16">
      <c r="B83" s="75" t="s">
        <v>1772</v>
      </c>
      <c r="C83" s="69" t="s">
        <v>1773</v>
      </c>
      <c r="D83" s="69" t="s">
        <v>229</v>
      </c>
      <c r="E83" s="69"/>
      <c r="F83" s="94">
        <v>43863</v>
      </c>
      <c r="G83" s="76">
        <v>10.200000000000001</v>
      </c>
      <c r="H83" s="82" t="s">
        <v>129</v>
      </c>
      <c r="I83" s="83">
        <v>4.8000000000000001E-2</v>
      </c>
      <c r="J83" s="83">
        <v>4.8499999999999995E-2</v>
      </c>
      <c r="K83" s="76">
        <v>25347000</v>
      </c>
      <c r="L83" s="78">
        <v>101.97465699999999</v>
      </c>
      <c r="M83" s="76">
        <v>25847.516219999998</v>
      </c>
      <c r="N83" s="69"/>
      <c r="O83" s="77">
        <f t="shared" si="1"/>
        <v>1.1925354324101476E-2</v>
      </c>
      <c r="P83" s="77">
        <f>M83/'סכום נכסי הקרן'!$C$42</f>
        <v>7.2162932279989456E-3</v>
      </c>
    </row>
    <row r="84" spans="2:16">
      <c r="B84" s="75" t="s">
        <v>1774</v>
      </c>
      <c r="C84" s="69" t="s">
        <v>1775</v>
      </c>
      <c r="D84" s="69" t="s">
        <v>229</v>
      </c>
      <c r="E84" s="69"/>
      <c r="F84" s="94">
        <v>44075</v>
      </c>
      <c r="G84" s="76">
        <v>10.530000000000001</v>
      </c>
      <c r="H84" s="82" t="s">
        <v>129</v>
      </c>
      <c r="I84" s="83">
        <v>4.8000000000000001E-2</v>
      </c>
      <c r="J84" s="83">
        <v>4.8500000000000008E-2</v>
      </c>
      <c r="K84" s="76">
        <v>8764000</v>
      </c>
      <c r="L84" s="78">
        <v>101.59382100000001</v>
      </c>
      <c r="M84" s="76">
        <v>8903.6825100000005</v>
      </c>
      <c r="N84" s="69"/>
      <c r="O84" s="77">
        <f t="shared" si="1"/>
        <v>4.1079215433046812E-3</v>
      </c>
      <c r="P84" s="77">
        <f>M84/'סכום נכסי הקרן'!$C$42</f>
        <v>2.4857933448727194E-3</v>
      </c>
    </row>
    <row r="85" spans="2:16">
      <c r="B85" s="75" t="s">
        <v>1776</v>
      </c>
      <c r="C85" s="69" t="s">
        <v>1777</v>
      </c>
      <c r="D85" s="69" t="s">
        <v>229</v>
      </c>
      <c r="E85" s="69"/>
      <c r="F85" s="94">
        <v>40057</v>
      </c>
      <c r="G85" s="76">
        <v>3.36</v>
      </c>
      <c r="H85" s="82" t="s">
        <v>129</v>
      </c>
      <c r="I85" s="83">
        <v>4.8000000000000001E-2</v>
      </c>
      <c r="J85" s="83">
        <v>4.8499999999999995E-2</v>
      </c>
      <c r="K85" s="76">
        <v>15840</v>
      </c>
      <c r="L85" s="78">
        <v>110.78667900000001</v>
      </c>
      <c r="M85" s="76">
        <v>17.54861</v>
      </c>
      <c r="N85" s="69"/>
      <c r="O85" s="77">
        <f t="shared" si="1"/>
        <v>8.0964604244465548E-6</v>
      </c>
      <c r="P85" s="77">
        <f>M85/'סכום נכסי הקרן'!$C$42</f>
        <v>4.8993456247764211E-6</v>
      </c>
    </row>
    <row r="86" spans="2:16">
      <c r="B86" s="75" t="s">
        <v>1778</v>
      </c>
      <c r="C86" s="69" t="s">
        <v>1779</v>
      </c>
      <c r="D86" s="69" t="s">
        <v>229</v>
      </c>
      <c r="E86" s="69"/>
      <c r="F86" s="94">
        <v>39600</v>
      </c>
      <c r="G86" s="76">
        <v>2.3000000000000003</v>
      </c>
      <c r="H86" s="82" t="s">
        <v>129</v>
      </c>
      <c r="I86" s="83">
        <v>4.8000000000000001E-2</v>
      </c>
      <c r="J86" s="83">
        <v>4.8799999999999989E-2</v>
      </c>
      <c r="K86" s="76">
        <v>4784054</v>
      </c>
      <c r="L86" s="78">
        <v>115.44918699999999</v>
      </c>
      <c r="M86" s="76">
        <v>5523.1514500000003</v>
      </c>
      <c r="N86" s="69"/>
      <c r="O86" s="77">
        <f t="shared" si="1"/>
        <v>2.5482347110768093E-3</v>
      </c>
      <c r="P86" s="77">
        <f>M86/'סכום נכסי הקרן'!$C$42</f>
        <v>1.541992664463741E-3</v>
      </c>
    </row>
    <row r="87" spans="2:16">
      <c r="B87" s="75" t="s">
        <v>1780</v>
      </c>
      <c r="C87" s="69" t="s">
        <v>1781</v>
      </c>
      <c r="D87" s="69" t="s">
        <v>229</v>
      </c>
      <c r="E87" s="69"/>
      <c r="F87" s="94">
        <v>39965</v>
      </c>
      <c r="G87" s="76">
        <v>3.18</v>
      </c>
      <c r="H87" s="82" t="s">
        <v>129</v>
      </c>
      <c r="I87" s="83">
        <v>4.8000000000000001E-2</v>
      </c>
      <c r="J87" s="83">
        <v>4.8500000000000008E-2</v>
      </c>
      <c r="K87" s="76">
        <v>7756077</v>
      </c>
      <c r="L87" s="78">
        <v>112.04813300000001</v>
      </c>
      <c r="M87" s="76">
        <v>8690.5394499999984</v>
      </c>
      <c r="N87" s="69"/>
      <c r="O87" s="77">
        <f t="shared" si="1"/>
        <v>4.009583022473946E-3</v>
      </c>
      <c r="P87" s="77">
        <f>M87/'סכום נכסי הקרן'!$C$42</f>
        <v>2.426286550974942E-3</v>
      </c>
    </row>
    <row r="88" spans="2:16">
      <c r="B88" s="75" t="s">
        <v>1782</v>
      </c>
      <c r="C88" s="69" t="s">
        <v>1783</v>
      </c>
      <c r="D88" s="69" t="s">
        <v>229</v>
      </c>
      <c r="E88" s="69"/>
      <c r="F88" s="94">
        <v>39995</v>
      </c>
      <c r="G88" s="76">
        <v>3.19</v>
      </c>
      <c r="H88" s="82" t="s">
        <v>129</v>
      </c>
      <c r="I88" s="83">
        <v>4.8000000000000001E-2</v>
      </c>
      <c r="J88" s="83">
        <v>4.8600000000000004E-2</v>
      </c>
      <c r="K88" s="76">
        <v>3571000</v>
      </c>
      <c r="L88" s="78">
        <v>113.831745</v>
      </c>
      <c r="M88" s="76">
        <v>4064.9316100000001</v>
      </c>
      <c r="N88" s="69"/>
      <c r="O88" s="77">
        <f t="shared" si="1"/>
        <v>1.8754509849182822E-3</v>
      </c>
      <c r="P88" s="77">
        <f>M88/'סכום נכסי הקרן'!$C$42</f>
        <v>1.1348764887058791E-3</v>
      </c>
    </row>
    <row r="89" spans="2:16">
      <c r="B89" s="75" t="s">
        <v>1784</v>
      </c>
      <c r="C89" s="69" t="s">
        <v>1785</v>
      </c>
      <c r="D89" s="69" t="s">
        <v>229</v>
      </c>
      <c r="E89" s="69"/>
      <c r="F89" s="94">
        <v>40027</v>
      </c>
      <c r="G89" s="76">
        <v>3.28</v>
      </c>
      <c r="H89" s="82" t="s">
        <v>129</v>
      </c>
      <c r="I89" s="83">
        <v>4.8000000000000001E-2</v>
      </c>
      <c r="J89" s="83">
        <v>4.8499999999999995E-2</v>
      </c>
      <c r="K89" s="76">
        <v>5717141</v>
      </c>
      <c r="L89" s="78">
        <v>112.390586</v>
      </c>
      <c r="M89" s="76">
        <v>6425.5282500000003</v>
      </c>
      <c r="N89" s="69"/>
      <c r="O89" s="77">
        <f t="shared" si="1"/>
        <v>2.9645672895054552E-3</v>
      </c>
      <c r="P89" s="77">
        <f>M89/'סכום נכסי הקרן'!$C$42</f>
        <v>1.7939246309830121E-3</v>
      </c>
    </row>
    <row r="90" spans="2:16">
      <c r="B90" s="75" t="s">
        <v>1786</v>
      </c>
      <c r="C90" s="69" t="s">
        <v>1787</v>
      </c>
      <c r="D90" s="69" t="s">
        <v>229</v>
      </c>
      <c r="E90" s="69"/>
      <c r="F90" s="94">
        <v>40179</v>
      </c>
      <c r="G90" s="76">
        <v>3.61</v>
      </c>
      <c r="H90" s="82" t="s">
        <v>129</v>
      </c>
      <c r="I90" s="83">
        <v>4.8000000000000001E-2</v>
      </c>
      <c r="J90" s="83">
        <v>4.8500000000000008E-2</v>
      </c>
      <c r="K90" s="76">
        <v>2322000</v>
      </c>
      <c r="L90" s="78">
        <v>110.91345800000001</v>
      </c>
      <c r="M90" s="76">
        <v>2575.4105</v>
      </c>
      <c r="N90" s="69"/>
      <c r="O90" s="77">
        <f t="shared" si="1"/>
        <v>1.188225687957856E-3</v>
      </c>
      <c r="P90" s="77">
        <f>M90/'סכום נכסי הקרן'!$C$42</f>
        <v>7.1902140199014367E-4</v>
      </c>
    </row>
    <row r="91" spans="2:16">
      <c r="B91" s="75" t="s">
        <v>1788</v>
      </c>
      <c r="C91" s="69" t="s">
        <v>1789</v>
      </c>
      <c r="D91" s="69" t="s">
        <v>229</v>
      </c>
      <c r="E91" s="69"/>
      <c r="F91" s="94">
        <v>40210</v>
      </c>
      <c r="G91" s="76">
        <v>3.69</v>
      </c>
      <c r="H91" s="82" t="s">
        <v>129</v>
      </c>
      <c r="I91" s="83">
        <v>4.8000000000000001E-2</v>
      </c>
      <c r="J91" s="83">
        <v>4.8500000000000008E-2</v>
      </c>
      <c r="K91" s="76">
        <v>5987000</v>
      </c>
      <c r="L91" s="78">
        <v>110.47617700000001</v>
      </c>
      <c r="M91" s="76">
        <v>6614.2087099999999</v>
      </c>
      <c r="N91" s="69"/>
      <c r="O91" s="77">
        <f t="shared" si="1"/>
        <v>3.0516194194038556E-3</v>
      </c>
      <c r="P91" s="77">
        <f>M91/'סכום נכסי הקרן'!$C$42</f>
        <v>1.8466017824030848E-3</v>
      </c>
    </row>
    <row r="92" spans="2:16">
      <c r="B92" s="75" t="s">
        <v>1790</v>
      </c>
      <c r="C92" s="69" t="s">
        <v>1791</v>
      </c>
      <c r="D92" s="69" t="s">
        <v>229</v>
      </c>
      <c r="E92" s="69"/>
      <c r="F92" s="94">
        <v>40238</v>
      </c>
      <c r="G92" s="76">
        <v>3.77</v>
      </c>
      <c r="H92" s="82" t="s">
        <v>129</v>
      </c>
      <c r="I92" s="83">
        <v>4.8000000000000001E-2</v>
      </c>
      <c r="J92" s="83">
        <v>4.8600000000000004E-2</v>
      </c>
      <c r="K92" s="76">
        <v>1288000</v>
      </c>
      <c r="L92" s="78">
        <v>110.776274</v>
      </c>
      <c r="M92" s="76">
        <v>1426.7984099999999</v>
      </c>
      <c r="N92" s="69"/>
      <c r="O92" s="77">
        <f t="shared" si="1"/>
        <v>6.5828671673871992E-4</v>
      </c>
      <c r="P92" s="77">
        <f>M92/'סכום נכסי הקרן'!$C$42</f>
        <v>3.9834371767743734E-4</v>
      </c>
    </row>
    <row r="93" spans="2:16">
      <c r="B93" s="75" t="s">
        <v>1792</v>
      </c>
      <c r="C93" s="69" t="s">
        <v>1793</v>
      </c>
      <c r="D93" s="69" t="s">
        <v>229</v>
      </c>
      <c r="E93" s="69"/>
      <c r="F93" s="94">
        <v>40360</v>
      </c>
      <c r="G93" s="76">
        <v>4.01</v>
      </c>
      <c r="H93" s="82" t="s">
        <v>129</v>
      </c>
      <c r="I93" s="83">
        <v>4.8000000000000001E-2</v>
      </c>
      <c r="J93" s="83">
        <v>4.8600000000000004E-2</v>
      </c>
      <c r="K93" s="76">
        <v>4867000</v>
      </c>
      <c r="L93" s="78">
        <v>110.492262</v>
      </c>
      <c r="M93" s="76">
        <v>5377.6583899999996</v>
      </c>
      <c r="N93" s="69"/>
      <c r="O93" s="77">
        <f t="shared" si="1"/>
        <v>2.4811080952182522E-3</v>
      </c>
      <c r="P93" s="77">
        <f>M93/'סכום נכסי הקרן'!$C$42</f>
        <v>1.5013728782273189E-3</v>
      </c>
    </row>
    <row r="94" spans="2:16">
      <c r="B94" s="75" t="s">
        <v>1794</v>
      </c>
      <c r="C94" s="69" t="s">
        <v>1795</v>
      </c>
      <c r="D94" s="69" t="s">
        <v>229</v>
      </c>
      <c r="E94" s="69"/>
      <c r="F94" s="94">
        <v>40422</v>
      </c>
      <c r="G94" s="76">
        <v>4.17</v>
      </c>
      <c r="H94" s="82" t="s">
        <v>129</v>
      </c>
      <c r="I94" s="83">
        <v>4.8000000000000001E-2</v>
      </c>
      <c r="J94" s="83">
        <v>4.8600000000000011E-2</v>
      </c>
      <c r="K94" s="76">
        <v>11362000</v>
      </c>
      <c r="L94" s="78">
        <v>108.792777</v>
      </c>
      <c r="M94" s="76">
        <v>12361.03534</v>
      </c>
      <c r="N94" s="69"/>
      <c r="O94" s="77">
        <f t="shared" si="1"/>
        <v>5.7030518904628491E-3</v>
      </c>
      <c r="P94" s="77">
        <f>M94/'סכום נכסי הקרן'!$C$42</f>
        <v>3.4510416728581765E-3</v>
      </c>
    </row>
    <row r="95" spans="2:16">
      <c r="B95" s="75" t="s">
        <v>1796</v>
      </c>
      <c r="C95" s="69" t="s">
        <v>1797</v>
      </c>
      <c r="D95" s="69" t="s">
        <v>229</v>
      </c>
      <c r="E95" s="69"/>
      <c r="F95" s="94">
        <v>40483</v>
      </c>
      <c r="G95" s="76">
        <v>4.3400000000000007</v>
      </c>
      <c r="H95" s="82" t="s">
        <v>129</v>
      </c>
      <c r="I95" s="83">
        <v>4.8000000000000001E-2</v>
      </c>
      <c r="J95" s="83">
        <v>4.8500000000000008E-2</v>
      </c>
      <c r="K95" s="76">
        <v>4769000</v>
      </c>
      <c r="L95" s="78">
        <v>107.132743</v>
      </c>
      <c r="M95" s="76">
        <v>5109.1605199999995</v>
      </c>
      <c r="N95" s="69"/>
      <c r="O95" s="77">
        <f t="shared" si="1"/>
        <v>2.3572303420228025E-3</v>
      </c>
      <c r="P95" s="77">
        <f>M95/'סכום נכסי הקרן'!$C$42</f>
        <v>1.4264117351711859E-3</v>
      </c>
    </row>
    <row r="96" spans="2:16">
      <c r="B96" s="75" t="s">
        <v>1798</v>
      </c>
      <c r="C96" s="69" t="s">
        <v>1799</v>
      </c>
      <c r="D96" s="69" t="s">
        <v>229</v>
      </c>
      <c r="E96" s="69"/>
      <c r="F96" s="94">
        <v>40513</v>
      </c>
      <c r="G96" s="76">
        <v>4.43</v>
      </c>
      <c r="H96" s="82" t="s">
        <v>129</v>
      </c>
      <c r="I96" s="83">
        <v>4.8000000000000001E-2</v>
      </c>
      <c r="J96" s="83">
        <v>4.8600000000000004E-2</v>
      </c>
      <c r="K96" s="76">
        <v>6258000</v>
      </c>
      <c r="L96" s="78">
        <v>106.413495</v>
      </c>
      <c r="M96" s="76">
        <v>6659.3565399999998</v>
      </c>
      <c r="N96" s="69"/>
      <c r="O96" s="77">
        <f t="shared" si="1"/>
        <v>3.0724494235377809E-3</v>
      </c>
      <c r="P96" s="77">
        <f>M96/'סכום נכסי הקרן'!$C$42</f>
        <v>1.8592064743632257E-3</v>
      </c>
    </row>
    <row r="97" spans="2:16">
      <c r="B97" s="75" t="s">
        <v>1800</v>
      </c>
      <c r="C97" s="69" t="s">
        <v>1801</v>
      </c>
      <c r="D97" s="69" t="s">
        <v>229</v>
      </c>
      <c r="E97" s="69"/>
      <c r="F97" s="94">
        <v>40544</v>
      </c>
      <c r="G97" s="76">
        <v>4.4000000000000004</v>
      </c>
      <c r="H97" s="82" t="s">
        <v>129</v>
      </c>
      <c r="I97" s="83">
        <v>4.8000000000000001E-2</v>
      </c>
      <c r="J97" s="83">
        <v>4.8500000000000008E-2</v>
      </c>
      <c r="K97" s="76">
        <v>3197000</v>
      </c>
      <c r="L97" s="78">
        <v>108.438273</v>
      </c>
      <c r="M97" s="76">
        <v>3466.7715899999998</v>
      </c>
      <c r="N97" s="69"/>
      <c r="O97" s="77">
        <f t="shared" si="1"/>
        <v>1.599475911712133E-3</v>
      </c>
      <c r="P97" s="77">
        <f>M97/'סכום נכסי הקרן'!$C$42</f>
        <v>9.6787792432367556E-4</v>
      </c>
    </row>
    <row r="98" spans="2:16">
      <c r="B98" s="75" t="s">
        <v>1802</v>
      </c>
      <c r="C98" s="69" t="s">
        <v>1803</v>
      </c>
      <c r="D98" s="69" t="s">
        <v>229</v>
      </c>
      <c r="E98" s="69"/>
      <c r="F98" s="94">
        <v>40603</v>
      </c>
      <c r="G98" s="76">
        <v>4.57</v>
      </c>
      <c r="H98" s="82" t="s">
        <v>129</v>
      </c>
      <c r="I98" s="83">
        <v>4.8000000000000001E-2</v>
      </c>
      <c r="J98" s="83">
        <v>4.8600000000000004E-2</v>
      </c>
      <c r="K98" s="76">
        <v>99173000</v>
      </c>
      <c r="L98" s="78">
        <v>106.96657500000001</v>
      </c>
      <c r="M98" s="76">
        <v>106081.96097</v>
      </c>
      <c r="N98" s="69"/>
      <c r="O98" s="77">
        <f t="shared" si="1"/>
        <v>4.8943386327537565E-2</v>
      </c>
      <c r="P98" s="77">
        <f>M98/'סכום נכסי הקרן'!$C$42</f>
        <v>2.96167155886462E-2</v>
      </c>
    </row>
    <row r="99" spans="2:16">
      <c r="B99" s="75" t="s">
        <v>1804</v>
      </c>
      <c r="C99" s="69" t="s">
        <v>1805</v>
      </c>
      <c r="D99" s="69" t="s">
        <v>229</v>
      </c>
      <c r="E99" s="69"/>
      <c r="F99" s="94">
        <v>40664</v>
      </c>
      <c r="G99" s="76">
        <v>4.7299999999999995</v>
      </c>
      <c r="H99" s="82" t="s">
        <v>129</v>
      </c>
      <c r="I99" s="83">
        <v>4.8000000000000001E-2</v>
      </c>
      <c r="J99" s="83">
        <v>4.8599999999999997E-2</v>
      </c>
      <c r="K99" s="76">
        <v>138000</v>
      </c>
      <c r="L99" s="78">
        <v>105.610167</v>
      </c>
      <c r="M99" s="76">
        <v>145.74203</v>
      </c>
      <c r="N99" s="69"/>
      <c r="O99" s="77">
        <f t="shared" si="1"/>
        <v>6.7241483973574123E-5</v>
      </c>
      <c r="P99" s="77">
        <f>M99/'סכום נכסי הקרן'!$C$42</f>
        <v>4.0689295449983444E-5</v>
      </c>
    </row>
    <row r="100" spans="2:16">
      <c r="B100" s="75" t="s">
        <v>1806</v>
      </c>
      <c r="C100" s="69" t="s">
        <v>1807</v>
      </c>
      <c r="D100" s="69" t="s">
        <v>229</v>
      </c>
      <c r="E100" s="69"/>
      <c r="F100" s="94">
        <v>40756</v>
      </c>
      <c r="G100" s="76">
        <v>4.87</v>
      </c>
      <c r="H100" s="82" t="s">
        <v>129</v>
      </c>
      <c r="I100" s="83">
        <v>4.8000000000000001E-2</v>
      </c>
      <c r="J100" s="83">
        <v>4.8599999999999997E-2</v>
      </c>
      <c r="K100" s="76">
        <v>71597000</v>
      </c>
      <c r="L100" s="78">
        <v>105.32325299999999</v>
      </c>
      <c r="M100" s="76">
        <v>75408.28959</v>
      </c>
      <c r="N100" s="69"/>
      <c r="O100" s="77">
        <f t="shared" si="1"/>
        <v>3.4791372783407923E-2</v>
      </c>
      <c r="P100" s="77">
        <f>M100/'סכום נכסי הקרן'!$C$42</f>
        <v>2.1053022072667855E-2</v>
      </c>
    </row>
    <row r="101" spans="2:16">
      <c r="B101" s="75" t="s">
        <v>1808</v>
      </c>
      <c r="C101" s="69" t="s">
        <v>1809</v>
      </c>
      <c r="D101" s="69" t="s">
        <v>229</v>
      </c>
      <c r="E101" s="69"/>
      <c r="F101" s="94">
        <v>40848</v>
      </c>
      <c r="G101" s="76">
        <v>5.12</v>
      </c>
      <c r="H101" s="82" t="s">
        <v>129</v>
      </c>
      <c r="I101" s="83">
        <v>4.8000000000000001E-2</v>
      </c>
      <c r="J101" s="83">
        <v>4.8500000000000008E-2</v>
      </c>
      <c r="K101" s="76">
        <v>206678000</v>
      </c>
      <c r="L101" s="78">
        <v>104.083316</v>
      </c>
      <c r="M101" s="76">
        <v>215117.31578999999</v>
      </c>
      <c r="N101" s="69"/>
      <c r="O101" s="77">
        <f t="shared" si="1"/>
        <v>9.9249389775424204E-2</v>
      </c>
      <c r="P101" s="77">
        <f>M101/'סכום נכסי הקרן'!$C$42</f>
        <v>6.0057980656552525E-2</v>
      </c>
    </row>
    <row r="102" spans="2:16">
      <c r="B102" s="75" t="s">
        <v>1810</v>
      </c>
      <c r="C102" s="69" t="s">
        <v>1811</v>
      </c>
      <c r="D102" s="69" t="s">
        <v>229</v>
      </c>
      <c r="E102" s="69"/>
      <c r="F102" s="94">
        <v>40940</v>
      </c>
      <c r="G102" s="76">
        <v>5.25</v>
      </c>
      <c r="H102" s="82" t="s">
        <v>129</v>
      </c>
      <c r="I102" s="83">
        <v>4.8000000000000001E-2</v>
      </c>
      <c r="J102" s="83">
        <v>4.8499999999999995E-2</v>
      </c>
      <c r="K102" s="76">
        <v>258650000</v>
      </c>
      <c r="L102" s="78">
        <v>105.33252</v>
      </c>
      <c r="M102" s="76">
        <v>272442.56237</v>
      </c>
      <c r="N102" s="69"/>
      <c r="O102" s="77">
        <f t="shared" si="1"/>
        <v>0.12569772900323828</v>
      </c>
      <c r="P102" s="77">
        <f>M102/'סכום נכסי הקרן'!$C$42</f>
        <v>7.6062450299501608E-2</v>
      </c>
    </row>
    <row r="103" spans="2:16">
      <c r="B103" s="75" t="s">
        <v>1812</v>
      </c>
      <c r="C103" s="69" t="s">
        <v>1813</v>
      </c>
      <c r="D103" s="69" t="s">
        <v>229</v>
      </c>
      <c r="E103" s="69"/>
      <c r="F103" s="94">
        <v>40969</v>
      </c>
      <c r="G103" s="76">
        <v>5.33</v>
      </c>
      <c r="H103" s="82" t="s">
        <v>129</v>
      </c>
      <c r="I103" s="83">
        <v>4.8000000000000001E-2</v>
      </c>
      <c r="J103" s="83">
        <v>4.8600000000000004E-2</v>
      </c>
      <c r="K103" s="76">
        <v>146134000</v>
      </c>
      <c r="L103" s="78">
        <v>104.90266</v>
      </c>
      <c r="M103" s="76">
        <v>153298.45381000001</v>
      </c>
      <c r="N103" s="69"/>
      <c r="O103" s="77">
        <f t="shared" si="1"/>
        <v>7.0727816300066679E-2</v>
      </c>
      <c r="P103" s="77">
        <f>M103/'סכום נכסי הקרן'!$C$42</f>
        <v>4.2798951538555695E-2</v>
      </c>
    </row>
    <row r="104" spans="2:16">
      <c r="B104" s="75" t="s">
        <v>1814</v>
      </c>
      <c r="C104" s="69">
        <v>8789</v>
      </c>
      <c r="D104" s="69" t="s">
        <v>229</v>
      </c>
      <c r="E104" s="69"/>
      <c r="F104" s="94">
        <v>41000</v>
      </c>
      <c r="G104" s="76">
        <v>5.41</v>
      </c>
      <c r="H104" s="82" t="s">
        <v>129</v>
      </c>
      <c r="I104" s="83">
        <v>4.8000000000000001E-2</v>
      </c>
      <c r="J104" s="83">
        <v>4.8600000000000004E-2</v>
      </c>
      <c r="K104" s="76">
        <v>84207000</v>
      </c>
      <c r="L104" s="78">
        <v>104.49597900000001</v>
      </c>
      <c r="M104" s="76">
        <v>87992.929080000002</v>
      </c>
      <c r="N104" s="69"/>
      <c r="O104" s="77">
        <f t="shared" si="1"/>
        <v>4.0597589662506171E-2</v>
      </c>
      <c r="P104" s="77">
        <f>M104/'סכום נכסי הקרן'!$C$42</f>
        <v>2.4566491140857308E-2</v>
      </c>
    </row>
    <row r="105" spans="2:16">
      <c r="B105" s="75" t="s">
        <v>1815</v>
      </c>
      <c r="C105" s="69" t="s">
        <v>1816</v>
      </c>
      <c r="D105" s="69" t="s">
        <v>229</v>
      </c>
      <c r="E105" s="69"/>
      <c r="F105" s="94">
        <v>41640</v>
      </c>
      <c r="G105" s="76">
        <v>6.5799999999999992</v>
      </c>
      <c r="H105" s="82" t="s">
        <v>129</v>
      </c>
      <c r="I105" s="83">
        <v>4.8000000000000001E-2</v>
      </c>
      <c r="J105" s="83">
        <v>4.8599999999999997E-2</v>
      </c>
      <c r="K105" s="76">
        <v>20251000</v>
      </c>
      <c r="L105" s="78">
        <v>102.341773</v>
      </c>
      <c r="M105" s="76">
        <v>20725.232390000001</v>
      </c>
      <c r="N105" s="69"/>
      <c r="O105" s="77">
        <f t="shared" si="1"/>
        <v>9.5620692369989928E-3</v>
      </c>
      <c r="P105" s="77">
        <f>M105/'סכום נכסי הקרן'!$C$42</f>
        <v>5.7862176338992705E-3</v>
      </c>
    </row>
    <row r="106" spans="2:16">
      <c r="B106" s="119"/>
      <c r="C106" s="119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</row>
    <row r="107" spans="2:16">
      <c r="B107" s="119"/>
      <c r="C107" s="119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</row>
    <row r="108" spans="2:16">
      <c r="B108" s="119"/>
      <c r="C108" s="119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</row>
    <row r="109" spans="2:16">
      <c r="B109" s="121" t="s">
        <v>108</v>
      </c>
      <c r="C109" s="119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</row>
    <row r="110" spans="2:16">
      <c r="B110" s="121" t="s">
        <v>199</v>
      </c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21" t="s">
        <v>207</v>
      </c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</row>
    <row r="219" spans="2:16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</row>
    <row r="220" spans="2:16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</row>
    <row r="221" spans="2:16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</row>
    <row r="222" spans="2:16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</row>
    <row r="223" spans="2:16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</row>
    <row r="224" spans="2:16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</row>
    <row r="225" spans="2:16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</row>
    <row r="226" spans="2:16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</row>
    <row r="227" spans="2:16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</row>
    <row r="228" spans="2:16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</row>
    <row r="229" spans="2:16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</row>
    <row r="230" spans="2:16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</row>
    <row r="231" spans="2:16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</row>
    <row r="232" spans="2:16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</row>
    <row r="233" spans="2:16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</row>
    <row r="234" spans="2:16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</row>
    <row r="235" spans="2:16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</row>
    <row r="236" spans="2:16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</row>
    <row r="237" spans="2:16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</row>
    <row r="238" spans="2:16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</row>
    <row r="239" spans="2:16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</row>
    <row r="240" spans="2:16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</row>
    <row r="241" spans="2:16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</row>
    <row r="242" spans="2:16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</row>
    <row r="243" spans="2:16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</row>
    <row r="244" spans="2:16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</row>
    <row r="245" spans="2:16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</row>
    <row r="246" spans="2:16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</row>
    <row r="247" spans="2:16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</row>
    <row r="248" spans="2:16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</row>
    <row r="249" spans="2:16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</row>
    <row r="250" spans="2:16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</row>
    <row r="251" spans="2:16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</row>
    <row r="252" spans="2:16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</row>
    <row r="253" spans="2:16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</row>
    <row r="254" spans="2:16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</row>
    <row r="255" spans="2:16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</row>
    <row r="256" spans="2:16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</row>
    <row r="257" spans="2:16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</row>
    <row r="258" spans="2:16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</row>
    <row r="259" spans="2:16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</row>
    <row r="260" spans="2:16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</row>
    <row r="261" spans="2:16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</row>
    <row r="262" spans="2:16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</row>
    <row r="263" spans="2:16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</row>
    <row r="264" spans="2:16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</row>
    <row r="265" spans="2:16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</row>
    <row r="266" spans="2:16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</row>
    <row r="267" spans="2:16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</row>
    <row r="268" spans="2:16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</row>
    <row r="269" spans="2:16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</row>
    <row r="270" spans="2:16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</row>
    <row r="271" spans="2:16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</row>
    <row r="272" spans="2:16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</row>
    <row r="273" spans="2:16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</row>
    <row r="274" spans="2:16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</row>
    <row r="275" spans="2:16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</row>
    <row r="276" spans="2:16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</row>
    <row r="277" spans="2:16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</row>
    <row r="278" spans="2:16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</row>
    <row r="279" spans="2:16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</row>
    <row r="280" spans="2:16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</row>
    <row r="281" spans="2:16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</row>
    <row r="282" spans="2:16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</row>
    <row r="283" spans="2:16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</row>
    <row r="284" spans="2:16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</row>
    <row r="285" spans="2:16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</row>
    <row r="286" spans="2:16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</row>
    <row r="287" spans="2:16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</row>
    <row r="288" spans="2:16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</row>
    <row r="289" spans="2:16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</row>
    <row r="290" spans="2:16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</row>
    <row r="291" spans="2:16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</row>
    <row r="292" spans="2:16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</row>
    <row r="293" spans="2:16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</row>
    <row r="294" spans="2:16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</row>
    <row r="295" spans="2:16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</row>
    <row r="296" spans="2:16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</row>
    <row r="297" spans="2:16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</row>
    <row r="298" spans="2:16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</row>
    <row r="299" spans="2:16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</row>
    <row r="300" spans="2:16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</row>
    <row r="301" spans="2:16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</row>
    <row r="302" spans="2:16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</row>
    <row r="303" spans="2:16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</row>
    <row r="304" spans="2:16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</row>
    <row r="305" spans="2:16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</row>
    <row r="306" spans="2:16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</row>
    <row r="307" spans="2:16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</row>
    <row r="308" spans="2:16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</row>
    <row r="309" spans="2:16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</row>
    <row r="310" spans="2:16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</row>
    <row r="311" spans="2:16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</row>
    <row r="312" spans="2:16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</row>
    <row r="313" spans="2:16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</row>
    <row r="314" spans="2:16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</row>
    <row r="315" spans="2:16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</row>
    <row r="316" spans="2:16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</row>
    <row r="317" spans="2:16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</row>
    <row r="318" spans="2:16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</row>
    <row r="319" spans="2:16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</row>
    <row r="320" spans="2:16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</row>
    <row r="321" spans="2:16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</row>
    <row r="322" spans="2:16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</row>
    <row r="323" spans="2:16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</row>
    <row r="324" spans="2:16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</row>
    <row r="325" spans="2:16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</row>
    <row r="326" spans="2:16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</row>
    <row r="327" spans="2:16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</row>
    <row r="328" spans="2:16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</row>
    <row r="329" spans="2:16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</row>
    <row r="330" spans="2:16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</row>
    <row r="331" spans="2:16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</row>
    <row r="332" spans="2:16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</row>
    <row r="333" spans="2:16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</row>
    <row r="334" spans="2:16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</row>
    <row r="335" spans="2:16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</row>
    <row r="336" spans="2:16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2:16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</row>
    <row r="338" spans="2:16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</row>
    <row r="339" spans="2:16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</row>
    <row r="340" spans="2:16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2:16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</row>
    <row r="342" spans="2:16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</row>
    <row r="343" spans="2:16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</row>
    <row r="344" spans="2:16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</row>
    <row r="345" spans="2:16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</row>
    <row r="346" spans="2:16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</row>
    <row r="347" spans="2:16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2:16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</row>
    <row r="349" spans="2:16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2:16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</row>
    <row r="351" spans="2:16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</row>
    <row r="352" spans="2:16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</row>
    <row r="353" spans="2:16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</row>
    <row r="354" spans="2:16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</row>
    <row r="355" spans="2:16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</row>
    <row r="356" spans="2:16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</row>
    <row r="357" spans="2:16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</row>
    <row r="358" spans="2:16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</row>
    <row r="359" spans="2:16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</row>
    <row r="360" spans="2:16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</row>
    <row r="361" spans="2:16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</row>
    <row r="362" spans="2:16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</row>
    <row r="363" spans="2:16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</row>
    <row r="364" spans="2:16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</row>
    <row r="365" spans="2:16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</row>
    <row r="366" spans="2:16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</row>
    <row r="367" spans="2:16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</row>
    <row r="368" spans="2:16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</row>
    <row r="369" spans="2:16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</row>
    <row r="370" spans="2:16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</row>
    <row r="371" spans="2:16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</row>
    <row r="372" spans="2:16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</row>
    <row r="373" spans="2:16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</row>
    <row r="374" spans="2:16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</row>
    <row r="375" spans="2:16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</row>
    <row r="376" spans="2:16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</row>
    <row r="377" spans="2:16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</row>
    <row r="378" spans="2:16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</row>
    <row r="379" spans="2:16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</row>
    <row r="380" spans="2:16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</row>
    <row r="381" spans="2:16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</row>
    <row r="382" spans="2:16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</row>
    <row r="383" spans="2:16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</row>
    <row r="384" spans="2:16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</row>
    <row r="385" spans="2:16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</row>
    <row r="386" spans="2:16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</row>
    <row r="387" spans="2:16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</row>
    <row r="388" spans="2:16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</row>
    <row r="389" spans="2:16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</row>
    <row r="390" spans="2:16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</row>
    <row r="391" spans="2:16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</row>
    <row r="392" spans="2:16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</row>
    <row r="393" spans="2:16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</row>
    <row r="394" spans="2:16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</row>
    <row r="395" spans="2:16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</row>
    <row r="396" spans="2:16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</row>
    <row r="397" spans="2:16">
      <c r="B397" s="119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</row>
    <row r="398" spans="2:16">
      <c r="B398" s="119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</row>
    <row r="399" spans="2:16">
      <c r="B399" s="11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</row>
    <row r="400" spans="2:16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</row>
    <row r="401" spans="2:16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</row>
    <row r="402" spans="2:16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</row>
    <row r="403" spans="2:16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</row>
    <row r="404" spans="2:16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</row>
    <row r="405" spans="2:16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</row>
    <row r="406" spans="2:16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</row>
    <row r="407" spans="2:16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</row>
    <row r="408" spans="2:16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</row>
    <row r="409" spans="2:16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</row>
    <row r="410" spans="2:16">
      <c r="B410" s="119"/>
      <c r="C410" s="119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</row>
    <row r="411" spans="2:16">
      <c r="B411" s="119"/>
      <c r="C411" s="119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</row>
    <row r="412" spans="2:16">
      <c r="B412" s="119"/>
      <c r="C412" s="119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</row>
    <row r="413" spans="2:16">
      <c r="B413" s="119"/>
      <c r="C413" s="119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</row>
    <row r="414" spans="2:16">
      <c r="B414" s="119"/>
      <c r="C414" s="119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</row>
    <row r="415" spans="2:16">
      <c r="B415" s="119"/>
      <c r="C415" s="119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</row>
    <row r="416" spans="2:16">
      <c r="B416" s="119"/>
      <c r="C416" s="119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</row>
    <row r="417" spans="2:16">
      <c r="B417" s="119"/>
      <c r="C417" s="119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</row>
    <row r="418" spans="2:16">
      <c r="B418" s="119"/>
      <c r="C418" s="119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</row>
    <row r="419" spans="2:16">
      <c r="B419" s="119"/>
      <c r="C419" s="119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</row>
    <row r="420" spans="2:16">
      <c r="B420" s="119"/>
      <c r="C420" s="119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</row>
    <row r="421" spans="2:16">
      <c r="B421" s="119"/>
      <c r="C421" s="119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</row>
    <row r="422" spans="2:16">
      <c r="B422" s="119"/>
      <c r="C422" s="119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</row>
    <row r="423" spans="2:16">
      <c r="B423" s="119"/>
      <c r="C423" s="119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</row>
    <row r="424" spans="2:16">
      <c r="B424" s="119"/>
      <c r="C424" s="119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</row>
    <row r="425" spans="2:16">
      <c r="B425" s="119"/>
      <c r="C425" s="119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</row>
    <row r="426" spans="2:16">
      <c r="B426" s="119"/>
      <c r="C426" s="119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</row>
    <row r="427" spans="2:16">
      <c r="B427" s="119"/>
      <c r="C427" s="119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</row>
    <row r="428" spans="2:16">
      <c r="B428" s="119"/>
      <c r="C428" s="119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</row>
    <row r="429" spans="2:16">
      <c r="B429" s="119"/>
      <c r="C429" s="119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</row>
    <row r="430" spans="2:16">
      <c r="B430" s="119"/>
      <c r="C430" s="119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</row>
    <row r="431" spans="2:16">
      <c r="B431" s="119"/>
      <c r="C431" s="119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</row>
    <row r="432" spans="2:16">
      <c r="B432" s="119"/>
      <c r="C432" s="119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</row>
    <row r="433" spans="2:16">
      <c r="B433" s="119"/>
      <c r="C433" s="119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</row>
    <row r="434" spans="2:16">
      <c r="B434" s="119"/>
      <c r="C434" s="119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</row>
    <row r="435" spans="2:16">
      <c r="B435" s="119"/>
      <c r="C435" s="119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</row>
    <row r="436" spans="2:16">
      <c r="B436" s="119"/>
      <c r="C436" s="119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</row>
    <row r="437" spans="2:16">
      <c r="B437" s="119"/>
      <c r="C437" s="119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</row>
    <row r="438" spans="2:16">
      <c r="B438" s="119"/>
      <c r="C438" s="119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</row>
    <row r="439" spans="2:16">
      <c r="B439" s="119"/>
      <c r="C439" s="119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</row>
    <row r="440" spans="2:16">
      <c r="B440" s="119"/>
      <c r="C440" s="119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</row>
    <row r="441" spans="2:16">
      <c r="B441" s="119"/>
      <c r="C441" s="119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</row>
    <row r="442" spans="2:16">
      <c r="B442" s="119"/>
      <c r="C442" s="119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</row>
    <row r="443" spans="2:16">
      <c r="B443" s="119"/>
      <c r="C443" s="119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</row>
    <row r="444" spans="2:16">
      <c r="B444" s="119"/>
      <c r="C444" s="119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</row>
    <row r="445" spans="2:16">
      <c r="B445" s="119"/>
      <c r="C445" s="119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</row>
    <row r="446" spans="2:16">
      <c r="B446" s="119"/>
      <c r="C446" s="119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</row>
    <row r="447" spans="2:16">
      <c r="B447" s="119"/>
      <c r="C447" s="119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</row>
    <row r="448" spans="2:16">
      <c r="B448" s="119"/>
      <c r="C448" s="119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</row>
    <row r="449" spans="2:16">
      <c r="B449" s="119"/>
      <c r="C449" s="119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</row>
    <row r="450" spans="2:16">
      <c r="B450" s="119"/>
      <c r="C450" s="119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</row>
    <row r="451" spans="2:16">
      <c r="B451" s="119"/>
      <c r="C451" s="119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</row>
    <row r="452" spans="2:16">
      <c r="B452" s="119"/>
      <c r="C452" s="119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142</v>
      </c>
      <c r="C1" s="67" t="s" vm="1">
        <v>224</v>
      </c>
    </row>
    <row r="2" spans="2:19">
      <c r="B2" s="46" t="s">
        <v>141</v>
      </c>
      <c r="C2" s="67" t="s">
        <v>225</v>
      </c>
    </row>
    <row r="3" spans="2:19">
      <c r="B3" s="46" t="s">
        <v>143</v>
      </c>
      <c r="C3" s="67" t="s">
        <v>226</v>
      </c>
    </row>
    <row r="4" spans="2:19">
      <c r="B4" s="46" t="s">
        <v>144</v>
      </c>
      <c r="C4" s="67">
        <v>2207</v>
      </c>
    </row>
    <row r="6" spans="2:19" ht="26.25" customHeight="1">
      <c r="B6" s="135" t="s">
        <v>171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</row>
    <row r="7" spans="2:19" ht="26.25" customHeight="1">
      <c r="B7" s="135" t="s">
        <v>86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</row>
    <row r="8" spans="2:19" s="3" customFormat="1" ht="78.75">
      <c r="B8" s="21" t="s">
        <v>112</v>
      </c>
      <c r="C8" s="29" t="s">
        <v>43</v>
      </c>
      <c r="D8" s="29" t="s">
        <v>114</v>
      </c>
      <c r="E8" s="29" t="s">
        <v>113</v>
      </c>
      <c r="F8" s="29" t="s">
        <v>63</v>
      </c>
      <c r="G8" s="29" t="s">
        <v>14</v>
      </c>
      <c r="H8" s="29" t="s">
        <v>64</v>
      </c>
      <c r="I8" s="29" t="s">
        <v>100</v>
      </c>
      <c r="J8" s="29" t="s">
        <v>17</v>
      </c>
      <c r="K8" s="29" t="s">
        <v>99</v>
      </c>
      <c r="L8" s="29" t="s">
        <v>16</v>
      </c>
      <c r="M8" s="58" t="s">
        <v>18</v>
      </c>
      <c r="N8" s="29" t="s">
        <v>201</v>
      </c>
      <c r="O8" s="29" t="s">
        <v>200</v>
      </c>
      <c r="P8" s="29" t="s">
        <v>107</v>
      </c>
      <c r="Q8" s="29" t="s">
        <v>57</v>
      </c>
      <c r="R8" s="29" t="s">
        <v>145</v>
      </c>
      <c r="S8" s="30" t="s">
        <v>147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208</v>
      </c>
      <c r="O9" s="31"/>
      <c r="P9" s="31" t="s">
        <v>204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19" t="s">
        <v>148</v>
      </c>
    </row>
    <row r="11" spans="2:19" s="4" customFormat="1" ht="18" customHeight="1">
      <c r="B11" s="124" t="s">
        <v>2587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5">
        <v>0</v>
      </c>
      <c r="Q11" s="68"/>
      <c r="R11" s="126">
        <v>0</v>
      </c>
      <c r="S11" s="126">
        <v>0</v>
      </c>
    </row>
    <row r="12" spans="2:19" ht="20.25" customHeight="1">
      <c r="B12" s="121" t="s">
        <v>216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21" t="s">
        <v>108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21" t="s">
        <v>199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21" t="s">
        <v>207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</row>
    <row r="112" spans="2:19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</row>
    <row r="113" spans="2:19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</row>
    <row r="114" spans="2:19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</row>
    <row r="115" spans="2:19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</row>
    <row r="116" spans="2:19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</row>
    <row r="117" spans="2:19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</row>
    <row r="118" spans="2:19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</row>
    <row r="119" spans="2:19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</row>
    <row r="120" spans="2:19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</row>
    <row r="121" spans="2:19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</row>
    <row r="122" spans="2:19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</row>
    <row r="123" spans="2:19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</row>
    <row r="124" spans="2:19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</row>
    <row r="125" spans="2:19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</row>
    <row r="126" spans="2:19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</row>
    <row r="127" spans="2:19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</row>
    <row r="128" spans="2:19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</row>
    <row r="129" spans="2:19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</row>
    <row r="130" spans="2:19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</row>
    <row r="131" spans="2:19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</row>
    <row r="132" spans="2:19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</row>
    <row r="133" spans="2:19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</row>
    <row r="134" spans="2:19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</row>
    <row r="135" spans="2:19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</row>
    <row r="136" spans="2:19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</row>
    <row r="137" spans="2:19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</row>
    <row r="138" spans="2:19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</row>
    <row r="139" spans="2:19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</row>
    <row r="140" spans="2:19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</row>
    <row r="141" spans="2:19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</row>
    <row r="142" spans="2:19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</row>
    <row r="143" spans="2:19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</row>
    <row r="144" spans="2:19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</row>
    <row r="145" spans="2:19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</row>
    <row r="146" spans="2:19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</row>
    <row r="147" spans="2:19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</row>
    <row r="148" spans="2:19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</row>
    <row r="149" spans="2:19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</row>
    <row r="150" spans="2:19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</row>
    <row r="151" spans="2:19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</row>
    <row r="152" spans="2:19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</row>
    <row r="153" spans="2:19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</row>
    <row r="154" spans="2:19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</row>
    <row r="155" spans="2:19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</row>
    <row r="156" spans="2:19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</row>
    <row r="157" spans="2:19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</row>
    <row r="158" spans="2:19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</row>
    <row r="159" spans="2:19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</row>
    <row r="160" spans="2:19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</row>
    <row r="161" spans="2:19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</row>
    <row r="162" spans="2:19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</row>
    <row r="163" spans="2:19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</row>
    <row r="164" spans="2:19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</row>
    <row r="165" spans="2:19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</row>
    <row r="166" spans="2:19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</row>
    <row r="167" spans="2:19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</row>
    <row r="168" spans="2:19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</row>
    <row r="169" spans="2:19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</row>
    <row r="170" spans="2:19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</row>
    <row r="171" spans="2:19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</row>
    <row r="172" spans="2:19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</row>
    <row r="173" spans="2:19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</row>
    <row r="174" spans="2:19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</row>
    <row r="175" spans="2:19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</row>
    <row r="176" spans="2:19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</row>
    <row r="177" spans="2:19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</row>
    <row r="178" spans="2:19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</row>
    <row r="179" spans="2:19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</row>
    <row r="180" spans="2:19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</row>
    <row r="181" spans="2:19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</row>
    <row r="182" spans="2:19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</row>
    <row r="183" spans="2:19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</row>
    <row r="184" spans="2:19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</row>
    <row r="185" spans="2:19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</row>
    <row r="186" spans="2:19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</row>
    <row r="187" spans="2:19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</row>
    <row r="188" spans="2:19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</row>
    <row r="189" spans="2:19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</row>
    <row r="190" spans="2:19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</row>
    <row r="191" spans="2:19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</row>
    <row r="192" spans="2:19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</row>
    <row r="193" spans="2:19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</row>
    <row r="194" spans="2:19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</row>
    <row r="195" spans="2:19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</row>
    <row r="196" spans="2:19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</row>
    <row r="197" spans="2:19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</row>
    <row r="198" spans="2:19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</row>
    <row r="199" spans="2:19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</row>
    <row r="200" spans="2:19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</row>
    <row r="201" spans="2:19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</row>
    <row r="202" spans="2:19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</row>
    <row r="203" spans="2:19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</row>
    <row r="204" spans="2:19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</row>
    <row r="205" spans="2:19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</row>
    <row r="206" spans="2:19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</row>
    <row r="207" spans="2:19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</row>
    <row r="208" spans="2:19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</row>
    <row r="209" spans="2:19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</row>
    <row r="210" spans="2:19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</row>
    <row r="211" spans="2:19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</row>
    <row r="212" spans="2:19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</row>
    <row r="213" spans="2:19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</row>
    <row r="214" spans="2:19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</row>
    <row r="215" spans="2:19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</row>
    <row r="216" spans="2:19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</row>
    <row r="217" spans="2:19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</row>
    <row r="218" spans="2:19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</row>
    <row r="219" spans="2:19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</row>
    <row r="220" spans="2:19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</row>
    <row r="221" spans="2:19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</row>
    <row r="222" spans="2:19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</row>
    <row r="223" spans="2:19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</row>
    <row r="224" spans="2:19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</row>
    <row r="225" spans="2:19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</row>
    <row r="226" spans="2:19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</row>
    <row r="227" spans="2:19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</row>
    <row r="228" spans="2:19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</row>
    <row r="229" spans="2:19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</row>
    <row r="230" spans="2:19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</row>
    <row r="231" spans="2:19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</row>
    <row r="232" spans="2:19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</row>
    <row r="233" spans="2:19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</row>
    <row r="234" spans="2:19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</row>
    <row r="235" spans="2:19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</row>
    <row r="236" spans="2:19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</row>
    <row r="237" spans="2:19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</row>
    <row r="238" spans="2:19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</row>
    <row r="239" spans="2:19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</row>
    <row r="240" spans="2:19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</row>
    <row r="241" spans="2:19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</row>
    <row r="242" spans="2:19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</row>
    <row r="243" spans="2:19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</row>
    <row r="244" spans="2:19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</row>
    <row r="245" spans="2:19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</row>
    <row r="246" spans="2:19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</row>
    <row r="247" spans="2:19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</row>
    <row r="248" spans="2:19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</row>
    <row r="249" spans="2:19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</row>
    <row r="250" spans="2:19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</row>
    <row r="251" spans="2:19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</row>
    <row r="252" spans="2:19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</row>
    <row r="253" spans="2:19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</row>
    <row r="254" spans="2:19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</row>
    <row r="255" spans="2:19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</row>
    <row r="256" spans="2:19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</row>
    <row r="257" spans="2:19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</row>
    <row r="258" spans="2:19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</row>
    <row r="259" spans="2:19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</row>
    <row r="260" spans="2:19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</row>
    <row r="261" spans="2:19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</row>
    <row r="262" spans="2:19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</row>
    <row r="263" spans="2:19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</row>
    <row r="264" spans="2:19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</row>
    <row r="265" spans="2:19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</row>
    <row r="266" spans="2:19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</row>
    <row r="267" spans="2:19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</row>
    <row r="268" spans="2:19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</row>
    <row r="269" spans="2:19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</row>
    <row r="270" spans="2:19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</row>
    <row r="271" spans="2:19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</row>
    <row r="272" spans="2:19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</row>
    <row r="273" spans="2:19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</row>
    <row r="274" spans="2:19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</row>
    <row r="275" spans="2:19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</row>
    <row r="276" spans="2:19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</row>
    <row r="277" spans="2:19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</row>
    <row r="278" spans="2:19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</row>
    <row r="279" spans="2:19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</row>
    <row r="280" spans="2:19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</row>
    <row r="281" spans="2:19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</row>
    <row r="282" spans="2:19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</row>
    <row r="283" spans="2:19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</row>
    <row r="284" spans="2:19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</row>
    <row r="285" spans="2:19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</row>
    <row r="286" spans="2:19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</row>
    <row r="287" spans="2:19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</row>
    <row r="288" spans="2:19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</row>
    <row r="289" spans="2:19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</row>
    <row r="290" spans="2:19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</row>
    <row r="291" spans="2:19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</row>
    <row r="292" spans="2:19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</row>
    <row r="293" spans="2:19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</row>
    <row r="294" spans="2:19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</row>
    <row r="295" spans="2:19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</row>
    <row r="296" spans="2:19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</row>
    <row r="297" spans="2:19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</row>
    <row r="298" spans="2:19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</row>
    <row r="299" spans="2:19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</row>
    <row r="300" spans="2:19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</row>
    <row r="301" spans="2:19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</row>
    <row r="302" spans="2:19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</row>
    <row r="303" spans="2:19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</row>
    <row r="304" spans="2:19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</row>
    <row r="305" spans="2:19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</row>
    <row r="306" spans="2:19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</row>
    <row r="307" spans="2:19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</row>
    <row r="308" spans="2:19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</row>
    <row r="309" spans="2:19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</row>
    <row r="310" spans="2:19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</row>
    <row r="311" spans="2:19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6.4257812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142</v>
      </c>
      <c r="C1" s="67" t="s" vm="1">
        <v>224</v>
      </c>
    </row>
    <row r="2" spans="2:30">
      <c r="B2" s="46" t="s">
        <v>141</v>
      </c>
      <c r="C2" s="67" t="s">
        <v>225</v>
      </c>
    </row>
    <row r="3" spans="2:30">
      <c r="B3" s="46" t="s">
        <v>143</v>
      </c>
      <c r="C3" s="67" t="s">
        <v>226</v>
      </c>
    </row>
    <row r="4" spans="2:30">
      <c r="B4" s="46" t="s">
        <v>144</v>
      </c>
      <c r="C4" s="67">
        <v>2207</v>
      </c>
    </row>
    <row r="6" spans="2:30" ht="26.25" customHeight="1">
      <c r="B6" s="135" t="s">
        <v>171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</row>
    <row r="7" spans="2:30" ht="26.25" customHeight="1">
      <c r="B7" s="135" t="s">
        <v>87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</row>
    <row r="8" spans="2:30" s="3" customFormat="1" ht="78.75">
      <c r="B8" s="21" t="s">
        <v>112</v>
      </c>
      <c r="C8" s="29" t="s">
        <v>43</v>
      </c>
      <c r="D8" s="29" t="s">
        <v>114</v>
      </c>
      <c r="E8" s="29" t="s">
        <v>113</v>
      </c>
      <c r="F8" s="29" t="s">
        <v>63</v>
      </c>
      <c r="G8" s="29" t="s">
        <v>14</v>
      </c>
      <c r="H8" s="29" t="s">
        <v>64</v>
      </c>
      <c r="I8" s="29" t="s">
        <v>100</v>
      </c>
      <c r="J8" s="29" t="s">
        <v>17</v>
      </c>
      <c r="K8" s="29" t="s">
        <v>99</v>
      </c>
      <c r="L8" s="29" t="s">
        <v>16</v>
      </c>
      <c r="M8" s="58" t="s">
        <v>18</v>
      </c>
      <c r="N8" s="58" t="s">
        <v>201</v>
      </c>
      <c r="O8" s="29" t="s">
        <v>200</v>
      </c>
      <c r="P8" s="29" t="s">
        <v>107</v>
      </c>
      <c r="Q8" s="29" t="s">
        <v>57</v>
      </c>
      <c r="R8" s="29" t="s">
        <v>145</v>
      </c>
      <c r="S8" s="30" t="s">
        <v>147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208</v>
      </c>
      <c r="O9" s="31"/>
      <c r="P9" s="31" t="s">
        <v>204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19" t="s">
        <v>148</v>
      </c>
      <c r="AA10" s="1"/>
    </row>
    <row r="11" spans="2:30" s="4" customFormat="1" ht="18" customHeight="1">
      <c r="B11" s="95" t="s">
        <v>50</v>
      </c>
      <c r="C11" s="85"/>
      <c r="D11" s="85"/>
      <c r="E11" s="85"/>
      <c r="F11" s="85"/>
      <c r="G11" s="85"/>
      <c r="H11" s="85"/>
      <c r="I11" s="85"/>
      <c r="J11" s="89">
        <v>5.7663050850465165</v>
      </c>
      <c r="K11" s="85"/>
      <c r="L11" s="85"/>
      <c r="M11" s="90">
        <v>1.511296097266639E-2</v>
      </c>
      <c r="N11" s="87"/>
      <c r="O11" s="89"/>
      <c r="P11" s="87">
        <v>38007.511395157999</v>
      </c>
      <c r="Q11" s="85"/>
      <c r="R11" s="90">
        <f>IFERROR(P11/$P$11,0)</f>
        <v>1</v>
      </c>
      <c r="S11" s="90">
        <f>P11/'סכום נכסי הקרן'!$C$42</f>
        <v>1.0611207079222076E-2</v>
      </c>
      <c r="AA11" s="1"/>
      <c r="AD11" s="1"/>
    </row>
    <row r="12" spans="2:30" ht="17.25" customHeight="1">
      <c r="B12" s="96" t="s">
        <v>194</v>
      </c>
      <c r="C12" s="71"/>
      <c r="D12" s="71"/>
      <c r="E12" s="71"/>
      <c r="F12" s="71"/>
      <c r="G12" s="71"/>
      <c r="H12" s="71"/>
      <c r="I12" s="71"/>
      <c r="J12" s="81">
        <v>5.6463156975227706</v>
      </c>
      <c r="K12" s="71"/>
      <c r="L12" s="71"/>
      <c r="M12" s="80">
        <v>1.4478837615528985E-2</v>
      </c>
      <c r="N12" s="79"/>
      <c r="O12" s="81"/>
      <c r="P12" s="79">
        <v>36037.107105158</v>
      </c>
      <c r="Q12" s="71"/>
      <c r="R12" s="80">
        <f t="shared" ref="R12:R42" si="0">IFERROR(P12/$P$11,0)</f>
        <v>0.94815750314420688</v>
      </c>
      <c r="S12" s="80">
        <f>P12/'סכום נכסי הקרן'!$C$42</f>
        <v>1.0061095609581336E-2</v>
      </c>
    </row>
    <row r="13" spans="2:30">
      <c r="B13" s="97" t="s">
        <v>58</v>
      </c>
      <c r="C13" s="71"/>
      <c r="D13" s="71"/>
      <c r="E13" s="71"/>
      <c r="F13" s="71"/>
      <c r="G13" s="71"/>
      <c r="H13" s="71"/>
      <c r="I13" s="71"/>
      <c r="J13" s="81">
        <v>6.6150983662410674</v>
      </c>
      <c r="K13" s="71"/>
      <c r="L13" s="71"/>
      <c r="M13" s="80">
        <v>1.2082036604385114E-2</v>
      </c>
      <c r="N13" s="79"/>
      <c r="O13" s="81"/>
      <c r="P13" s="79">
        <v>25085.461040413</v>
      </c>
      <c r="Q13" s="71"/>
      <c r="R13" s="80">
        <f t="shared" si="0"/>
        <v>0.66001324789732974</v>
      </c>
      <c r="S13" s="80">
        <f>P13/'סכום נכסי הקרן'!$C$42</f>
        <v>7.0035372484684999E-3</v>
      </c>
    </row>
    <row r="14" spans="2:30">
      <c r="B14" s="98" t="s">
        <v>1817</v>
      </c>
      <c r="C14" s="69" t="s">
        <v>1818</v>
      </c>
      <c r="D14" s="82" t="s">
        <v>1819</v>
      </c>
      <c r="E14" s="69" t="s">
        <v>285</v>
      </c>
      <c r="F14" s="82" t="s">
        <v>125</v>
      </c>
      <c r="G14" s="69" t="s">
        <v>255</v>
      </c>
      <c r="H14" s="69" t="s">
        <v>256</v>
      </c>
      <c r="I14" s="94">
        <v>39076</v>
      </c>
      <c r="J14" s="78">
        <v>7.6199999999994112</v>
      </c>
      <c r="K14" s="82" t="s">
        <v>129</v>
      </c>
      <c r="L14" s="83">
        <v>4.9000000000000002E-2</v>
      </c>
      <c r="M14" s="77">
        <v>6.3999999999979316E-3</v>
      </c>
      <c r="N14" s="76">
        <v>2016743.700379</v>
      </c>
      <c r="O14" s="78">
        <v>162.91999999999999</v>
      </c>
      <c r="P14" s="76">
        <v>3285.6787980369995</v>
      </c>
      <c r="Q14" s="77">
        <v>1.0915355774415113E-3</v>
      </c>
      <c r="R14" s="77">
        <f t="shared" si="0"/>
        <v>8.6448143470282082E-2</v>
      </c>
      <c r="S14" s="77">
        <f>P14/'סכום נכסי הקרן'!$C$42</f>
        <v>9.1731915197746283E-4</v>
      </c>
    </row>
    <row r="15" spans="2:30">
      <c r="B15" s="98" t="s">
        <v>1820</v>
      </c>
      <c r="C15" s="69" t="s">
        <v>1821</v>
      </c>
      <c r="D15" s="82" t="s">
        <v>1819</v>
      </c>
      <c r="E15" s="69" t="s">
        <v>285</v>
      </c>
      <c r="F15" s="82" t="s">
        <v>125</v>
      </c>
      <c r="G15" s="69" t="s">
        <v>255</v>
      </c>
      <c r="H15" s="69" t="s">
        <v>256</v>
      </c>
      <c r="I15" s="94">
        <v>40738</v>
      </c>
      <c r="J15" s="78">
        <v>11.739999999999812</v>
      </c>
      <c r="K15" s="82" t="s">
        <v>129</v>
      </c>
      <c r="L15" s="83">
        <v>4.0999999999999995E-2</v>
      </c>
      <c r="M15" s="77">
        <v>1.0100000000000317E-2</v>
      </c>
      <c r="N15" s="76">
        <v>6462958.5161319999</v>
      </c>
      <c r="O15" s="78">
        <v>146.46</v>
      </c>
      <c r="P15" s="76">
        <v>9465.6492976699992</v>
      </c>
      <c r="Q15" s="77">
        <v>1.5891076128574228E-3</v>
      </c>
      <c r="R15" s="77">
        <f t="shared" si="0"/>
        <v>0.24904680549213448</v>
      </c>
      <c r="S15" s="77">
        <f>P15/'סכום נכסי הקרן'!$C$42</f>
        <v>2.6426872254957808E-3</v>
      </c>
    </row>
    <row r="16" spans="2:30">
      <c r="B16" s="98" t="s">
        <v>1822</v>
      </c>
      <c r="C16" s="69" t="s">
        <v>1823</v>
      </c>
      <c r="D16" s="82" t="s">
        <v>1819</v>
      </c>
      <c r="E16" s="69" t="s">
        <v>1824</v>
      </c>
      <c r="F16" s="82" t="s">
        <v>1825</v>
      </c>
      <c r="G16" s="69" t="s">
        <v>255</v>
      </c>
      <c r="H16" s="69" t="s">
        <v>256</v>
      </c>
      <c r="I16" s="94">
        <v>38918</v>
      </c>
      <c r="J16" s="78">
        <v>0.37000000007386558</v>
      </c>
      <c r="K16" s="82" t="s">
        <v>129</v>
      </c>
      <c r="L16" s="83">
        <v>0.05</v>
      </c>
      <c r="M16" s="77">
        <v>2.8999999995220471E-3</v>
      </c>
      <c r="N16" s="76">
        <v>1902.992759</v>
      </c>
      <c r="O16" s="78">
        <v>120.94</v>
      </c>
      <c r="P16" s="76">
        <v>2.301479359</v>
      </c>
      <c r="Q16" s="77">
        <v>4.9536811066716677E-4</v>
      </c>
      <c r="R16" s="77">
        <f t="shared" si="0"/>
        <v>6.0553276826569576E-5</v>
      </c>
      <c r="S16" s="77">
        <f>P16/'סכום נכסי הקרן'!$C$42</f>
        <v>6.4254335973218919E-7</v>
      </c>
    </row>
    <row r="17" spans="2:19">
      <c r="B17" s="98" t="s">
        <v>1826</v>
      </c>
      <c r="C17" s="69" t="s">
        <v>1827</v>
      </c>
      <c r="D17" s="82" t="s">
        <v>1819</v>
      </c>
      <c r="E17" s="69" t="s">
        <v>1828</v>
      </c>
      <c r="F17" s="82" t="s">
        <v>1054</v>
      </c>
      <c r="G17" s="69" t="s">
        <v>268</v>
      </c>
      <c r="H17" s="69" t="s">
        <v>127</v>
      </c>
      <c r="I17" s="94">
        <v>42795</v>
      </c>
      <c r="J17" s="78">
        <v>6.8599999999984851</v>
      </c>
      <c r="K17" s="82" t="s">
        <v>129</v>
      </c>
      <c r="L17" s="83">
        <v>2.1400000000000002E-2</v>
      </c>
      <c r="M17" s="77">
        <v>1.0999999999974747E-3</v>
      </c>
      <c r="N17" s="76">
        <v>1525650.9790630001</v>
      </c>
      <c r="O17" s="78">
        <v>116.8</v>
      </c>
      <c r="P17" s="76">
        <v>1781.9603969949999</v>
      </c>
      <c r="Q17" s="77">
        <v>6.2951453171996938E-3</v>
      </c>
      <c r="R17" s="77">
        <f t="shared" si="0"/>
        <v>4.688442709306178E-2</v>
      </c>
      <c r="S17" s="77">
        <f>P17/'סכום נכסי הקרן'!$C$42</f>
        <v>4.9750036467516843E-4</v>
      </c>
    </row>
    <row r="18" spans="2:19">
      <c r="B18" s="98" t="s">
        <v>1829</v>
      </c>
      <c r="C18" s="69" t="s">
        <v>1830</v>
      </c>
      <c r="D18" s="82" t="s">
        <v>1819</v>
      </c>
      <c r="E18" s="69" t="s">
        <v>273</v>
      </c>
      <c r="F18" s="82" t="s">
        <v>262</v>
      </c>
      <c r="G18" s="69" t="s">
        <v>307</v>
      </c>
      <c r="H18" s="69" t="s">
        <v>256</v>
      </c>
      <c r="I18" s="94">
        <v>36489</v>
      </c>
      <c r="J18" s="78">
        <v>4.5600000003544068</v>
      </c>
      <c r="K18" s="82" t="s">
        <v>129</v>
      </c>
      <c r="L18" s="83">
        <v>6.0499999999999998E-2</v>
      </c>
      <c r="M18" s="77">
        <v>-3.5000000029533919E-3</v>
      </c>
      <c r="N18" s="76">
        <v>970.1824529999999</v>
      </c>
      <c r="O18" s="78">
        <v>174.5</v>
      </c>
      <c r="P18" s="76">
        <v>1.6929684899999999</v>
      </c>
      <c r="Q18" s="69"/>
      <c r="R18" s="77">
        <f t="shared" si="0"/>
        <v>4.4542997630086277E-5</v>
      </c>
      <c r="S18" s="77">
        <f>P18/'סכום נכסי הקרן'!$C$42</f>
        <v>4.7265497178214368E-7</v>
      </c>
    </row>
    <row r="19" spans="2:19">
      <c r="B19" s="98" t="s">
        <v>1831</v>
      </c>
      <c r="C19" s="69" t="s">
        <v>1832</v>
      </c>
      <c r="D19" s="82" t="s">
        <v>1819</v>
      </c>
      <c r="E19" s="69" t="s">
        <v>315</v>
      </c>
      <c r="F19" s="82" t="s">
        <v>125</v>
      </c>
      <c r="G19" s="69" t="s">
        <v>297</v>
      </c>
      <c r="H19" s="69" t="s">
        <v>127</v>
      </c>
      <c r="I19" s="94">
        <v>39084</v>
      </c>
      <c r="J19" s="78">
        <v>3.2899999999994121</v>
      </c>
      <c r="K19" s="82" t="s">
        <v>129</v>
      </c>
      <c r="L19" s="83">
        <v>5.5999999999999994E-2</v>
      </c>
      <c r="M19" s="77">
        <v>-4.0000000000024512E-3</v>
      </c>
      <c r="N19" s="76">
        <v>558605.46495299996</v>
      </c>
      <c r="O19" s="78">
        <v>146.09</v>
      </c>
      <c r="P19" s="76">
        <v>816.06668011199997</v>
      </c>
      <c r="Q19" s="77">
        <v>8.3817450390923098E-4</v>
      </c>
      <c r="R19" s="77">
        <f t="shared" si="0"/>
        <v>2.1471194775882208E-2</v>
      </c>
      <c r="S19" s="77">
        <f>P19/'סכום נכסי הקרן'!$C$42</f>
        <v>2.2783529400519737E-4</v>
      </c>
    </row>
    <row r="20" spans="2:19">
      <c r="B20" s="98" t="s">
        <v>1833</v>
      </c>
      <c r="C20" s="69" t="s">
        <v>1834</v>
      </c>
      <c r="D20" s="82" t="s">
        <v>1819</v>
      </c>
      <c r="E20" s="69" t="s">
        <v>374</v>
      </c>
      <c r="F20" s="82" t="s">
        <v>375</v>
      </c>
      <c r="G20" s="69" t="s">
        <v>334</v>
      </c>
      <c r="H20" s="69" t="s">
        <v>127</v>
      </c>
      <c r="I20" s="94">
        <v>40561</v>
      </c>
      <c r="J20" s="78">
        <v>1.010000000000008</v>
      </c>
      <c r="K20" s="82" t="s">
        <v>129</v>
      </c>
      <c r="L20" s="83">
        <v>0.06</v>
      </c>
      <c r="M20" s="77">
        <v>7.9999999999984094E-3</v>
      </c>
      <c r="N20" s="76">
        <v>3307580.2959710001</v>
      </c>
      <c r="O20" s="78">
        <v>114.08</v>
      </c>
      <c r="P20" s="76">
        <v>3773.2877544970002</v>
      </c>
      <c r="Q20" s="77">
        <v>1.0725116091564776E-3</v>
      </c>
      <c r="R20" s="77">
        <f t="shared" si="0"/>
        <v>9.9277422172336746E-2</v>
      </c>
      <c r="S20" s="77">
        <f>P20/'סכום נכסי הקרן'!$C$42</f>
        <v>1.0534532849620184E-3</v>
      </c>
    </row>
    <row r="21" spans="2:19">
      <c r="B21" s="98" t="s">
        <v>1835</v>
      </c>
      <c r="C21" s="69" t="s">
        <v>1836</v>
      </c>
      <c r="D21" s="82" t="s">
        <v>1819</v>
      </c>
      <c r="E21" s="69" t="s">
        <v>516</v>
      </c>
      <c r="F21" s="82" t="s">
        <v>262</v>
      </c>
      <c r="G21" s="69" t="s">
        <v>428</v>
      </c>
      <c r="H21" s="69" t="s">
        <v>256</v>
      </c>
      <c r="I21" s="94">
        <v>39387</v>
      </c>
      <c r="J21" s="78">
        <v>1.75</v>
      </c>
      <c r="K21" s="82" t="s">
        <v>129</v>
      </c>
      <c r="L21" s="83">
        <v>5.7500000000000002E-2</v>
      </c>
      <c r="M21" s="77">
        <v>-2.600000000000627E-3</v>
      </c>
      <c r="N21" s="76">
        <v>4343843.3260399997</v>
      </c>
      <c r="O21" s="78">
        <v>132.29</v>
      </c>
      <c r="P21" s="76">
        <v>5746.470286064</v>
      </c>
      <c r="Q21" s="77">
        <v>3.3362851966513055E-3</v>
      </c>
      <c r="R21" s="77">
        <f t="shared" si="0"/>
        <v>0.15119301619932099</v>
      </c>
      <c r="S21" s="77">
        <f>P21/'סכום נכסי הקרן'!$C$42</f>
        <v>1.6043404038231729E-3</v>
      </c>
    </row>
    <row r="22" spans="2:19">
      <c r="B22" s="98" t="s">
        <v>1837</v>
      </c>
      <c r="C22" s="69" t="s">
        <v>1838</v>
      </c>
      <c r="D22" s="82" t="s">
        <v>26</v>
      </c>
      <c r="E22" s="69">
        <v>1229</v>
      </c>
      <c r="F22" s="82" t="s">
        <v>628</v>
      </c>
      <c r="G22" s="69" t="s">
        <v>1839</v>
      </c>
      <c r="H22" s="69" t="s">
        <v>256</v>
      </c>
      <c r="I22" s="94">
        <v>38445</v>
      </c>
      <c r="J22" s="78">
        <v>9.9999999993800021E-2</v>
      </c>
      <c r="K22" s="82" t="s">
        <v>129</v>
      </c>
      <c r="L22" s="83">
        <v>6.7000000000000004E-2</v>
      </c>
      <c r="M22" s="77">
        <v>0</v>
      </c>
      <c r="N22" s="76">
        <v>31337.710943428381</v>
      </c>
      <c r="O22" s="78">
        <v>102.93711978731208</v>
      </c>
      <c r="P22" s="76">
        <v>32.258137051999995</v>
      </c>
      <c r="Q22" s="77">
        <v>3.1140965437462653E-3</v>
      </c>
      <c r="R22" s="77">
        <f t="shared" si="0"/>
        <v>8.4873057634890427E-4</v>
      </c>
      <c r="S22" s="77">
        <f>P22/'סכום נכסי הקרן'!$C$42</f>
        <v>9.0060559001057264E-6</v>
      </c>
    </row>
    <row r="23" spans="2:19">
      <c r="B23" s="98" t="s">
        <v>1840</v>
      </c>
      <c r="C23" s="69" t="s">
        <v>1841</v>
      </c>
      <c r="D23" s="82" t="s">
        <v>26</v>
      </c>
      <c r="E23" s="69">
        <v>1229</v>
      </c>
      <c r="F23" s="82" t="s">
        <v>628</v>
      </c>
      <c r="G23" s="69" t="s">
        <v>1839</v>
      </c>
      <c r="H23" s="69" t="s">
        <v>256</v>
      </c>
      <c r="I23" s="94">
        <v>38573</v>
      </c>
      <c r="J23" s="78">
        <v>0.23000000000492909</v>
      </c>
      <c r="K23" s="82" t="s">
        <v>129</v>
      </c>
      <c r="L23" s="83">
        <v>6.7000000000000004E-2</v>
      </c>
      <c r="M23" s="77">
        <v>0</v>
      </c>
      <c r="N23" s="76">
        <v>3964.3028239936593</v>
      </c>
      <c r="O23" s="78">
        <v>102.3524943949481</v>
      </c>
      <c r="P23" s="76">
        <v>4.0575628259999998</v>
      </c>
      <c r="Q23" s="77">
        <v>4.2592663920344476E-4</v>
      </c>
      <c r="R23" s="77">
        <f t="shared" si="0"/>
        <v>1.067568666575975E-4</v>
      </c>
      <c r="S23" s="77">
        <f>P23/'סכום נכסי הקרן'!$C$42</f>
        <v>1.1328192192326659E-6</v>
      </c>
    </row>
    <row r="24" spans="2:19">
      <c r="B24" s="98" t="s">
        <v>1842</v>
      </c>
      <c r="C24" s="69" t="s">
        <v>1843</v>
      </c>
      <c r="D24" s="82" t="s">
        <v>26</v>
      </c>
      <c r="E24" s="69">
        <v>1229</v>
      </c>
      <c r="F24" s="82" t="s">
        <v>628</v>
      </c>
      <c r="G24" s="69" t="s">
        <v>1839</v>
      </c>
      <c r="H24" s="69" t="s">
        <v>256</v>
      </c>
      <c r="I24" s="94">
        <v>38376</v>
      </c>
      <c r="J24" s="78">
        <v>8.0000000210632735E-2</v>
      </c>
      <c r="K24" s="82" t="s">
        <v>129</v>
      </c>
      <c r="L24" s="83">
        <v>7.0000000000000007E-2</v>
      </c>
      <c r="M24" s="77">
        <v>0</v>
      </c>
      <c r="N24" s="76">
        <v>1137.9908600000001</v>
      </c>
      <c r="O24" s="78">
        <v>100.12594199999999</v>
      </c>
      <c r="P24" s="76">
        <v>1.1394240469999999</v>
      </c>
      <c r="Q24" s="77">
        <v>2.4968232386339328E-4</v>
      </c>
      <c r="R24" s="77">
        <f t="shared" si="0"/>
        <v>2.9978917460645894E-5</v>
      </c>
      <c r="S24" s="77">
        <f>P24/'סכום נכסי הקרן'!$C$42</f>
        <v>3.1811250118582002E-7</v>
      </c>
    </row>
    <row r="25" spans="2:19">
      <c r="B25" s="98" t="s">
        <v>1844</v>
      </c>
      <c r="C25" s="69" t="s">
        <v>1845</v>
      </c>
      <c r="D25" s="82" t="s">
        <v>26</v>
      </c>
      <c r="E25" s="69" t="s">
        <v>1846</v>
      </c>
      <c r="F25" s="82" t="s">
        <v>606</v>
      </c>
      <c r="G25" s="69" t="s">
        <v>589</v>
      </c>
      <c r="H25" s="69"/>
      <c r="I25" s="94">
        <v>39104</v>
      </c>
      <c r="J25" s="78">
        <v>5.659999999998627</v>
      </c>
      <c r="K25" s="82" t="s">
        <v>129</v>
      </c>
      <c r="L25" s="83">
        <v>5.5999999999999994E-2</v>
      </c>
      <c r="M25" s="77">
        <v>0</v>
      </c>
      <c r="N25" s="76">
        <v>706494.81744400004</v>
      </c>
      <c r="O25" s="78">
        <v>24.755770999999999</v>
      </c>
      <c r="P25" s="76">
        <v>174.898255264</v>
      </c>
      <c r="Q25" s="77">
        <v>1.2291096921763444E-3</v>
      </c>
      <c r="R25" s="77">
        <f t="shared" si="0"/>
        <v>4.6016760593876006E-3</v>
      </c>
      <c r="S25" s="77">
        <f>P25/'סכום נכסי הקרן'!$C$42</f>
        <v>4.8829337577660456E-5</v>
      </c>
    </row>
    <row r="26" spans="2:19">
      <c r="B26" s="99"/>
      <c r="C26" s="69"/>
      <c r="D26" s="69"/>
      <c r="E26" s="69"/>
      <c r="F26" s="69"/>
      <c r="G26" s="69"/>
      <c r="H26" s="69"/>
      <c r="I26" s="69"/>
      <c r="J26" s="78"/>
      <c r="K26" s="69"/>
      <c r="L26" s="69"/>
      <c r="M26" s="77"/>
      <c r="N26" s="76"/>
      <c r="O26" s="78"/>
      <c r="P26" s="69"/>
      <c r="Q26" s="69"/>
      <c r="R26" s="77"/>
      <c r="S26" s="69"/>
    </row>
    <row r="27" spans="2:19">
      <c r="B27" s="97" t="s">
        <v>59</v>
      </c>
      <c r="C27" s="71"/>
      <c r="D27" s="71"/>
      <c r="E27" s="71"/>
      <c r="F27" s="71"/>
      <c r="G27" s="71"/>
      <c r="H27" s="71"/>
      <c r="I27" s="71"/>
      <c r="J27" s="81">
        <v>3.9615248618222876</v>
      </c>
      <c r="K27" s="71"/>
      <c r="L27" s="71"/>
      <c r="M27" s="80">
        <v>1.4588514915078033E-2</v>
      </c>
      <c r="N27" s="79"/>
      <c r="O27" s="81"/>
      <c r="P27" s="79">
        <v>8431.2651447449989</v>
      </c>
      <c r="Q27" s="71"/>
      <c r="R27" s="80">
        <f t="shared" si="0"/>
        <v>0.22183154948206127</v>
      </c>
      <c r="S27" s="80">
        <f>P27/'סכום נכסי הקרן'!$C$42</f>
        <v>2.3539005082588507E-3</v>
      </c>
    </row>
    <row r="28" spans="2:19">
      <c r="B28" s="98" t="s">
        <v>1847</v>
      </c>
      <c r="C28" s="69" t="s">
        <v>1848</v>
      </c>
      <c r="D28" s="82" t="s">
        <v>1819</v>
      </c>
      <c r="E28" s="69" t="s">
        <v>1828</v>
      </c>
      <c r="F28" s="82" t="s">
        <v>1054</v>
      </c>
      <c r="G28" s="69" t="s">
        <v>268</v>
      </c>
      <c r="H28" s="69" t="s">
        <v>127</v>
      </c>
      <c r="I28" s="94">
        <v>42795</v>
      </c>
      <c r="J28" s="78">
        <v>6.4300000000004758</v>
      </c>
      <c r="K28" s="82" t="s">
        <v>129</v>
      </c>
      <c r="L28" s="83">
        <v>3.7400000000000003E-2</v>
      </c>
      <c r="M28" s="77">
        <v>1.5900000000000459E-2</v>
      </c>
      <c r="N28" s="76">
        <v>1694253.2602639999</v>
      </c>
      <c r="O28" s="78">
        <v>115.52</v>
      </c>
      <c r="P28" s="76">
        <v>1957.201403949</v>
      </c>
      <c r="Q28" s="77">
        <v>3.5241500919500316E-3</v>
      </c>
      <c r="R28" s="77">
        <f t="shared" si="0"/>
        <v>5.1495121151192744E-2</v>
      </c>
      <c r="S28" s="77">
        <f>P28/'סכום נכסי הקרן'!$C$42</f>
        <v>5.464253941049349E-4</v>
      </c>
    </row>
    <row r="29" spans="2:19">
      <c r="B29" s="98" t="s">
        <v>1849</v>
      </c>
      <c r="C29" s="69" t="s">
        <v>1850</v>
      </c>
      <c r="D29" s="82" t="s">
        <v>1819</v>
      </c>
      <c r="E29" s="69" t="s">
        <v>1828</v>
      </c>
      <c r="F29" s="82" t="s">
        <v>1054</v>
      </c>
      <c r="G29" s="69" t="s">
        <v>268</v>
      </c>
      <c r="H29" s="69" t="s">
        <v>127</v>
      </c>
      <c r="I29" s="94">
        <v>42795</v>
      </c>
      <c r="J29" s="78">
        <v>2.629999999999725</v>
      </c>
      <c r="K29" s="82" t="s">
        <v>129</v>
      </c>
      <c r="L29" s="83">
        <v>2.5000000000000001E-2</v>
      </c>
      <c r="M29" s="77">
        <v>8.5000000000000006E-3</v>
      </c>
      <c r="N29" s="76">
        <v>2074559.4710629999</v>
      </c>
      <c r="O29" s="78">
        <v>105.12</v>
      </c>
      <c r="P29" s="76">
        <v>2180.7769390200001</v>
      </c>
      <c r="Q29" s="77">
        <v>3.3371760043667958E-3</v>
      </c>
      <c r="R29" s="77">
        <f t="shared" si="0"/>
        <v>5.7377525098836701E-2</v>
      </c>
      <c r="S29" s="77">
        <f>P29/'סכום נכסי הקרן'!$C$42</f>
        <v>6.0884480051701844E-4</v>
      </c>
    </row>
    <row r="30" spans="2:19">
      <c r="B30" s="98" t="s">
        <v>1851</v>
      </c>
      <c r="C30" s="69" t="s">
        <v>1852</v>
      </c>
      <c r="D30" s="82" t="s">
        <v>1819</v>
      </c>
      <c r="E30" s="69" t="s">
        <v>1853</v>
      </c>
      <c r="F30" s="82" t="s">
        <v>306</v>
      </c>
      <c r="G30" s="69" t="s">
        <v>334</v>
      </c>
      <c r="H30" s="69" t="s">
        <v>127</v>
      </c>
      <c r="I30" s="94">
        <v>42598</v>
      </c>
      <c r="J30" s="78">
        <v>4.3400000000009813</v>
      </c>
      <c r="K30" s="82" t="s">
        <v>129</v>
      </c>
      <c r="L30" s="83">
        <v>3.1E-2</v>
      </c>
      <c r="M30" s="77">
        <v>1.4999999999999999E-2</v>
      </c>
      <c r="N30" s="76">
        <v>1445236.660158</v>
      </c>
      <c r="O30" s="78">
        <v>107.13</v>
      </c>
      <c r="P30" s="76">
        <v>1548.2820340219998</v>
      </c>
      <c r="Q30" s="77">
        <v>1.6653001939526582E-3</v>
      </c>
      <c r="R30" s="77">
        <f t="shared" si="0"/>
        <v>4.0736211795735847E-2</v>
      </c>
      <c r="S30" s="77">
        <f>P30/'סכום נכסי הקרן'!$C$42</f>
        <v>4.3226037898760206E-4</v>
      </c>
    </row>
    <row r="31" spans="2:19">
      <c r="B31" s="98" t="s">
        <v>1854</v>
      </c>
      <c r="C31" s="69" t="s">
        <v>1855</v>
      </c>
      <c r="D31" s="82" t="s">
        <v>1819</v>
      </c>
      <c r="E31" s="69" t="s">
        <v>827</v>
      </c>
      <c r="F31" s="82" t="s">
        <v>152</v>
      </c>
      <c r="G31" s="69" t="s">
        <v>428</v>
      </c>
      <c r="H31" s="69" t="s">
        <v>256</v>
      </c>
      <c r="I31" s="94">
        <v>44007</v>
      </c>
      <c r="J31" s="78">
        <v>5.3800000000029762</v>
      </c>
      <c r="K31" s="82" t="s">
        <v>129</v>
      </c>
      <c r="L31" s="83">
        <v>3.3500000000000002E-2</v>
      </c>
      <c r="M31" s="77">
        <v>2.8100000000013194E-2</v>
      </c>
      <c r="N31" s="76">
        <v>690769.23049999995</v>
      </c>
      <c r="O31" s="78">
        <v>103.12</v>
      </c>
      <c r="P31" s="76">
        <v>712.32122282599994</v>
      </c>
      <c r="Q31" s="77">
        <v>6.9076923049999999E-4</v>
      </c>
      <c r="R31" s="77">
        <f t="shared" si="0"/>
        <v>1.8741590719268897E-2</v>
      </c>
      <c r="S31" s="77">
        <f>P31/'סכום נכסי הקרן'!$C$42</f>
        <v>1.9887090011618886E-4</v>
      </c>
    </row>
    <row r="32" spans="2:19">
      <c r="B32" s="98" t="s">
        <v>1856</v>
      </c>
      <c r="C32" s="69" t="s">
        <v>1857</v>
      </c>
      <c r="D32" s="82" t="s">
        <v>1819</v>
      </c>
      <c r="E32" s="69" t="s">
        <v>1858</v>
      </c>
      <c r="F32" s="82" t="s">
        <v>126</v>
      </c>
      <c r="G32" s="69" t="s">
        <v>432</v>
      </c>
      <c r="H32" s="69" t="s">
        <v>127</v>
      </c>
      <c r="I32" s="94">
        <v>43741</v>
      </c>
      <c r="J32" s="78">
        <v>0.98999999999959143</v>
      </c>
      <c r="K32" s="82" t="s">
        <v>129</v>
      </c>
      <c r="L32" s="83">
        <v>1.34E-2</v>
      </c>
      <c r="M32" s="77">
        <v>1.3499999999993526E-2</v>
      </c>
      <c r="N32" s="76">
        <v>1000403.5174510001</v>
      </c>
      <c r="O32" s="78">
        <v>100.33</v>
      </c>
      <c r="P32" s="76">
        <v>1003.704849059</v>
      </c>
      <c r="Q32" s="77">
        <v>1.9179843875757044E-3</v>
      </c>
      <c r="R32" s="77">
        <f t="shared" si="0"/>
        <v>2.6408065464314193E-2</v>
      </c>
      <c r="S32" s="77">
        <f>P32/'סכום נכסי הקרן'!$C$42</f>
        <v>2.8022145120349079E-4</v>
      </c>
    </row>
    <row r="33" spans="2:19">
      <c r="B33" s="98" t="s">
        <v>1859</v>
      </c>
      <c r="C33" s="69" t="s">
        <v>1860</v>
      </c>
      <c r="D33" s="82" t="s">
        <v>1819</v>
      </c>
      <c r="E33" s="69" t="s">
        <v>1861</v>
      </c>
      <c r="F33" s="82" t="s">
        <v>306</v>
      </c>
      <c r="G33" s="69" t="s">
        <v>707</v>
      </c>
      <c r="H33" s="69" t="s">
        <v>256</v>
      </c>
      <c r="I33" s="94">
        <v>43310</v>
      </c>
      <c r="J33" s="78">
        <v>3.5400000000003224</v>
      </c>
      <c r="K33" s="82" t="s">
        <v>129</v>
      </c>
      <c r="L33" s="83">
        <v>3.5499999999999997E-2</v>
      </c>
      <c r="M33" s="77">
        <v>1.6199999999999593E-2</v>
      </c>
      <c r="N33" s="76">
        <v>927928.28369700001</v>
      </c>
      <c r="O33" s="78">
        <v>106.97</v>
      </c>
      <c r="P33" s="76">
        <v>992.60488509200002</v>
      </c>
      <c r="Q33" s="77">
        <v>3.1519303114707882E-3</v>
      </c>
      <c r="R33" s="77">
        <f t="shared" si="0"/>
        <v>2.6116018877743567E-2</v>
      </c>
      <c r="S33" s="77">
        <f>P33/'סכום נכסי הקרן'!$C$42</f>
        <v>2.7712248439660993E-4</v>
      </c>
    </row>
    <row r="34" spans="2:19">
      <c r="B34" s="98" t="s">
        <v>1862</v>
      </c>
      <c r="C34" s="69" t="s">
        <v>1863</v>
      </c>
      <c r="D34" s="82" t="s">
        <v>1819</v>
      </c>
      <c r="E34" s="69" t="s">
        <v>1864</v>
      </c>
      <c r="F34" s="82" t="s">
        <v>306</v>
      </c>
      <c r="G34" s="69" t="s">
        <v>578</v>
      </c>
      <c r="H34" s="69" t="s">
        <v>127</v>
      </c>
      <c r="I34" s="94">
        <v>41903</v>
      </c>
      <c r="J34" s="78">
        <v>0.58000000000934737</v>
      </c>
      <c r="K34" s="82" t="s">
        <v>129</v>
      </c>
      <c r="L34" s="83">
        <v>5.1500000000000004E-2</v>
      </c>
      <c r="M34" s="77">
        <v>1.2999999999972511E-2</v>
      </c>
      <c r="N34" s="76">
        <v>34850.828409000002</v>
      </c>
      <c r="O34" s="78">
        <v>104.37</v>
      </c>
      <c r="P34" s="76">
        <v>36.373810776999996</v>
      </c>
      <c r="Q34" s="77">
        <v>2.3233805062142453E-3</v>
      </c>
      <c r="R34" s="77">
        <f t="shared" si="0"/>
        <v>9.5701637496934018E-4</v>
      </c>
      <c r="S34" s="77">
        <f>P34/'סכום נכסי הקרן'!$C$42</f>
        <v>1.0155098933006112E-5</v>
      </c>
    </row>
    <row r="35" spans="2:19">
      <c r="B35" s="99"/>
      <c r="C35" s="69"/>
      <c r="D35" s="69"/>
      <c r="E35" s="69"/>
      <c r="F35" s="69"/>
      <c r="G35" s="69"/>
      <c r="H35" s="69"/>
      <c r="I35" s="69"/>
      <c r="J35" s="78"/>
      <c r="K35" s="69"/>
      <c r="L35" s="69"/>
      <c r="M35" s="77"/>
      <c r="N35" s="76"/>
      <c r="O35" s="78"/>
      <c r="P35" s="69"/>
      <c r="Q35" s="69"/>
      <c r="R35" s="77"/>
      <c r="S35" s="69"/>
    </row>
    <row r="36" spans="2:19">
      <c r="B36" s="97" t="s">
        <v>45</v>
      </c>
      <c r="C36" s="71"/>
      <c r="D36" s="71"/>
      <c r="E36" s="71"/>
      <c r="F36" s="71"/>
      <c r="G36" s="71"/>
      <c r="H36" s="71"/>
      <c r="I36" s="71"/>
      <c r="J36" s="81">
        <v>1.6400000000000001</v>
      </c>
      <c r="K36" s="71"/>
      <c r="L36" s="71"/>
      <c r="M36" s="80">
        <v>3.78E-2</v>
      </c>
      <c r="N36" s="79"/>
      <c r="O36" s="81"/>
      <c r="P36" s="79">
        <v>2520.3809200000001</v>
      </c>
      <c r="Q36" s="71"/>
      <c r="R36" s="80">
        <f t="shared" si="0"/>
        <v>6.6312705764815905E-2</v>
      </c>
      <c r="S36" s="80">
        <f>P36/'סכום נכסי הקרן'!$C$42</f>
        <v>7.0365785285398514E-4</v>
      </c>
    </row>
    <row r="37" spans="2:19">
      <c r="B37" s="98" t="s">
        <v>1865</v>
      </c>
      <c r="C37" s="69" t="s">
        <v>1866</v>
      </c>
      <c r="D37" s="82" t="s">
        <v>1819</v>
      </c>
      <c r="E37" s="69" t="s">
        <v>827</v>
      </c>
      <c r="F37" s="82" t="s">
        <v>152</v>
      </c>
      <c r="G37" s="69" t="s">
        <v>428</v>
      </c>
      <c r="H37" s="69" t="s">
        <v>256</v>
      </c>
      <c r="I37" s="94">
        <v>42625</v>
      </c>
      <c r="J37" s="78">
        <v>1.6400000000000001</v>
      </c>
      <c r="K37" s="82" t="s">
        <v>128</v>
      </c>
      <c r="L37" s="83">
        <v>4.4500000000000005E-2</v>
      </c>
      <c r="M37" s="77">
        <v>3.78E-2</v>
      </c>
      <c r="N37" s="76">
        <v>765197</v>
      </c>
      <c r="O37" s="78">
        <v>102.45</v>
      </c>
      <c r="P37" s="76">
        <v>2520.3809200000001</v>
      </c>
      <c r="Q37" s="77">
        <v>3.5096939921495105E-3</v>
      </c>
      <c r="R37" s="77">
        <f t="shared" si="0"/>
        <v>6.6312705764815905E-2</v>
      </c>
      <c r="S37" s="77">
        <f>P37/'סכום נכסי הקרן'!$C$42</f>
        <v>7.0365785285398514E-4</v>
      </c>
    </row>
    <row r="38" spans="2:19">
      <c r="B38" s="99"/>
      <c r="C38" s="69"/>
      <c r="D38" s="69"/>
      <c r="E38" s="69"/>
      <c r="F38" s="69"/>
      <c r="G38" s="69"/>
      <c r="H38" s="69"/>
      <c r="I38" s="69"/>
      <c r="J38" s="78"/>
      <c r="K38" s="69"/>
      <c r="L38" s="69"/>
      <c r="M38" s="77"/>
      <c r="N38" s="76"/>
      <c r="O38" s="78"/>
      <c r="P38" s="69"/>
      <c r="Q38" s="69"/>
      <c r="R38" s="77"/>
      <c r="S38" s="69"/>
    </row>
    <row r="39" spans="2:19">
      <c r="B39" s="96" t="s">
        <v>193</v>
      </c>
      <c r="C39" s="71"/>
      <c r="D39" s="71"/>
      <c r="E39" s="71"/>
      <c r="F39" s="71"/>
      <c r="G39" s="71"/>
      <c r="H39" s="71"/>
      <c r="I39" s="71"/>
      <c r="J39" s="81">
        <v>7.9608143193293586</v>
      </c>
      <c r="K39" s="71"/>
      <c r="L39" s="71"/>
      <c r="M39" s="80">
        <v>2.6653913177381479E-2</v>
      </c>
      <c r="N39" s="79"/>
      <c r="O39" s="81"/>
      <c r="P39" s="79">
        <v>1970.4042899999999</v>
      </c>
      <c r="Q39" s="71"/>
      <c r="R39" s="80">
        <f t="shared" si="0"/>
        <v>5.1842496855793126E-2</v>
      </c>
      <c r="S39" s="80">
        <f>P39/'סכום נכסי הקרן'!$C$42</f>
        <v>5.501114696407403E-4</v>
      </c>
    </row>
    <row r="40" spans="2:19">
      <c r="B40" s="97" t="s">
        <v>66</v>
      </c>
      <c r="C40" s="71"/>
      <c r="D40" s="71"/>
      <c r="E40" s="71"/>
      <c r="F40" s="71"/>
      <c r="G40" s="71"/>
      <c r="H40" s="71"/>
      <c r="I40" s="71"/>
      <c r="J40" s="81">
        <v>7.9608143193293586</v>
      </c>
      <c r="K40" s="71"/>
      <c r="L40" s="71"/>
      <c r="M40" s="80">
        <v>2.6653913177381479E-2</v>
      </c>
      <c r="N40" s="79"/>
      <c r="O40" s="81"/>
      <c r="P40" s="79">
        <v>1970.4042899999999</v>
      </c>
      <c r="Q40" s="71"/>
      <c r="R40" s="80">
        <f t="shared" si="0"/>
        <v>5.1842496855793126E-2</v>
      </c>
      <c r="S40" s="80">
        <f>P40/'סכום נכסי הקרן'!$C$42</f>
        <v>5.501114696407403E-4</v>
      </c>
    </row>
    <row r="41" spans="2:19">
      <c r="B41" s="98" t="s">
        <v>1867</v>
      </c>
      <c r="C41" s="69">
        <v>4279</v>
      </c>
      <c r="D41" s="82" t="s">
        <v>1819</v>
      </c>
      <c r="E41" s="69"/>
      <c r="F41" s="82" t="s">
        <v>1868</v>
      </c>
      <c r="G41" s="69" t="s">
        <v>1869</v>
      </c>
      <c r="H41" s="69" t="s">
        <v>1870</v>
      </c>
      <c r="I41" s="94">
        <v>40949</v>
      </c>
      <c r="J41" s="78">
        <v>1.1299999999999999</v>
      </c>
      <c r="K41" s="82" t="s">
        <v>128</v>
      </c>
      <c r="L41" s="83">
        <v>0.06</v>
      </c>
      <c r="M41" s="77">
        <v>1.6500000000000001E-2</v>
      </c>
      <c r="N41" s="76">
        <v>221333.33</v>
      </c>
      <c r="O41" s="78">
        <v>106.5</v>
      </c>
      <c r="P41" s="76">
        <v>757.83980000000008</v>
      </c>
      <c r="Q41" s="77">
        <v>2.6828282424242421E-4</v>
      </c>
      <c r="R41" s="77">
        <f t="shared" si="0"/>
        <v>1.9939211281708537E-2</v>
      </c>
      <c r="S41" s="77">
        <f>P41/'סכום נכסי הקרן'!$C$42</f>
        <v>2.1157909990657031E-4</v>
      </c>
    </row>
    <row r="42" spans="2:19">
      <c r="B42" s="98" t="s">
        <v>1871</v>
      </c>
      <c r="C42" s="69">
        <v>5168</v>
      </c>
      <c r="D42" s="82" t="s">
        <v>1819</v>
      </c>
      <c r="E42" s="69"/>
      <c r="F42" s="82" t="s">
        <v>1322</v>
      </c>
      <c r="G42" s="69" t="s">
        <v>589</v>
      </c>
      <c r="H42" s="69"/>
      <c r="I42" s="94">
        <v>42408</v>
      </c>
      <c r="J42" s="78">
        <v>12.23</v>
      </c>
      <c r="K42" s="82" t="s">
        <v>136</v>
      </c>
      <c r="L42" s="83">
        <v>3.9510000000000003E-2</v>
      </c>
      <c r="M42" s="77">
        <v>3.3000000000000002E-2</v>
      </c>
      <c r="N42" s="76">
        <v>444000</v>
      </c>
      <c r="O42" s="78">
        <v>108.3</v>
      </c>
      <c r="P42" s="76">
        <v>1212.56449</v>
      </c>
      <c r="Q42" s="77">
        <v>1.1253412141012352E-3</v>
      </c>
      <c r="R42" s="77">
        <f t="shared" si="0"/>
        <v>3.1903285574084596E-2</v>
      </c>
      <c r="S42" s="77">
        <f>P42/'סכום נכסי הקרן'!$C$42</f>
        <v>3.3853236973416999E-4</v>
      </c>
    </row>
    <row r="43" spans="2:19">
      <c r="B43" s="119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</row>
    <row r="44" spans="2:19">
      <c r="B44" s="119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</row>
    <row r="45" spans="2:19">
      <c r="B45" s="119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</row>
    <row r="46" spans="2:19">
      <c r="B46" s="121" t="s">
        <v>216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</row>
    <row r="47" spans="2:19">
      <c r="B47" s="121" t="s">
        <v>108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</row>
    <row r="48" spans="2:19">
      <c r="B48" s="121" t="s">
        <v>199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</row>
    <row r="49" spans="2:19">
      <c r="B49" s="121" t="s">
        <v>207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</row>
    <row r="50" spans="2:19">
      <c r="B50" s="119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2:19">
      <c r="B51" s="119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2:19">
      <c r="B52" s="119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</row>
    <row r="53" spans="2:19">
      <c r="B53" s="119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</row>
    <row r="54" spans="2:19">
      <c r="B54" s="119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</row>
    <row r="55" spans="2:19">
      <c r="B55" s="119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</row>
    <row r="56" spans="2:19">
      <c r="B56" s="119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</row>
    <row r="57" spans="2:19"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</row>
    <row r="58" spans="2:19">
      <c r="B58" s="119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</row>
    <row r="59" spans="2:19"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</row>
    <row r="60" spans="2:19">
      <c r="B60" s="119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</row>
    <row r="61" spans="2:19">
      <c r="B61" s="119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</row>
    <row r="62" spans="2:19">
      <c r="B62" s="119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</row>
    <row r="63" spans="2:19">
      <c r="B63" s="119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</row>
    <row r="64" spans="2:19">
      <c r="B64" s="119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</row>
    <row r="65" spans="2:19">
      <c r="B65" s="119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</row>
    <row r="66" spans="2:19">
      <c r="B66" s="119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</row>
    <row r="67" spans="2:19">
      <c r="B67" s="119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</row>
    <row r="68" spans="2:19">
      <c r="B68" s="119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</row>
    <row r="69" spans="2:19"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</row>
    <row r="70" spans="2:19">
      <c r="B70" s="119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</row>
    <row r="71" spans="2:19">
      <c r="B71" s="119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</row>
    <row r="72" spans="2:19">
      <c r="B72" s="119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</row>
    <row r="73" spans="2:19">
      <c r="B73" s="11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</row>
    <row r="74" spans="2:19">
      <c r="B74" s="119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</row>
    <row r="75" spans="2:19">
      <c r="B75" s="119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</row>
    <row r="76" spans="2:19">
      <c r="B76" s="119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</row>
    <row r="77" spans="2:19">
      <c r="B77" s="119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</row>
    <row r="78" spans="2:19">
      <c r="B78" s="119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</row>
    <row r="79" spans="2:19">
      <c r="B79" s="119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</row>
    <row r="80" spans="2:19">
      <c r="B80" s="119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</row>
    <row r="81" spans="2:19">
      <c r="B81" s="119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</row>
    <row r="82" spans="2:19">
      <c r="B82" s="119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</row>
    <row r="83" spans="2:19">
      <c r="B83" s="119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</row>
    <row r="84" spans="2:19">
      <c r="B84" s="119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</row>
    <row r="85" spans="2:19">
      <c r="B85" s="119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</row>
    <row r="86" spans="2:19">
      <c r="B86" s="11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</row>
    <row r="87" spans="2:19">
      <c r="B87" s="119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</row>
    <row r="88" spans="2:19">
      <c r="B88" s="119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</row>
    <row r="89" spans="2:19"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</row>
    <row r="90" spans="2:19">
      <c r="B90" s="119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</row>
    <row r="91" spans="2:19">
      <c r="B91" s="119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</row>
    <row r="92" spans="2:19">
      <c r="B92" s="119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</row>
    <row r="93" spans="2:19"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</row>
    <row r="94" spans="2:19">
      <c r="B94" s="119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</row>
    <row r="95" spans="2:19">
      <c r="B95" s="119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</row>
    <row r="96" spans="2:19">
      <c r="B96" s="119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</row>
    <row r="97" spans="2:19">
      <c r="B97" s="119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</row>
    <row r="98" spans="2:19">
      <c r="B98" s="119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</row>
    <row r="99" spans="2:19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</row>
    <row r="100" spans="2:19">
      <c r="B100" s="119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</row>
    <row r="101" spans="2:19">
      <c r="B101" s="119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</row>
    <row r="102" spans="2:19">
      <c r="B102" s="119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</row>
    <row r="103" spans="2:19">
      <c r="B103" s="11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</row>
    <row r="104" spans="2:19">
      <c r="B104" s="119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</row>
    <row r="105" spans="2:19">
      <c r="B105" s="119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</row>
    <row r="106" spans="2:19">
      <c r="B106" s="119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</row>
    <row r="107" spans="2:19">
      <c r="B107" s="119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</row>
    <row r="108" spans="2:19"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</row>
    <row r="109" spans="2:19">
      <c r="B109" s="119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</row>
    <row r="110" spans="2:19">
      <c r="B110" s="119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</row>
    <row r="111" spans="2:19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</row>
    <row r="112" spans="2:19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</row>
    <row r="113" spans="2:19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</row>
    <row r="114" spans="2:19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</row>
    <row r="115" spans="2:19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</row>
    <row r="116" spans="2:19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</row>
    <row r="117" spans="2:19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</row>
    <row r="118" spans="2:19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</row>
    <row r="119" spans="2:19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</row>
    <row r="120" spans="2:19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</row>
    <row r="121" spans="2:19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</row>
    <row r="122" spans="2:19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</row>
    <row r="123" spans="2:19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</row>
    <row r="124" spans="2:19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</row>
    <row r="125" spans="2:19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</row>
    <row r="126" spans="2:19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</row>
    <row r="127" spans="2:19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</row>
    <row r="128" spans="2:19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</row>
    <row r="129" spans="2:19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</row>
    <row r="130" spans="2:19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</row>
    <row r="131" spans="2:19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</row>
    <row r="132" spans="2:19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</row>
    <row r="133" spans="2:19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</row>
    <row r="134" spans="2:19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</row>
    <row r="135" spans="2:19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</row>
    <row r="136" spans="2:19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</row>
    <row r="137" spans="2:19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</row>
    <row r="138" spans="2:19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</row>
    <row r="139" spans="2:19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</row>
    <row r="140" spans="2:19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</row>
    <row r="141" spans="2:19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</row>
    <row r="142" spans="2:19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</row>
    <row r="143" spans="2:19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</row>
    <row r="144" spans="2:19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</row>
    <row r="145" spans="2:19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</row>
    <row r="146" spans="2:19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</row>
    <row r="147" spans="2:19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</row>
    <row r="148" spans="2:19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</row>
    <row r="149" spans="2:19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</row>
    <row r="150" spans="2:19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</row>
    <row r="151" spans="2:19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</row>
    <row r="152" spans="2:19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</row>
    <row r="153" spans="2:19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</row>
    <row r="154" spans="2:19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</row>
    <row r="155" spans="2:19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</row>
    <row r="156" spans="2:19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</row>
    <row r="157" spans="2:19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</row>
    <row r="158" spans="2:19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</row>
    <row r="159" spans="2:19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</row>
    <row r="160" spans="2:19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</row>
    <row r="161" spans="2:19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</row>
    <row r="162" spans="2:19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</row>
    <row r="163" spans="2:19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</row>
    <row r="164" spans="2:19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</row>
    <row r="165" spans="2:19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</row>
    <row r="166" spans="2:19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</row>
    <row r="167" spans="2:19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</row>
    <row r="168" spans="2:19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</row>
    <row r="169" spans="2:19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</row>
    <row r="170" spans="2:19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</row>
    <row r="171" spans="2:19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</row>
    <row r="172" spans="2:19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</row>
    <row r="173" spans="2:19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</row>
    <row r="174" spans="2:19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</row>
    <row r="175" spans="2:19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</row>
    <row r="176" spans="2:19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</row>
    <row r="177" spans="2:19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</row>
    <row r="178" spans="2:19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</row>
    <row r="179" spans="2:19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</row>
    <row r="180" spans="2:19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</row>
    <row r="181" spans="2:19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</row>
    <row r="182" spans="2:19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</row>
    <row r="183" spans="2:19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</row>
    <row r="184" spans="2:19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</row>
    <row r="185" spans="2:19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</row>
    <row r="186" spans="2:19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</row>
    <row r="187" spans="2:19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</row>
    <row r="188" spans="2:19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</row>
    <row r="189" spans="2:19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</row>
    <row r="190" spans="2:19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</row>
    <row r="191" spans="2:19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</row>
    <row r="192" spans="2:19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</row>
    <row r="193" spans="2:19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</row>
    <row r="194" spans="2:19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</row>
    <row r="195" spans="2:19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</row>
    <row r="196" spans="2:19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</row>
    <row r="197" spans="2:19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</row>
    <row r="198" spans="2:19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</row>
    <row r="199" spans="2:19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</row>
    <row r="200" spans="2:19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</row>
    <row r="201" spans="2:19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</row>
    <row r="202" spans="2:19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</row>
    <row r="203" spans="2:19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</row>
    <row r="204" spans="2:19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</row>
    <row r="205" spans="2:19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</row>
    <row r="206" spans="2:19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</row>
    <row r="207" spans="2:19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</row>
    <row r="208" spans="2:19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</row>
    <row r="209" spans="2:19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</row>
    <row r="210" spans="2:19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</row>
    <row r="211" spans="2:19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</row>
    <row r="212" spans="2:19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</row>
    <row r="213" spans="2:19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</row>
    <row r="214" spans="2:19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</row>
    <row r="215" spans="2:19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</row>
    <row r="216" spans="2:19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</row>
    <row r="217" spans="2:19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</row>
    <row r="218" spans="2:19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</row>
    <row r="219" spans="2:19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</row>
    <row r="220" spans="2:19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</row>
    <row r="221" spans="2:19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</row>
    <row r="222" spans="2:19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</row>
    <row r="223" spans="2:19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</row>
    <row r="224" spans="2:19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</row>
    <row r="225" spans="2:19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</row>
    <row r="226" spans="2:19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</row>
    <row r="227" spans="2:19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</row>
    <row r="228" spans="2:19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</row>
    <row r="229" spans="2:19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</row>
    <row r="230" spans="2:19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</row>
    <row r="231" spans="2:19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</row>
    <row r="232" spans="2:19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</row>
    <row r="233" spans="2:19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</row>
    <row r="234" spans="2:19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</row>
    <row r="235" spans="2:19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</row>
    <row r="236" spans="2:19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</row>
    <row r="237" spans="2:19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</row>
    <row r="238" spans="2:19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</row>
    <row r="239" spans="2:19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</row>
    <row r="240" spans="2:19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</row>
    <row r="241" spans="2:19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</row>
    <row r="242" spans="2:19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</row>
    <row r="243" spans="2:19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</row>
    <row r="244" spans="2:19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</row>
    <row r="245" spans="2:19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</row>
    <row r="246" spans="2:19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</row>
    <row r="247" spans="2:19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</row>
    <row r="248" spans="2:19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</row>
    <row r="249" spans="2:19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</row>
    <row r="250" spans="2:19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</row>
    <row r="251" spans="2:19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</row>
    <row r="252" spans="2:19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</row>
    <row r="253" spans="2:19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</row>
    <row r="254" spans="2:19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</row>
    <row r="255" spans="2:19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</row>
    <row r="256" spans="2:19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</row>
    <row r="257" spans="2:19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</row>
    <row r="258" spans="2:19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</row>
    <row r="259" spans="2:19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</row>
    <row r="260" spans="2:19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</row>
    <row r="261" spans="2:19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</row>
    <row r="262" spans="2:19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</row>
    <row r="263" spans="2:19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</row>
    <row r="264" spans="2:19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</row>
    <row r="265" spans="2:19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</row>
    <row r="266" spans="2:19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</row>
    <row r="267" spans="2:19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</row>
    <row r="268" spans="2:19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</row>
    <row r="269" spans="2:19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</row>
    <row r="270" spans="2:19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</row>
    <row r="271" spans="2:19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</row>
    <row r="272" spans="2:19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</row>
    <row r="273" spans="2:19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</row>
    <row r="274" spans="2:19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</row>
    <row r="275" spans="2:19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</row>
    <row r="276" spans="2:19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</row>
    <row r="277" spans="2:19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</row>
    <row r="278" spans="2:19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</row>
    <row r="279" spans="2:19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</row>
    <row r="280" spans="2:19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</row>
    <row r="281" spans="2:19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</row>
    <row r="282" spans="2:19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</row>
    <row r="283" spans="2:19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</row>
    <row r="284" spans="2:19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</row>
    <row r="285" spans="2:19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</row>
    <row r="286" spans="2:19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</row>
    <row r="287" spans="2:19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</row>
    <row r="288" spans="2:19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</row>
    <row r="289" spans="2:19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</row>
    <row r="290" spans="2:19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</row>
    <row r="291" spans="2:19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</row>
    <row r="292" spans="2:19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</row>
    <row r="293" spans="2:19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</row>
    <row r="294" spans="2:19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</row>
    <row r="295" spans="2:19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</row>
    <row r="296" spans="2:19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</row>
    <row r="297" spans="2:19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</row>
    <row r="298" spans="2:19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</row>
    <row r="299" spans="2:19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</row>
    <row r="300" spans="2:19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</row>
    <row r="301" spans="2:19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</row>
    <row r="302" spans="2:19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</row>
    <row r="303" spans="2:19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</row>
    <row r="304" spans="2:19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</row>
    <row r="305" spans="2:19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</row>
    <row r="306" spans="2:19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</row>
    <row r="307" spans="2:19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</row>
    <row r="308" spans="2:19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</row>
    <row r="309" spans="2:19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</row>
    <row r="310" spans="2:19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</row>
    <row r="311" spans="2:19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</row>
    <row r="312" spans="2:19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</row>
    <row r="313" spans="2:19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</row>
    <row r="314" spans="2:19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</row>
    <row r="315" spans="2:19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</row>
    <row r="316" spans="2:19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</row>
    <row r="317" spans="2:19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</row>
    <row r="318" spans="2:19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</row>
    <row r="319" spans="2:19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</row>
    <row r="320" spans="2:19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</row>
    <row r="321" spans="2:19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</row>
    <row r="322" spans="2:19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</row>
    <row r="323" spans="2:19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</row>
    <row r="324" spans="2:19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</row>
    <row r="325" spans="2:19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</row>
    <row r="326" spans="2:19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</row>
    <row r="327" spans="2:19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</row>
    <row r="328" spans="2:19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</row>
    <row r="329" spans="2:19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</row>
    <row r="330" spans="2:19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</row>
    <row r="331" spans="2:19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</row>
    <row r="332" spans="2:19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</row>
    <row r="333" spans="2:19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</row>
    <row r="334" spans="2:19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</row>
    <row r="335" spans="2:19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</row>
    <row r="336" spans="2:19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</row>
    <row r="337" spans="2:19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</row>
    <row r="338" spans="2:19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</row>
    <row r="339" spans="2:19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</row>
    <row r="340" spans="2:19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</row>
    <row r="341" spans="2:19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</row>
    <row r="342" spans="2:19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</row>
    <row r="343" spans="2:19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</row>
    <row r="344" spans="2:19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</row>
    <row r="345" spans="2:19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</row>
    <row r="346" spans="2:19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</row>
    <row r="347" spans="2:19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</row>
    <row r="348" spans="2:19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</row>
    <row r="349" spans="2:19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</row>
    <row r="350" spans="2:19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</row>
    <row r="351" spans="2:19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</row>
    <row r="352" spans="2:19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</row>
    <row r="353" spans="2:19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</row>
    <row r="354" spans="2:19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</row>
    <row r="355" spans="2:19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</row>
    <row r="356" spans="2:19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</row>
    <row r="357" spans="2:19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</row>
    <row r="358" spans="2:19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</row>
    <row r="359" spans="2:19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</row>
    <row r="360" spans="2:19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</row>
    <row r="361" spans="2:19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</row>
    <row r="362" spans="2:19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</row>
    <row r="363" spans="2:19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</row>
    <row r="364" spans="2:19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</row>
    <row r="365" spans="2:19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</row>
    <row r="366" spans="2:19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</row>
    <row r="367" spans="2:19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</row>
    <row r="368" spans="2:19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</row>
    <row r="369" spans="2:19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</row>
    <row r="370" spans="2:19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</row>
    <row r="371" spans="2:19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</row>
    <row r="372" spans="2:19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</row>
    <row r="373" spans="2:19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</row>
    <row r="374" spans="2:19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</row>
    <row r="375" spans="2:19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</row>
    <row r="376" spans="2:19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</row>
    <row r="377" spans="2:19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</row>
    <row r="378" spans="2:19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</row>
    <row r="379" spans="2:19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</row>
    <row r="380" spans="2:19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</row>
    <row r="381" spans="2:19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</row>
    <row r="382" spans="2:19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</row>
    <row r="383" spans="2:19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</row>
    <row r="384" spans="2:19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</row>
    <row r="385" spans="2:19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</row>
    <row r="386" spans="2:19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</row>
    <row r="387" spans="2:19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</row>
    <row r="388" spans="2:19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</row>
    <row r="389" spans="2:19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</row>
    <row r="390" spans="2:19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</row>
    <row r="391" spans="2:19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</row>
    <row r="392" spans="2:19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</row>
    <row r="393" spans="2:19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</row>
    <row r="394" spans="2:19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</row>
    <row r="395" spans="2:19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</row>
    <row r="396" spans="2:19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</row>
    <row r="397" spans="2:19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</row>
    <row r="398" spans="2:19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</row>
    <row r="399" spans="2:19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</row>
    <row r="400" spans="2:19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</row>
    <row r="401" spans="2:19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</row>
    <row r="402" spans="2:19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</row>
    <row r="403" spans="2:19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</row>
    <row r="404" spans="2:19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</row>
    <row r="405" spans="2:19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</row>
    <row r="406" spans="2:19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</row>
    <row r="407" spans="2:19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</row>
    <row r="408" spans="2:19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</row>
    <row r="409" spans="2:19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</row>
    <row r="410" spans="2:19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</row>
    <row r="411" spans="2:19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</row>
    <row r="412" spans="2:19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</row>
    <row r="413" spans="2:19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</row>
    <row r="414" spans="2:19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</row>
    <row r="415" spans="2:19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</row>
    <row r="416" spans="2:19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</row>
    <row r="417" spans="2:19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</row>
    <row r="418" spans="2:19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</row>
    <row r="419" spans="2:19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</row>
    <row r="420" spans="2:19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</row>
    <row r="421" spans="2:19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</row>
    <row r="422" spans="2:19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</row>
    <row r="423" spans="2:19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</row>
    <row r="424" spans="2:19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</row>
    <row r="425" spans="2:19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</row>
    <row r="426" spans="2:19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</row>
    <row r="427" spans="2:19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</row>
    <row r="428" spans="2:19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</row>
    <row r="429" spans="2:19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</row>
    <row r="430" spans="2:19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</row>
    <row r="431" spans="2:19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</row>
    <row r="432" spans="2:19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</row>
    <row r="433" spans="2:19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</row>
    <row r="434" spans="2:19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</row>
    <row r="435" spans="2:19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</row>
    <row r="436" spans="2:19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</row>
    <row r="437" spans="2:19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</row>
    <row r="438" spans="2:19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</row>
    <row r="439" spans="2:19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</row>
    <row r="440" spans="2:19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</row>
    <row r="441" spans="2:19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</row>
    <row r="442" spans="2:19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</row>
    <row r="443" spans="2:19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</row>
    <row r="444" spans="2:19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</row>
    <row r="445" spans="2:19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</row>
    <row r="446" spans="2:19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</row>
    <row r="447" spans="2:19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</row>
    <row r="448" spans="2:19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</row>
    <row r="449" spans="2:19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</row>
    <row r="450" spans="2:19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</row>
    <row r="451" spans="2:19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</row>
    <row r="452" spans="2:19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</row>
    <row r="453" spans="2:19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</row>
    <row r="454" spans="2:19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</row>
    <row r="455" spans="2:19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</row>
    <row r="456" spans="2:19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</row>
    <row r="457" spans="2:19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</row>
    <row r="458" spans="2:19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</row>
    <row r="459" spans="2:19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</row>
    <row r="460" spans="2:19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</row>
    <row r="461" spans="2:19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</row>
    <row r="462" spans="2:19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</row>
    <row r="463" spans="2:19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</row>
    <row r="464" spans="2:19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</row>
    <row r="465" spans="2:19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</row>
    <row r="466" spans="2:19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</row>
    <row r="467" spans="2:19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</row>
    <row r="468" spans="2:19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</row>
    <row r="469" spans="2:19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</row>
    <row r="470" spans="2:19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</row>
    <row r="471" spans="2:19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</row>
    <row r="472" spans="2:19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</row>
    <row r="473" spans="2:19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</row>
    <row r="474" spans="2:19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</row>
    <row r="475" spans="2:19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</row>
    <row r="476" spans="2:19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</row>
    <row r="477" spans="2:19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</row>
    <row r="478" spans="2:19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</row>
    <row r="479" spans="2:19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</row>
    <row r="480" spans="2:19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</row>
    <row r="481" spans="2:19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</row>
    <row r="482" spans="2:19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</row>
    <row r="483" spans="2:19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</row>
    <row r="484" spans="2:19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</row>
    <row r="485" spans="2:19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</row>
    <row r="486" spans="2:19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</row>
    <row r="487" spans="2:19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</row>
    <row r="488" spans="2:19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</row>
    <row r="489" spans="2:19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</row>
    <row r="490" spans="2:19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</row>
    <row r="491" spans="2:19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</row>
    <row r="492" spans="2:19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</row>
    <row r="493" spans="2:19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</row>
    <row r="494" spans="2:19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</row>
    <row r="495" spans="2:19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</row>
    <row r="496" spans="2:19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</row>
    <row r="497" spans="2:19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</row>
    <row r="498" spans="2:19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</row>
    <row r="499" spans="2:19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</row>
    <row r="500" spans="2:19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</row>
    <row r="501" spans="2:19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</row>
    <row r="502" spans="2:19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</row>
    <row r="503" spans="2:19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</row>
    <row r="504" spans="2:19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</row>
    <row r="505" spans="2:19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</row>
    <row r="506" spans="2:19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</row>
    <row r="507" spans="2:19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</row>
    <row r="508" spans="2:19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</row>
    <row r="509" spans="2:19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</row>
    <row r="510" spans="2:19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</row>
    <row r="511" spans="2:19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</row>
    <row r="512" spans="2:19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</row>
    <row r="513" spans="2:19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</row>
    <row r="514" spans="2:19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</row>
    <row r="515" spans="2:19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</row>
    <row r="516" spans="2:19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</row>
    <row r="517" spans="2:19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</row>
    <row r="518" spans="2:19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</row>
    <row r="519" spans="2:19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</row>
    <row r="520" spans="2:19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</row>
    <row r="521" spans="2:19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</row>
    <row r="522" spans="2:19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</row>
    <row r="523" spans="2:19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</row>
    <row r="524" spans="2:19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</row>
    <row r="525" spans="2:19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</row>
    <row r="526" spans="2:19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</row>
    <row r="527" spans="2:19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</row>
    <row r="528" spans="2:19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</row>
    <row r="529" spans="2:19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</row>
    <row r="530" spans="2:19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</row>
    <row r="531" spans="2:19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</row>
    <row r="532" spans="2:19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</row>
    <row r="533" spans="2:19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</row>
    <row r="534" spans="2:19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</row>
    <row r="535" spans="2:19">
      <c r="B535" s="119"/>
      <c r="C535" s="119"/>
      <c r="D535" s="119"/>
      <c r="E535" s="119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</row>
    <row r="536" spans="2:19">
      <c r="B536" s="119"/>
      <c r="C536" s="119"/>
      <c r="D536" s="119"/>
      <c r="E536" s="119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</row>
    <row r="537" spans="2:19">
      <c r="B537" s="119"/>
      <c r="C537" s="119"/>
      <c r="D537" s="119"/>
      <c r="E537" s="119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</row>
    <row r="538" spans="2:19">
      <c r="B538" s="128"/>
      <c r="C538" s="119"/>
      <c r="D538" s="119"/>
      <c r="E538" s="119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</row>
    <row r="539" spans="2:19">
      <c r="B539" s="128"/>
      <c r="C539" s="119"/>
      <c r="D539" s="119"/>
      <c r="E539" s="119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</row>
    <row r="540" spans="2:19">
      <c r="B540" s="127"/>
      <c r="C540" s="119"/>
      <c r="D540" s="119"/>
      <c r="E540" s="119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</row>
    <row r="541" spans="2:19">
      <c r="B541" s="119"/>
      <c r="C541" s="119"/>
      <c r="D541" s="119"/>
      <c r="E541" s="11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</row>
    <row r="542" spans="2:19">
      <c r="B542" s="119"/>
      <c r="C542" s="119"/>
      <c r="D542" s="119"/>
      <c r="E542" s="11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</row>
    <row r="543" spans="2:19">
      <c r="B543" s="119"/>
      <c r="C543" s="119"/>
      <c r="D543" s="119"/>
      <c r="E543" s="11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</row>
    <row r="544" spans="2:19">
      <c r="B544" s="119"/>
      <c r="C544" s="119"/>
      <c r="D544" s="119"/>
      <c r="E544" s="11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</row>
    <row r="545" spans="2:19">
      <c r="B545" s="119"/>
      <c r="C545" s="119"/>
      <c r="D545" s="119"/>
      <c r="E545" s="11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</row>
    <row r="546" spans="2:19">
      <c r="B546" s="119"/>
      <c r="C546" s="119"/>
      <c r="D546" s="119"/>
      <c r="E546" s="11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</row>
    <row r="547" spans="2:19">
      <c r="B547" s="119"/>
      <c r="C547" s="119"/>
      <c r="D547" s="119"/>
      <c r="E547" s="119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</row>
    <row r="548" spans="2:19">
      <c r="B548" s="119"/>
      <c r="C548" s="119"/>
      <c r="D548" s="119"/>
      <c r="E548" s="119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</row>
    <row r="549" spans="2:19">
      <c r="B549" s="119"/>
      <c r="C549" s="119"/>
      <c r="D549" s="119"/>
      <c r="E549" s="119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</row>
    <row r="550" spans="2:19">
      <c r="B550" s="119"/>
      <c r="C550" s="119"/>
      <c r="D550" s="119"/>
      <c r="E550" s="119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</row>
    <row r="551" spans="2:19">
      <c r="B551" s="119"/>
      <c r="C551" s="119"/>
      <c r="D551" s="119"/>
      <c r="E551" s="119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</row>
    <row r="552" spans="2:19">
      <c r="B552" s="119"/>
      <c r="C552" s="119"/>
      <c r="D552" s="119"/>
      <c r="E552" s="119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</row>
    <row r="553" spans="2:19">
      <c r="B553" s="119"/>
      <c r="C553" s="119"/>
      <c r="D553" s="119"/>
      <c r="E553" s="119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</row>
    <row r="554" spans="2:19">
      <c r="B554" s="119"/>
      <c r="C554" s="119"/>
      <c r="D554" s="119"/>
      <c r="E554" s="119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</row>
    <row r="555" spans="2:19">
      <c r="B555" s="119"/>
      <c r="C555" s="119"/>
      <c r="D555" s="119"/>
      <c r="E555" s="119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</row>
    <row r="556" spans="2:19">
      <c r="B556" s="119"/>
      <c r="C556" s="119"/>
      <c r="D556" s="119"/>
      <c r="E556" s="119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</row>
    <row r="557" spans="2:19">
      <c r="B557" s="119"/>
      <c r="C557" s="119"/>
      <c r="D557" s="119"/>
      <c r="E557" s="119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</row>
    <row r="558" spans="2:19">
      <c r="B558" s="119"/>
      <c r="C558" s="119"/>
      <c r="D558" s="119"/>
      <c r="E558" s="119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</row>
    <row r="559" spans="2:19">
      <c r="B559" s="119"/>
      <c r="C559" s="119"/>
      <c r="D559" s="119"/>
      <c r="E559" s="119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</row>
    <row r="560" spans="2:19">
      <c r="B560" s="119"/>
      <c r="C560" s="119"/>
      <c r="D560" s="119"/>
      <c r="E560" s="119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</row>
    <row r="561" spans="2:19">
      <c r="B561" s="119"/>
      <c r="C561" s="119"/>
      <c r="D561" s="119"/>
      <c r="E561" s="119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</row>
    <row r="562" spans="2:19">
      <c r="B562" s="119"/>
      <c r="C562" s="119"/>
      <c r="D562" s="119"/>
      <c r="E562" s="119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</row>
    <row r="563" spans="2:19">
      <c r="B563" s="119"/>
      <c r="C563" s="119"/>
      <c r="D563" s="119"/>
      <c r="E563" s="119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</row>
    <row r="564" spans="2:19">
      <c r="B564" s="119"/>
      <c r="C564" s="119"/>
      <c r="D564" s="119"/>
      <c r="E564" s="119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</row>
    <row r="565" spans="2:19">
      <c r="B565" s="119"/>
      <c r="C565" s="119"/>
      <c r="D565" s="119"/>
      <c r="E565" s="119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</row>
    <row r="566" spans="2:19">
      <c r="B566" s="119"/>
      <c r="C566" s="119"/>
      <c r="D566" s="119"/>
      <c r="E566" s="119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</row>
    <row r="567" spans="2:19">
      <c r="B567" s="119"/>
      <c r="C567" s="119"/>
      <c r="D567" s="119"/>
      <c r="E567" s="119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</row>
    <row r="568" spans="2:19">
      <c r="B568" s="119"/>
      <c r="C568" s="119"/>
      <c r="D568" s="119"/>
      <c r="E568" s="119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</row>
    <row r="569" spans="2:19">
      <c r="B569" s="119"/>
      <c r="C569" s="119"/>
      <c r="D569" s="119"/>
      <c r="E569" s="119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</row>
    <row r="570" spans="2:19">
      <c r="B570" s="119"/>
      <c r="C570" s="119"/>
      <c r="D570" s="119"/>
      <c r="E570" s="119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</row>
    <row r="571" spans="2:19">
      <c r="B571" s="119"/>
      <c r="C571" s="119"/>
      <c r="D571" s="119"/>
      <c r="E571" s="119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</row>
    <row r="572" spans="2:19">
      <c r="B572" s="119"/>
      <c r="C572" s="119"/>
      <c r="D572" s="119"/>
      <c r="E572" s="119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</row>
    <row r="573" spans="2:19">
      <c r="B573" s="119"/>
      <c r="C573" s="119"/>
      <c r="D573" s="119"/>
      <c r="E573" s="119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</row>
    <row r="574" spans="2:19">
      <c r="B574" s="119"/>
      <c r="C574" s="119"/>
      <c r="D574" s="119"/>
      <c r="E574" s="119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</row>
    <row r="575" spans="2:19">
      <c r="B575" s="119"/>
      <c r="C575" s="119"/>
      <c r="D575" s="119"/>
      <c r="E575" s="119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</row>
    <row r="576" spans="2:19">
      <c r="B576" s="119"/>
      <c r="C576" s="119"/>
      <c r="D576" s="119"/>
      <c r="E576" s="119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</row>
    <row r="577" spans="2:19">
      <c r="B577" s="119"/>
      <c r="C577" s="119"/>
      <c r="D577" s="119"/>
      <c r="E577" s="119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</row>
    <row r="578" spans="2:19">
      <c r="B578" s="119"/>
      <c r="C578" s="119"/>
      <c r="D578" s="119"/>
      <c r="E578" s="119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</row>
    <row r="579" spans="2:19">
      <c r="B579" s="119"/>
      <c r="C579" s="119"/>
      <c r="D579" s="119"/>
      <c r="E579" s="119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</row>
    <row r="580" spans="2:19">
      <c r="B580" s="119"/>
      <c r="C580" s="119"/>
      <c r="D580" s="119"/>
      <c r="E580" s="119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</row>
    <row r="581" spans="2:19">
      <c r="B581" s="119"/>
      <c r="C581" s="119"/>
      <c r="D581" s="119"/>
      <c r="E581" s="119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</row>
    <row r="582" spans="2:19">
      <c r="B582" s="119"/>
      <c r="C582" s="119"/>
      <c r="D582" s="119"/>
      <c r="E582" s="119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</row>
    <row r="583" spans="2:19">
      <c r="B583" s="119"/>
      <c r="C583" s="119"/>
      <c r="D583" s="119"/>
      <c r="E583" s="119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</row>
    <row r="584" spans="2:19">
      <c r="B584" s="119"/>
      <c r="C584" s="119"/>
      <c r="D584" s="119"/>
      <c r="E584" s="119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</row>
    <row r="585" spans="2:19">
      <c r="B585" s="119"/>
      <c r="C585" s="119"/>
      <c r="D585" s="119"/>
      <c r="E585" s="119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</row>
    <row r="586" spans="2:19">
      <c r="B586" s="119"/>
      <c r="C586" s="119"/>
      <c r="D586" s="119"/>
      <c r="E586" s="119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</row>
    <row r="587" spans="2:19">
      <c r="B587" s="119"/>
      <c r="C587" s="119"/>
      <c r="D587" s="119"/>
      <c r="E587" s="119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</row>
    <row r="588" spans="2:19">
      <c r="B588" s="119"/>
      <c r="C588" s="119"/>
      <c r="D588" s="119"/>
      <c r="E588" s="119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</row>
    <row r="589" spans="2:19">
      <c r="B589" s="119"/>
      <c r="C589" s="119"/>
      <c r="D589" s="119"/>
      <c r="E589" s="119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</row>
    <row r="590" spans="2:19">
      <c r="B590" s="119"/>
      <c r="C590" s="119"/>
      <c r="D590" s="119"/>
      <c r="E590" s="119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</row>
    <row r="591" spans="2:19">
      <c r="B591" s="119"/>
      <c r="C591" s="119"/>
      <c r="D591" s="119"/>
      <c r="E591" s="119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</row>
    <row r="592" spans="2:19">
      <c r="B592" s="119"/>
      <c r="C592" s="119"/>
      <c r="D592" s="119"/>
      <c r="E592" s="119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</row>
    <row r="593" spans="2:19">
      <c r="B593" s="119"/>
      <c r="C593" s="119"/>
      <c r="D593" s="119"/>
      <c r="E593" s="119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</row>
    <row r="594" spans="2:19">
      <c r="B594" s="119"/>
      <c r="C594" s="119"/>
      <c r="D594" s="119"/>
      <c r="E594" s="119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</row>
    <row r="595" spans="2:19">
      <c r="B595" s="119"/>
      <c r="C595" s="119"/>
      <c r="D595" s="119"/>
      <c r="E595" s="119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</row>
    <row r="596" spans="2:19">
      <c r="B596" s="119"/>
      <c r="C596" s="119"/>
      <c r="D596" s="119"/>
      <c r="E596" s="119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</row>
    <row r="597" spans="2:19">
      <c r="B597" s="119"/>
      <c r="C597" s="119"/>
      <c r="D597" s="119"/>
      <c r="E597" s="119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</row>
    <row r="598" spans="2:19">
      <c r="B598" s="119"/>
      <c r="C598" s="119"/>
      <c r="D598" s="119"/>
      <c r="E598" s="119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</row>
    <row r="599" spans="2:19">
      <c r="B599" s="119"/>
      <c r="C599" s="119"/>
      <c r="D599" s="119"/>
      <c r="E599" s="119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</row>
    <row r="600" spans="2:19">
      <c r="B600" s="119"/>
      <c r="C600" s="119"/>
      <c r="D600" s="119"/>
      <c r="E600" s="119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</row>
    <row r="601" spans="2:19">
      <c r="B601" s="119"/>
      <c r="C601" s="119"/>
      <c r="D601" s="119"/>
      <c r="E601" s="119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</row>
    <row r="602" spans="2:19">
      <c r="B602" s="119"/>
      <c r="C602" s="119"/>
      <c r="D602" s="119"/>
      <c r="E602" s="119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</row>
    <row r="603" spans="2:19">
      <c r="B603" s="119"/>
      <c r="C603" s="119"/>
      <c r="D603" s="119"/>
      <c r="E603" s="119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</row>
    <row r="604" spans="2:19">
      <c r="B604" s="119"/>
      <c r="C604" s="119"/>
      <c r="D604" s="119"/>
      <c r="E604" s="119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</row>
    <row r="605" spans="2:19">
      <c r="B605" s="119"/>
      <c r="C605" s="119"/>
      <c r="D605" s="119"/>
      <c r="E605" s="119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</row>
    <row r="606" spans="2:19">
      <c r="B606" s="119"/>
      <c r="C606" s="119"/>
      <c r="D606" s="119"/>
      <c r="E606" s="119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</row>
    <row r="607" spans="2:19">
      <c r="B607" s="119"/>
      <c r="C607" s="119"/>
      <c r="D607" s="119"/>
      <c r="E607" s="119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</row>
    <row r="608" spans="2:19">
      <c r="B608" s="119"/>
      <c r="C608" s="119"/>
      <c r="D608" s="119"/>
      <c r="E608" s="119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</row>
    <row r="609" spans="2:19">
      <c r="B609" s="119"/>
      <c r="C609" s="119"/>
      <c r="D609" s="119"/>
      <c r="E609" s="119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</row>
    <row r="610" spans="2:19">
      <c r="B610" s="119"/>
      <c r="C610" s="119"/>
      <c r="D610" s="119"/>
      <c r="E610" s="119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</row>
    <row r="611" spans="2:19">
      <c r="B611" s="119"/>
      <c r="C611" s="119"/>
      <c r="D611" s="119"/>
      <c r="E611" s="119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</row>
    <row r="612" spans="2:19">
      <c r="B612" s="119"/>
      <c r="C612" s="119"/>
      <c r="D612" s="119"/>
      <c r="E612" s="119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</row>
    <row r="613" spans="2:19">
      <c r="B613" s="119"/>
      <c r="C613" s="119"/>
      <c r="D613" s="119"/>
      <c r="E613" s="119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</row>
    <row r="614" spans="2:19">
      <c r="B614" s="119"/>
      <c r="C614" s="119"/>
      <c r="D614" s="119"/>
      <c r="E614" s="119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</row>
    <row r="615" spans="2:19">
      <c r="B615" s="119"/>
      <c r="C615" s="119"/>
      <c r="D615" s="119"/>
      <c r="E615" s="119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</row>
    <row r="616" spans="2:19">
      <c r="B616" s="119"/>
      <c r="C616" s="119"/>
      <c r="D616" s="119"/>
      <c r="E616" s="119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</row>
    <row r="617" spans="2:19">
      <c r="B617" s="119"/>
      <c r="C617" s="119"/>
      <c r="D617" s="119"/>
      <c r="E617" s="119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</row>
    <row r="618" spans="2:19">
      <c r="B618" s="119"/>
      <c r="C618" s="119"/>
      <c r="D618" s="119"/>
      <c r="E618" s="119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</row>
    <row r="619" spans="2:19">
      <c r="B619" s="119"/>
      <c r="C619" s="119"/>
      <c r="D619" s="119"/>
      <c r="E619" s="119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</row>
    <row r="620" spans="2:19">
      <c r="B620" s="119"/>
      <c r="C620" s="119"/>
      <c r="D620" s="119"/>
      <c r="E620" s="119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</row>
    <row r="621" spans="2:19">
      <c r="B621" s="119"/>
      <c r="C621" s="119"/>
      <c r="D621" s="119"/>
      <c r="E621" s="119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</row>
    <row r="622" spans="2:19">
      <c r="B622" s="119"/>
      <c r="C622" s="119"/>
      <c r="D622" s="119"/>
      <c r="E622" s="119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</row>
    <row r="623" spans="2:19">
      <c r="B623" s="119"/>
      <c r="C623" s="119"/>
      <c r="D623" s="119"/>
      <c r="E623" s="119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</row>
    <row r="624" spans="2:19">
      <c r="B624" s="119"/>
      <c r="C624" s="119"/>
      <c r="D624" s="119"/>
      <c r="E624" s="119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</row>
    <row r="625" spans="2:19">
      <c r="B625" s="119"/>
      <c r="C625" s="119"/>
      <c r="D625" s="119"/>
      <c r="E625" s="119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</row>
    <row r="626" spans="2:19">
      <c r="B626" s="119"/>
      <c r="C626" s="119"/>
      <c r="D626" s="119"/>
      <c r="E626" s="119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</row>
    <row r="627" spans="2:19">
      <c r="B627" s="119"/>
      <c r="C627" s="119"/>
      <c r="D627" s="119"/>
      <c r="E627" s="119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</row>
    <row r="628" spans="2:19">
      <c r="B628" s="119"/>
      <c r="C628" s="119"/>
      <c r="D628" s="119"/>
      <c r="E628" s="119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</row>
    <row r="629" spans="2:19">
      <c r="B629" s="119"/>
      <c r="C629" s="119"/>
      <c r="D629" s="119"/>
      <c r="E629" s="119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</row>
    <row r="630" spans="2:19">
      <c r="B630" s="119"/>
      <c r="C630" s="119"/>
      <c r="D630" s="119"/>
      <c r="E630" s="119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</row>
    <row r="631" spans="2:19">
      <c r="B631" s="119"/>
      <c r="C631" s="119"/>
      <c r="D631" s="119"/>
      <c r="E631" s="119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</row>
    <row r="632" spans="2:19">
      <c r="B632" s="119"/>
      <c r="C632" s="119"/>
      <c r="D632" s="119"/>
      <c r="E632" s="119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</row>
    <row r="633" spans="2:19">
      <c r="B633" s="119"/>
      <c r="C633" s="119"/>
      <c r="D633" s="119"/>
      <c r="E633" s="119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</row>
    <row r="634" spans="2:19">
      <c r="B634" s="119"/>
      <c r="C634" s="119"/>
      <c r="D634" s="119"/>
      <c r="E634" s="119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</row>
    <row r="635" spans="2:19">
      <c r="B635" s="119"/>
      <c r="C635" s="119"/>
      <c r="D635" s="119"/>
      <c r="E635" s="119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</row>
    <row r="636" spans="2:19">
      <c r="B636" s="119"/>
      <c r="C636" s="119"/>
      <c r="D636" s="119"/>
      <c r="E636" s="119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</row>
    <row r="637" spans="2:19">
      <c r="B637" s="119"/>
      <c r="C637" s="119"/>
      <c r="D637" s="119"/>
      <c r="E637" s="119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</row>
    <row r="638" spans="2:19">
      <c r="B638" s="119"/>
      <c r="C638" s="119"/>
      <c r="D638" s="119"/>
      <c r="E638" s="119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</row>
    <row r="639" spans="2:19">
      <c r="B639" s="119"/>
      <c r="C639" s="119"/>
      <c r="D639" s="119"/>
      <c r="E639" s="119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</row>
    <row r="640" spans="2:19">
      <c r="B640" s="119"/>
      <c r="C640" s="119"/>
      <c r="D640" s="119"/>
      <c r="E640" s="119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</row>
    <row r="641" spans="2:19">
      <c r="B641" s="119"/>
      <c r="C641" s="119"/>
      <c r="D641" s="119"/>
      <c r="E641" s="119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</row>
    <row r="642" spans="2:19">
      <c r="B642" s="119"/>
      <c r="C642" s="119"/>
      <c r="D642" s="119"/>
      <c r="E642" s="119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</row>
    <row r="643" spans="2:19">
      <c r="B643" s="119"/>
      <c r="C643" s="119"/>
      <c r="D643" s="119"/>
      <c r="E643" s="119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</row>
    <row r="644" spans="2:19">
      <c r="B644" s="119"/>
      <c r="C644" s="119"/>
      <c r="D644" s="119"/>
      <c r="E644" s="119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</row>
    <row r="645" spans="2:19">
      <c r="B645" s="119"/>
      <c r="C645" s="119"/>
      <c r="D645" s="119"/>
      <c r="E645" s="119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</row>
    <row r="646" spans="2:19">
      <c r="B646" s="119"/>
      <c r="C646" s="119"/>
      <c r="D646" s="119"/>
      <c r="E646" s="119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</row>
    <row r="647" spans="2:19">
      <c r="B647" s="119"/>
      <c r="C647" s="119"/>
      <c r="D647" s="119"/>
      <c r="E647" s="119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</row>
    <row r="648" spans="2:19">
      <c r="B648" s="119"/>
      <c r="C648" s="119"/>
      <c r="D648" s="119"/>
      <c r="E648" s="119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</row>
    <row r="649" spans="2:19">
      <c r="B649" s="119"/>
      <c r="C649" s="119"/>
      <c r="D649" s="119"/>
      <c r="E649" s="119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</row>
    <row r="650" spans="2:19">
      <c r="B650" s="119"/>
      <c r="C650" s="119"/>
      <c r="D650" s="119"/>
      <c r="E650" s="119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</row>
    <row r="651" spans="2:19">
      <c r="B651" s="119"/>
      <c r="C651" s="119"/>
      <c r="D651" s="119"/>
      <c r="E651" s="119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</row>
    <row r="652" spans="2:19">
      <c r="B652" s="119"/>
      <c r="C652" s="119"/>
      <c r="D652" s="119"/>
      <c r="E652" s="119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</row>
    <row r="653" spans="2:19">
      <c r="B653" s="119"/>
      <c r="C653" s="119"/>
      <c r="D653" s="119"/>
      <c r="E653" s="119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</row>
    <row r="654" spans="2:19">
      <c r="B654" s="119"/>
      <c r="C654" s="119"/>
      <c r="D654" s="119"/>
      <c r="E654" s="119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</row>
    <row r="655" spans="2:19">
      <c r="B655" s="119"/>
      <c r="C655" s="119"/>
      <c r="D655" s="119"/>
      <c r="E655" s="119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</row>
    <row r="656" spans="2:19">
      <c r="B656" s="119"/>
      <c r="C656" s="119"/>
      <c r="D656" s="119"/>
      <c r="E656" s="119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</row>
    <row r="657" spans="2:19">
      <c r="B657" s="119"/>
      <c r="C657" s="119"/>
      <c r="D657" s="119"/>
      <c r="E657" s="119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</row>
    <row r="658" spans="2:19">
      <c r="B658" s="119"/>
      <c r="C658" s="119"/>
      <c r="D658" s="119"/>
      <c r="E658" s="119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</row>
    <row r="659" spans="2:19">
      <c r="B659" s="119"/>
      <c r="C659" s="119"/>
      <c r="D659" s="119"/>
      <c r="E659" s="119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</row>
    <row r="660" spans="2:19">
      <c r="B660" s="119"/>
      <c r="C660" s="119"/>
      <c r="D660" s="119"/>
      <c r="E660" s="119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</row>
    <row r="661" spans="2:19">
      <c r="B661" s="119"/>
      <c r="C661" s="119"/>
      <c r="D661" s="119"/>
      <c r="E661" s="119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</row>
    <row r="662" spans="2:19">
      <c r="B662" s="119"/>
      <c r="C662" s="119"/>
      <c r="D662" s="119"/>
      <c r="E662" s="119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</row>
    <row r="663" spans="2:19">
      <c r="B663" s="119"/>
      <c r="C663" s="119"/>
      <c r="D663" s="119"/>
      <c r="E663" s="119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</row>
    <row r="664" spans="2:19">
      <c r="B664" s="119"/>
      <c r="C664" s="119"/>
      <c r="D664" s="119"/>
      <c r="E664" s="119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</row>
    <row r="665" spans="2:19">
      <c r="B665" s="119"/>
      <c r="C665" s="119"/>
      <c r="D665" s="119"/>
      <c r="E665" s="119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</row>
    <row r="666" spans="2:19">
      <c r="B666" s="119"/>
      <c r="C666" s="119"/>
      <c r="D666" s="119"/>
      <c r="E666" s="119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</row>
    <row r="667" spans="2:19">
      <c r="B667" s="119"/>
      <c r="C667" s="119"/>
      <c r="D667" s="119"/>
      <c r="E667" s="119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</row>
    <row r="668" spans="2:19">
      <c r="B668" s="119"/>
      <c r="C668" s="119"/>
      <c r="D668" s="119"/>
      <c r="E668" s="119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</row>
  </sheetData>
  <sheetProtection sheet="1" objects="1" scenarios="1"/>
  <mergeCells count="2">
    <mergeCell ref="B6:S6"/>
    <mergeCell ref="B7:S7"/>
  </mergeCells>
  <phoneticPr fontId="3" type="noConversion"/>
  <conditionalFormatting sqref="B12:B42">
    <cfRule type="cellIs" dxfId="31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6.140625" style="2" customWidth="1"/>
    <col min="4" max="4" width="5.7109375" style="2" bestFit="1" customWidth="1"/>
    <col min="5" max="5" width="11.28515625" style="2" bestFit="1" customWidth="1"/>
    <col min="6" max="6" width="16.140625" style="1" bestFit="1" customWidth="1"/>
    <col min="7" max="7" width="12.28515625" style="1" bestFit="1" customWidth="1"/>
    <col min="8" max="9" width="11.28515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142</v>
      </c>
      <c r="C1" s="67" t="s" vm="1">
        <v>224</v>
      </c>
    </row>
    <row r="2" spans="2:49">
      <c r="B2" s="46" t="s">
        <v>141</v>
      </c>
      <c r="C2" s="67" t="s">
        <v>225</v>
      </c>
    </row>
    <row r="3" spans="2:49">
      <c r="B3" s="46" t="s">
        <v>143</v>
      </c>
      <c r="C3" s="67" t="s">
        <v>226</v>
      </c>
    </row>
    <row r="4" spans="2:49">
      <c r="B4" s="46" t="s">
        <v>144</v>
      </c>
      <c r="C4" s="67">
        <v>2207</v>
      </c>
    </row>
    <row r="6" spans="2:49" ht="26.25" customHeight="1">
      <c r="B6" s="135" t="s">
        <v>171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</row>
    <row r="7" spans="2:49" ht="26.25" customHeight="1">
      <c r="B7" s="135" t="s">
        <v>88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</row>
    <row r="8" spans="2:49" s="3" customFormat="1" ht="63">
      <c r="B8" s="21" t="s">
        <v>112</v>
      </c>
      <c r="C8" s="29" t="s">
        <v>43</v>
      </c>
      <c r="D8" s="29" t="s">
        <v>114</v>
      </c>
      <c r="E8" s="29" t="s">
        <v>113</v>
      </c>
      <c r="F8" s="29" t="s">
        <v>63</v>
      </c>
      <c r="G8" s="29" t="s">
        <v>99</v>
      </c>
      <c r="H8" s="29" t="s">
        <v>201</v>
      </c>
      <c r="I8" s="29" t="s">
        <v>200</v>
      </c>
      <c r="J8" s="29" t="s">
        <v>107</v>
      </c>
      <c r="K8" s="29" t="s">
        <v>57</v>
      </c>
      <c r="L8" s="29" t="s">
        <v>145</v>
      </c>
      <c r="M8" s="30" t="s">
        <v>147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208</v>
      </c>
      <c r="I9" s="31"/>
      <c r="J9" s="31" t="s">
        <v>204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4" t="s">
        <v>28</v>
      </c>
      <c r="C11" s="107"/>
      <c r="D11" s="107"/>
      <c r="E11" s="107"/>
      <c r="F11" s="107"/>
      <c r="G11" s="107"/>
      <c r="H11" s="108"/>
      <c r="I11" s="108"/>
      <c r="J11" s="108">
        <v>16915.565240000004</v>
      </c>
      <c r="K11" s="107"/>
      <c r="L11" s="109">
        <f>IFERROR(J11/$J$11,0)</f>
        <v>1</v>
      </c>
      <c r="M11" s="109">
        <f>J11/'סכום נכסי הקרן'!$C$42</f>
        <v>4.7226076908207619E-3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0" t="s">
        <v>194</v>
      </c>
      <c r="C12" s="107"/>
      <c r="D12" s="107"/>
      <c r="E12" s="107"/>
      <c r="F12" s="107"/>
      <c r="G12" s="107"/>
      <c r="H12" s="108"/>
      <c r="I12" s="108"/>
      <c r="J12" s="108">
        <v>1931.2082800000001</v>
      </c>
      <c r="K12" s="107"/>
      <c r="L12" s="109">
        <f t="shared" ref="L12:L33" si="0">IFERROR(J12/$J$11,0)</f>
        <v>0.11416752869914737</v>
      </c>
      <c r="M12" s="109">
        <f>J12/'סכום נכסי הקרן'!$C$42</f>
        <v>5.3916844907659343E-4</v>
      </c>
    </row>
    <row r="13" spans="2:49">
      <c r="B13" s="75" t="s">
        <v>1872</v>
      </c>
      <c r="C13" s="69">
        <v>5992</v>
      </c>
      <c r="D13" s="82" t="s">
        <v>26</v>
      </c>
      <c r="E13" s="69" t="s">
        <v>1846</v>
      </c>
      <c r="F13" s="82" t="s">
        <v>606</v>
      </c>
      <c r="G13" s="82" t="s">
        <v>129</v>
      </c>
      <c r="H13" s="76">
        <v>1821</v>
      </c>
      <c r="I13" s="76">
        <v>9.9999999999999995E-7</v>
      </c>
      <c r="J13" s="76">
        <v>0</v>
      </c>
      <c r="K13" s="77">
        <v>6.6703296703296699E-5</v>
      </c>
      <c r="L13" s="77">
        <f t="shared" ref="L13" si="1">IFERROR(J13/$J$11,0)</f>
        <v>0</v>
      </c>
      <c r="M13" s="77">
        <f>J13/'סכום נכסי הקרן'!$C$42</f>
        <v>0</v>
      </c>
    </row>
    <row r="14" spans="2:49">
      <c r="B14" s="75" t="s">
        <v>1873</v>
      </c>
      <c r="C14" s="69" t="s">
        <v>1874</v>
      </c>
      <c r="D14" s="82" t="s">
        <v>26</v>
      </c>
      <c r="E14" s="69" t="s">
        <v>1875</v>
      </c>
      <c r="F14" s="82" t="s">
        <v>306</v>
      </c>
      <c r="G14" s="82" t="s">
        <v>128</v>
      </c>
      <c r="H14" s="76">
        <v>84344.21</v>
      </c>
      <c r="I14" s="76">
        <v>699.71600000000001</v>
      </c>
      <c r="J14" s="76">
        <v>1897.3963200000001</v>
      </c>
      <c r="K14" s="77">
        <v>1.4199919443133625E-3</v>
      </c>
      <c r="L14" s="77">
        <f t="shared" si="0"/>
        <v>0.11216866200328046</v>
      </c>
      <c r="M14" s="77">
        <f>J14/'סכום נכסי הקרן'!$C$42</f>
        <v>5.297285858457669E-4</v>
      </c>
    </row>
    <row r="15" spans="2:49">
      <c r="B15" s="75" t="s">
        <v>1876</v>
      </c>
      <c r="C15" s="69" t="s">
        <v>1877</v>
      </c>
      <c r="D15" s="82" t="s">
        <v>26</v>
      </c>
      <c r="E15" s="69" t="s">
        <v>1878</v>
      </c>
      <c r="F15" s="82" t="s">
        <v>125</v>
      </c>
      <c r="G15" s="82" t="s">
        <v>128</v>
      </c>
      <c r="H15" s="76">
        <v>401.41</v>
      </c>
      <c r="I15" s="76">
        <v>2620</v>
      </c>
      <c r="J15" s="76">
        <v>33.811959999999999</v>
      </c>
      <c r="K15" s="77">
        <v>4.0938796600050538E-5</v>
      </c>
      <c r="L15" s="77">
        <f t="shared" si="0"/>
        <v>1.998866695866912E-3</v>
      </c>
      <c r="M15" s="77">
        <f>J15/'סכום נכסי הקרן'!$C$42</f>
        <v>9.4398632308265642E-6</v>
      </c>
    </row>
    <row r="16" spans="2:49">
      <c r="B16" s="72"/>
      <c r="C16" s="69"/>
      <c r="D16" s="69"/>
      <c r="E16" s="69"/>
      <c r="F16" s="69"/>
      <c r="G16" s="69"/>
      <c r="H16" s="76"/>
      <c r="I16" s="76"/>
      <c r="J16" s="69"/>
      <c r="K16" s="69"/>
      <c r="L16" s="77"/>
      <c r="M16" s="69"/>
    </row>
    <row r="17" spans="2:13">
      <c r="B17" s="110" t="s">
        <v>193</v>
      </c>
      <c r="C17" s="107"/>
      <c r="D17" s="107"/>
      <c r="E17" s="107"/>
      <c r="F17" s="107"/>
      <c r="G17" s="107"/>
      <c r="H17" s="108"/>
      <c r="I17" s="108"/>
      <c r="J17" s="108">
        <v>14984.356960000001</v>
      </c>
      <c r="K17" s="107"/>
      <c r="L17" s="109">
        <f t="shared" si="0"/>
        <v>0.88583247130085252</v>
      </c>
      <c r="M17" s="109">
        <f>J17/'סכום נכסי הקרן'!$C$42</f>
        <v>4.1834392417441678E-3</v>
      </c>
    </row>
    <row r="18" spans="2:13">
      <c r="B18" s="86" t="s">
        <v>61</v>
      </c>
      <c r="C18" s="71"/>
      <c r="D18" s="71"/>
      <c r="E18" s="71"/>
      <c r="F18" s="71"/>
      <c r="G18" s="71"/>
      <c r="H18" s="79"/>
      <c r="I18" s="79"/>
      <c r="J18" s="79">
        <v>14984.356960000001</v>
      </c>
      <c r="K18" s="71"/>
      <c r="L18" s="80">
        <f t="shared" si="0"/>
        <v>0.88583247130085252</v>
      </c>
      <c r="M18" s="80">
        <f>J18/'סכום נכסי הקרן'!$C$42</f>
        <v>4.1834392417441678E-3</v>
      </c>
    </row>
    <row r="19" spans="2:13">
      <c r="B19" s="75" t="s">
        <v>1879</v>
      </c>
      <c r="C19" s="69">
        <v>3610</v>
      </c>
      <c r="D19" s="82" t="s">
        <v>26</v>
      </c>
      <c r="E19" s="69"/>
      <c r="F19" s="82" t="s">
        <v>1291</v>
      </c>
      <c r="G19" s="82" t="s">
        <v>128</v>
      </c>
      <c r="H19" s="76">
        <v>27000</v>
      </c>
      <c r="I19" s="76">
        <v>504.07</v>
      </c>
      <c r="J19" s="76">
        <v>437.55796000000004</v>
      </c>
      <c r="K19" s="77">
        <v>3.9525664446511555E-3</v>
      </c>
      <c r="L19" s="77">
        <f t="shared" si="0"/>
        <v>2.5867179357702618E-2</v>
      </c>
      <c r="M19" s="77">
        <f>J19/'סכום נכסי הקרן'!$C$42</f>
        <v>1.2216054017452646E-4</v>
      </c>
    </row>
    <row r="20" spans="2:13">
      <c r="B20" s="75" t="s">
        <v>1880</v>
      </c>
      <c r="C20" s="69" t="s">
        <v>1881</v>
      </c>
      <c r="D20" s="82" t="s">
        <v>26</v>
      </c>
      <c r="E20" s="69"/>
      <c r="F20" s="82" t="s">
        <v>1291</v>
      </c>
      <c r="G20" s="82" t="s">
        <v>128</v>
      </c>
      <c r="H20" s="76">
        <v>209.78</v>
      </c>
      <c r="I20" s="76">
        <v>122710.63</v>
      </c>
      <c r="J20" s="76">
        <v>827.62470999999994</v>
      </c>
      <c r="K20" s="77">
        <v>2.4750562397479782E-3</v>
      </c>
      <c r="L20" s="77">
        <f t="shared" si="0"/>
        <v>4.8926813751569306E-2</v>
      </c>
      <c r="M20" s="77">
        <f>J20/'סכום נכסי הקרן'!$C$42</f>
        <v>2.3106214691051623E-4</v>
      </c>
    </row>
    <row r="21" spans="2:13">
      <c r="B21" s="75" t="s">
        <v>1882</v>
      </c>
      <c r="C21" s="69" t="s">
        <v>1883</v>
      </c>
      <c r="D21" s="82" t="s">
        <v>26</v>
      </c>
      <c r="E21" s="69"/>
      <c r="F21" s="82" t="s">
        <v>1291</v>
      </c>
      <c r="G21" s="82" t="s">
        <v>128</v>
      </c>
      <c r="H21" s="76">
        <v>133560.98000000001</v>
      </c>
      <c r="I21" s="76">
        <v>255.65770000000001</v>
      </c>
      <c r="J21" s="76">
        <v>1097.7904599999999</v>
      </c>
      <c r="K21" s="77">
        <v>5.4184006648775093E-3</v>
      </c>
      <c r="L21" s="77">
        <f t="shared" si="0"/>
        <v>6.4898242797353886E-2</v>
      </c>
      <c r="M21" s="77">
        <f>J21/'סכום נכסי הקרן'!$C$42</f>
        <v>3.0648894055553656E-4</v>
      </c>
    </row>
    <row r="22" spans="2:13">
      <c r="B22" s="75" t="s">
        <v>1884</v>
      </c>
      <c r="C22" s="69" t="s">
        <v>1885</v>
      </c>
      <c r="D22" s="82" t="s">
        <v>26</v>
      </c>
      <c r="E22" s="69"/>
      <c r="F22" s="82" t="s">
        <v>1291</v>
      </c>
      <c r="G22" s="82" t="s">
        <v>128</v>
      </c>
      <c r="H22" s="76">
        <v>153.26</v>
      </c>
      <c r="I22" s="76">
        <v>0</v>
      </c>
      <c r="J22" s="76">
        <v>0</v>
      </c>
      <c r="K22" s="77">
        <v>2.9400452152327566E-3</v>
      </c>
      <c r="L22" s="77">
        <f t="shared" ref="L22:L23" si="2">IFERROR(J22/$J$11,0)</f>
        <v>0</v>
      </c>
      <c r="M22" s="77">
        <f>J22/'סכום נכסי הקרן'!$C$42</f>
        <v>0</v>
      </c>
    </row>
    <row r="23" spans="2:13">
      <c r="B23" s="75" t="s">
        <v>1886</v>
      </c>
      <c r="C23" s="69" t="s">
        <v>1887</v>
      </c>
      <c r="D23" s="82" t="s">
        <v>26</v>
      </c>
      <c r="E23" s="69"/>
      <c r="F23" s="82" t="s">
        <v>1291</v>
      </c>
      <c r="G23" s="82" t="s">
        <v>130</v>
      </c>
      <c r="H23" s="76">
        <v>0.6</v>
      </c>
      <c r="I23" s="76">
        <v>0</v>
      </c>
      <c r="J23" s="76">
        <v>0</v>
      </c>
      <c r="K23" s="77">
        <v>2.0253458531212437E-5</v>
      </c>
      <c r="L23" s="77">
        <f t="shared" si="2"/>
        <v>0</v>
      </c>
      <c r="M23" s="77">
        <f>J23/'סכום נכסי הקרן'!$C$42</f>
        <v>0</v>
      </c>
    </row>
    <row r="24" spans="2:13">
      <c r="B24" s="75" t="s">
        <v>2595</v>
      </c>
      <c r="C24" s="69">
        <v>4654</v>
      </c>
      <c r="D24" s="82" t="s">
        <v>26</v>
      </c>
      <c r="E24" s="69"/>
      <c r="F24" s="82" t="s">
        <v>1291</v>
      </c>
      <c r="G24" s="82" t="s">
        <v>131</v>
      </c>
      <c r="H24" s="76">
        <v>145700.5</v>
      </c>
      <c r="I24" s="76">
        <v>442.01679999999999</v>
      </c>
      <c r="J24" s="76">
        <v>2828.4744599999999</v>
      </c>
      <c r="K24" s="77">
        <v>1.4749999999999999E-2</v>
      </c>
      <c r="L24" s="77">
        <f t="shared" si="0"/>
        <v>0.16721134764752321</v>
      </c>
      <c r="M24" s="77">
        <f>J24/'סכום נכסי הקרן'!$C$42</f>
        <v>7.8967359639269723E-4</v>
      </c>
    </row>
    <row r="25" spans="2:13">
      <c r="B25" s="75" t="s">
        <v>1888</v>
      </c>
      <c r="C25" s="69" t="s">
        <v>1889</v>
      </c>
      <c r="D25" s="82" t="s">
        <v>26</v>
      </c>
      <c r="E25" s="69"/>
      <c r="F25" s="82" t="s">
        <v>1291</v>
      </c>
      <c r="G25" s="82" t="s">
        <v>128</v>
      </c>
      <c r="H25" s="76">
        <v>12.49</v>
      </c>
      <c r="I25" s="76">
        <v>0</v>
      </c>
      <c r="J25" s="76">
        <v>0</v>
      </c>
      <c r="K25" s="77">
        <v>2.3595968999921978E-4</v>
      </c>
      <c r="L25" s="77">
        <f t="shared" ref="L25" si="3">IFERROR(J25/$J$11,0)</f>
        <v>0</v>
      </c>
      <c r="M25" s="77">
        <f>J25/'סכום נכסי הקרן'!$C$42</f>
        <v>0</v>
      </c>
    </row>
    <row r="26" spans="2:13">
      <c r="B26" s="75" t="s">
        <v>1890</v>
      </c>
      <c r="C26" s="69" t="s">
        <v>1891</v>
      </c>
      <c r="D26" s="82" t="s">
        <v>26</v>
      </c>
      <c r="E26" s="69"/>
      <c r="F26" s="82" t="s">
        <v>1291</v>
      </c>
      <c r="G26" s="82" t="s">
        <v>128</v>
      </c>
      <c r="H26" s="76">
        <v>14944</v>
      </c>
      <c r="I26" s="76">
        <v>476.53</v>
      </c>
      <c r="J26" s="76">
        <v>228.94864000000001</v>
      </c>
      <c r="K26" s="77">
        <v>4.1582684613958145E-3</v>
      </c>
      <c r="L26" s="77">
        <f t="shared" si="0"/>
        <v>1.3534790989934426E-2</v>
      </c>
      <c r="M26" s="77">
        <f>J26/'סכום נכסי הקרן'!$C$42</f>
        <v>6.3919508022715877E-5</v>
      </c>
    </row>
    <row r="27" spans="2:13">
      <c r="B27" s="75" t="s">
        <v>1892</v>
      </c>
      <c r="C27" s="69" t="s">
        <v>1893</v>
      </c>
      <c r="D27" s="82" t="s">
        <v>26</v>
      </c>
      <c r="E27" s="69"/>
      <c r="F27" s="82" t="s">
        <v>1291</v>
      </c>
      <c r="G27" s="82" t="s">
        <v>128</v>
      </c>
      <c r="H27" s="76">
        <v>105683</v>
      </c>
      <c r="I27" s="76">
        <v>326.65390000000002</v>
      </c>
      <c r="J27" s="76">
        <v>1109.87472</v>
      </c>
      <c r="K27" s="77">
        <v>2.4030848918492162E-3</v>
      </c>
      <c r="L27" s="77">
        <f t="shared" si="0"/>
        <v>6.5612629802963646E-2</v>
      </c>
      <c r="M27" s="77">
        <f>J27/'סכום נכסי הקרן'!$C$42</f>
        <v>3.0986271012245161E-4</v>
      </c>
    </row>
    <row r="28" spans="2:13">
      <c r="B28" s="75" t="s">
        <v>1894</v>
      </c>
      <c r="C28" s="69">
        <v>4637</v>
      </c>
      <c r="D28" s="82" t="s">
        <v>26</v>
      </c>
      <c r="E28" s="69"/>
      <c r="F28" s="82" t="s">
        <v>1291</v>
      </c>
      <c r="G28" s="82" t="s">
        <v>131</v>
      </c>
      <c r="H28" s="76">
        <v>782469.49</v>
      </c>
      <c r="I28" s="76">
        <v>13.9939</v>
      </c>
      <c r="J28" s="76">
        <v>480.90427</v>
      </c>
      <c r="K28" s="77">
        <v>4.3320946712783158E-3</v>
      </c>
      <c r="L28" s="77">
        <f t="shared" si="0"/>
        <v>2.8429689648372631E-2</v>
      </c>
      <c r="M28" s="77">
        <f>J28/'סכום נכסי הקרן'!$C$42</f>
        <v>1.3426227098105201E-4</v>
      </c>
    </row>
    <row r="29" spans="2:13">
      <c r="B29" s="75" t="s">
        <v>1895</v>
      </c>
      <c r="C29" s="69">
        <v>5691</v>
      </c>
      <c r="D29" s="82" t="s">
        <v>26</v>
      </c>
      <c r="E29" s="69"/>
      <c r="F29" s="82" t="s">
        <v>1291</v>
      </c>
      <c r="G29" s="82" t="s">
        <v>128</v>
      </c>
      <c r="H29" s="76">
        <v>881846.7</v>
      </c>
      <c r="I29" s="76">
        <v>145.006</v>
      </c>
      <c r="J29" s="76">
        <v>4111.1189800000002</v>
      </c>
      <c r="K29" s="77">
        <v>9.7875370770822614E-3</v>
      </c>
      <c r="L29" s="77">
        <f t="shared" si="0"/>
        <v>0.24303763555464844</v>
      </c>
      <c r="M29" s="77">
        <f>J29/'סכום נכסי הקרן'!$C$42</f>
        <v>1.1477714068292763E-3</v>
      </c>
    </row>
    <row r="30" spans="2:13">
      <c r="B30" s="75" t="s">
        <v>1896</v>
      </c>
      <c r="C30" s="69">
        <v>3865</v>
      </c>
      <c r="D30" s="82" t="s">
        <v>26</v>
      </c>
      <c r="E30" s="69"/>
      <c r="F30" s="82" t="s">
        <v>1291</v>
      </c>
      <c r="G30" s="82" t="s">
        <v>128</v>
      </c>
      <c r="H30" s="76">
        <v>13855</v>
      </c>
      <c r="I30" s="76">
        <v>448.96559999999999</v>
      </c>
      <c r="J30" s="76">
        <v>203.63656</v>
      </c>
      <c r="K30" s="77">
        <v>3.2035806704400448E-3</v>
      </c>
      <c r="L30" s="77">
        <f t="shared" si="0"/>
        <v>1.2038412971176596E-2</v>
      </c>
      <c r="M30" s="77">
        <f>J30/'סכום נכסי הקרן'!$C$42</f>
        <v>5.6852701682955016E-5</v>
      </c>
    </row>
    <row r="31" spans="2:13">
      <c r="B31" s="75" t="s">
        <v>1897</v>
      </c>
      <c r="C31" s="69" t="s">
        <v>1898</v>
      </c>
      <c r="D31" s="82" t="s">
        <v>26</v>
      </c>
      <c r="E31" s="69"/>
      <c r="F31" s="82" t="s">
        <v>1291</v>
      </c>
      <c r="G31" s="82" t="s">
        <v>128</v>
      </c>
      <c r="H31" s="76">
        <v>36.43</v>
      </c>
      <c r="I31" s="76">
        <v>132507.5</v>
      </c>
      <c r="J31" s="76">
        <v>155.19389999999999</v>
      </c>
      <c r="K31" s="77">
        <v>2.9401842397085483E-3</v>
      </c>
      <c r="L31" s="77">
        <f t="shared" si="0"/>
        <v>9.1746209954022169E-3</v>
      </c>
      <c r="M31" s="77">
        <f>J31/'סכום נכסי הקרן'!$C$42</f>
        <v>4.3328135673252149E-5</v>
      </c>
    </row>
    <row r="32" spans="2:13">
      <c r="B32" s="75" t="s">
        <v>1899</v>
      </c>
      <c r="C32" s="69">
        <v>4811</v>
      </c>
      <c r="D32" s="82" t="s">
        <v>26</v>
      </c>
      <c r="E32" s="69"/>
      <c r="F32" s="82" t="s">
        <v>1291</v>
      </c>
      <c r="G32" s="82" t="s">
        <v>128</v>
      </c>
      <c r="H32" s="76">
        <v>163790</v>
      </c>
      <c r="I32" s="76">
        <v>154.41999999999999</v>
      </c>
      <c r="J32" s="76">
        <v>813.15233000000001</v>
      </c>
      <c r="K32" s="77">
        <v>8.4557595568595934E-3</v>
      </c>
      <c r="L32" s="77">
        <f t="shared" si="0"/>
        <v>4.8071247898778452E-2</v>
      </c>
      <c r="M32" s="77">
        <f>J32/'סכום נכסי הקרן'!$C$42</f>
        <v>2.2702164503412252E-4</v>
      </c>
    </row>
    <row r="33" spans="2:13">
      <c r="B33" s="75" t="s">
        <v>1900</v>
      </c>
      <c r="C33" s="69">
        <v>5356</v>
      </c>
      <c r="D33" s="82" t="s">
        <v>26</v>
      </c>
      <c r="E33" s="69"/>
      <c r="F33" s="82" t="s">
        <v>1291</v>
      </c>
      <c r="G33" s="82" t="s">
        <v>128</v>
      </c>
      <c r="H33" s="76">
        <v>252639.79</v>
      </c>
      <c r="I33" s="76">
        <v>331.19400000000002</v>
      </c>
      <c r="J33" s="76">
        <v>2690.0799700000002</v>
      </c>
      <c r="K33" s="77">
        <v>1.0660827513682315E-2</v>
      </c>
      <c r="L33" s="77">
        <f t="shared" si="0"/>
        <v>0.15902985988542703</v>
      </c>
      <c r="M33" s="77">
        <f>J33/'סכום נכסי הקרן'!$C$42</f>
        <v>7.5103563936506582E-4</v>
      </c>
    </row>
    <row r="34" spans="2:13">
      <c r="B34" s="72"/>
      <c r="C34" s="69"/>
      <c r="D34" s="69"/>
      <c r="E34" s="69"/>
      <c r="F34" s="69"/>
      <c r="G34" s="69"/>
      <c r="H34" s="76"/>
      <c r="I34" s="76"/>
      <c r="J34" s="69"/>
      <c r="K34" s="69"/>
      <c r="L34" s="77"/>
      <c r="M34" s="69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121" t="s">
        <v>216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121" t="s">
        <v>108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121" t="s">
        <v>199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121" t="s">
        <v>207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</row>
    <row r="112" spans="2:13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</row>
    <row r="113" spans="2:13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</row>
    <row r="114" spans="2:13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</row>
    <row r="115" spans="2:13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</row>
    <row r="116" spans="2:13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</row>
    <row r="117" spans="2:13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</row>
    <row r="118" spans="2:13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</row>
    <row r="119" spans="2:13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</row>
    <row r="120" spans="2:13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</row>
    <row r="121" spans="2:13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</row>
    <row r="122" spans="2:13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</row>
    <row r="123" spans="2:13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</row>
    <row r="124" spans="2:13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</row>
    <row r="125" spans="2:13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</row>
    <row r="126" spans="2:13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</row>
    <row r="127" spans="2:13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</row>
    <row r="128" spans="2:13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</row>
    <row r="129" spans="2:13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</row>
    <row r="130" spans="2:13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</row>
    <row r="131" spans="2:13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</row>
    <row r="132" spans="2:13"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</row>
    <row r="133" spans="2:13"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</row>
    <row r="134" spans="2:13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</row>
    <row r="135" spans="2:13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</row>
    <row r="136" spans="2:13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</row>
    <row r="137" spans="2:13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</row>
    <row r="138" spans="2:13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</row>
    <row r="139" spans="2:13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</row>
    <row r="140" spans="2:13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</row>
    <row r="141" spans="2:13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</row>
    <row r="142" spans="2:13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</row>
    <row r="143" spans="2:13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</row>
    <row r="144" spans="2:13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</row>
    <row r="145" spans="2:13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</row>
    <row r="146" spans="2:13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</row>
    <row r="147" spans="2:13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</row>
    <row r="148" spans="2:13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</row>
    <row r="149" spans="2:13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</row>
    <row r="150" spans="2:13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</row>
    <row r="151" spans="2:13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</row>
    <row r="152" spans="2:13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</row>
    <row r="153" spans="2:13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</row>
    <row r="154" spans="2:13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</row>
    <row r="155" spans="2:13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</row>
    <row r="156" spans="2:13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</row>
    <row r="157" spans="2:13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</row>
    <row r="158" spans="2:13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</row>
    <row r="159" spans="2:13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</row>
    <row r="160" spans="2:13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</row>
    <row r="161" spans="2:13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</row>
    <row r="162" spans="2:13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</row>
    <row r="163" spans="2:13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</row>
    <row r="164" spans="2:13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</row>
    <row r="165" spans="2:13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</row>
    <row r="166" spans="2:13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</row>
    <row r="167" spans="2:13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</row>
    <row r="168" spans="2:13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</row>
    <row r="169" spans="2:13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</row>
    <row r="170" spans="2:13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</row>
    <row r="171" spans="2:13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</row>
    <row r="172" spans="2:13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</row>
    <row r="173" spans="2:13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</row>
    <row r="174" spans="2:13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</row>
    <row r="175" spans="2:13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</row>
    <row r="176" spans="2:13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</row>
    <row r="177" spans="2:13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</row>
    <row r="178" spans="2:13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</row>
    <row r="179" spans="2:13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</row>
    <row r="180" spans="2:13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</row>
    <row r="181" spans="2:13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</row>
    <row r="182" spans="2:13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</row>
    <row r="183" spans="2:13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</row>
    <row r="184" spans="2:13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</row>
    <row r="185" spans="2:13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</row>
    <row r="186" spans="2:13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</row>
    <row r="187" spans="2:13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</row>
    <row r="188" spans="2:13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</row>
    <row r="189" spans="2:13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</row>
    <row r="190" spans="2:13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</row>
    <row r="191" spans="2:13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</row>
    <row r="192" spans="2:13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</row>
    <row r="193" spans="2:13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</row>
    <row r="194" spans="2:13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</row>
    <row r="195" spans="2:13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</row>
    <row r="196" spans="2:13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</row>
    <row r="197" spans="2:13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</row>
    <row r="198" spans="2:13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</row>
    <row r="199" spans="2:13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</row>
    <row r="200" spans="2:13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</row>
    <row r="201" spans="2:13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</row>
    <row r="202" spans="2:13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</row>
    <row r="203" spans="2:13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</row>
    <row r="204" spans="2:13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</row>
    <row r="205" spans="2:13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</row>
    <row r="206" spans="2:13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</row>
    <row r="207" spans="2:13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</row>
    <row r="208" spans="2:13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</row>
    <row r="209" spans="2:13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</row>
    <row r="210" spans="2:13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</row>
    <row r="211" spans="2:13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</row>
    <row r="212" spans="2:13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</row>
    <row r="213" spans="2:13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</row>
    <row r="214" spans="2:13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</row>
    <row r="215" spans="2:13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</row>
    <row r="216" spans="2:13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</row>
    <row r="217" spans="2:13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</row>
    <row r="218" spans="2:13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</row>
    <row r="219" spans="2:13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</row>
    <row r="220" spans="2:13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</row>
    <row r="221" spans="2:13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</row>
    <row r="222" spans="2:13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</row>
    <row r="223" spans="2:13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</row>
    <row r="224" spans="2:13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</row>
    <row r="225" spans="2:13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</row>
    <row r="226" spans="2:13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</row>
    <row r="227" spans="2:13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</row>
    <row r="228" spans="2:13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</row>
    <row r="229" spans="2:13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</row>
    <row r="230" spans="2:13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</row>
    <row r="231" spans="2:13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</row>
    <row r="232" spans="2:13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</row>
    <row r="233" spans="2:13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</row>
    <row r="234" spans="2:13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</row>
    <row r="235" spans="2:13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</row>
    <row r="236" spans="2:13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</row>
    <row r="237" spans="2:13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</row>
    <row r="238" spans="2:13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</row>
    <row r="239" spans="2:13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</row>
    <row r="240" spans="2:13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</row>
    <row r="241" spans="2:13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</row>
    <row r="242" spans="2:13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</row>
    <row r="243" spans="2:13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</row>
    <row r="244" spans="2:13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</row>
    <row r="245" spans="2:13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</row>
    <row r="246" spans="2:13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</row>
    <row r="247" spans="2:13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</row>
    <row r="248" spans="2:13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</row>
    <row r="249" spans="2:13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</row>
    <row r="250" spans="2:13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</row>
    <row r="251" spans="2:13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</row>
    <row r="252" spans="2:13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</row>
    <row r="253" spans="2:13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</row>
    <row r="254" spans="2:13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</row>
    <row r="255" spans="2:13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</row>
    <row r="256" spans="2:13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</row>
    <row r="257" spans="2:13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</row>
    <row r="258" spans="2:13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</row>
    <row r="259" spans="2:13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</row>
    <row r="260" spans="2:13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</row>
    <row r="261" spans="2:13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</row>
    <row r="262" spans="2:13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</row>
    <row r="263" spans="2:13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</row>
    <row r="264" spans="2:13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</row>
    <row r="265" spans="2:13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</row>
    <row r="266" spans="2:13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</row>
    <row r="267" spans="2:13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</row>
    <row r="268" spans="2:13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</row>
    <row r="269" spans="2:13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</row>
    <row r="270" spans="2:13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</row>
    <row r="271" spans="2:13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</row>
    <row r="272" spans="2:13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</row>
    <row r="273" spans="2:13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</row>
    <row r="274" spans="2:13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</row>
    <row r="275" spans="2:13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</row>
    <row r="276" spans="2:13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</row>
    <row r="277" spans="2:13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</row>
    <row r="278" spans="2:13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</row>
    <row r="279" spans="2:13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</row>
    <row r="280" spans="2:13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</row>
    <row r="281" spans="2:13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</row>
    <row r="282" spans="2:13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</row>
    <row r="283" spans="2:13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</row>
    <row r="284" spans="2:13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</row>
    <row r="285" spans="2:13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</row>
    <row r="286" spans="2:13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</row>
    <row r="287" spans="2:13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</row>
    <row r="288" spans="2:13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</row>
    <row r="289" spans="2:13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</row>
    <row r="290" spans="2:13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</row>
    <row r="291" spans="2:13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</row>
    <row r="292" spans="2:13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</row>
    <row r="293" spans="2:13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</row>
    <row r="294" spans="2:13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</row>
    <row r="295" spans="2:13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</row>
    <row r="296" spans="2:13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</row>
    <row r="297" spans="2:13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</row>
    <row r="298" spans="2:13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</row>
    <row r="299" spans="2:13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</row>
    <row r="300" spans="2:13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</row>
    <row r="301" spans="2:13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</row>
    <row r="302" spans="2:13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4.140625" style="2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142</v>
      </c>
      <c r="C1" s="67" t="s" vm="1">
        <v>224</v>
      </c>
    </row>
    <row r="2" spans="2:11">
      <c r="B2" s="46" t="s">
        <v>141</v>
      </c>
      <c r="C2" s="67" t="s">
        <v>225</v>
      </c>
    </row>
    <row r="3" spans="2:11">
      <c r="B3" s="46" t="s">
        <v>143</v>
      </c>
      <c r="C3" s="67" t="s">
        <v>226</v>
      </c>
    </row>
    <row r="4" spans="2:11">
      <c r="B4" s="46" t="s">
        <v>144</v>
      </c>
      <c r="C4" s="67">
        <v>2207</v>
      </c>
    </row>
    <row r="6" spans="2:11" ht="26.25" customHeight="1">
      <c r="B6" s="135" t="s">
        <v>171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1" ht="26.25" customHeight="1">
      <c r="B7" s="135" t="s">
        <v>94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2:11" s="3" customFormat="1" ht="78.75">
      <c r="B8" s="21" t="s">
        <v>112</v>
      </c>
      <c r="C8" s="29" t="s">
        <v>43</v>
      </c>
      <c r="D8" s="29" t="s">
        <v>99</v>
      </c>
      <c r="E8" s="29" t="s">
        <v>100</v>
      </c>
      <c r="F8" s="29" t="s">
        <v>201</v>
      </c>
      <c r="G8" s="29" t="s">
        <v>200</v>
      </c>
      <c r="H8" s="29" t="s">
        <v>107</v>
      </c>
      <c r="I8" s="29" t="s">
        <v>57</v>
      </c>
      <c r="J8" s="29" t="s">
        <v>145</v>
      </c>
      <c r="K8" s="30" t="s">
        <v>147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208</v>
      </c>
      <c r="G9" s="31"/>
      <c r="H9" s="31" t="s">
        <v>204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4" t="s">
        <v>1901</v>
      </c>
      <c r="C11" s="85"/>
      <c r="D11" s="85"/>
      <c r="E11" s="85"/>
      <c r="F11" s="87"/>
      <c r="G11" s="89"/>
      <c r="H11" s="87">
        <v>51692.948289999993</v>
      </c>
      <c r="I11" s="85"/>
      <c r="J11" s="90">
        <f>IFERROR(H11/$H$11,0)</f>
        <v>1</v>
      </c>
      <c r="K11" s="90">
        <f>H11/'סכום נכסי הקרן'!$C$42</f>
        <v>1.4432004588192755E-2</v>
      </c>
    </row>
    <row r="12" spans="2:11" ht="21" customHeight="1">
      <c r="B12" s="70" t="s">
        <v>1902</v>
      </c>
      <c r="C12" s="71"/>
      <c r="D12" s="71"/>
      <c r="E12" s="71"/>
      <c r="F12" s="79"/>
      <c r="G12" s="81"/>
      <c r="H12" s="79">
        <v>4615.3341600000003</v>
      </c>
      <c r="I12" s="71"/>
      <c r="J12" s="80">
        <f t="shared" ref="J12:J59" si="0">IFERROR(H12/$H$11,0)</f>
        <v>8.9283631765550459E-2</v>
      </c>
      <c r="K12" s="80">
        <f>H12/'סכום נכסי הקרן'!$C$42</f>
        <v>1.2885417832909365E-3</v>
      </c>
    </row>
    <row r="13" spans="2:11">
      <c r="B13" s="86" t="s">
        <v>189</v>
      </c>
      <c r="C13" s="71"/>
      <c r="D13" s="71"/>
      <c r="E13" s="71"/>
      <c r="F13" s="79"/>
      <c r="G13" s="81"/>
      <c r="H13" s="79">
        <v>1226.3324299999999</v>
      </c>
      <c r="I13" s="71"/>
      <c r="J13" s="80">
        <f t="shared" si="0"/>
        <v>2.3723398849688635E-2</v>
      </c>
      <c r="K13" s="80">
        <f>H13/'סכום נכסי הקרן'!$C$42</f>
        <v>3.4237620104623313E-4</v>
      </c>
    </row>
    <row r="14" spans="2:11">
      <c r="B14" s="75" t="s">
        <v>1903</v>
      </c>
      <c r="C14" s="69">
        <v>5277</v>
      </c>
      <c r="D14" s="82" t="s">
        <v>128</v>
      </c>
      <c r="E14" s="94">
        <v>42481</v>
      </c>
      <c r="F14" s="76">
        <v>268341.03999999998</v>
      </c>
      <c r="G14" s="78">
        <v>142.14779999999999</v>
      </c>
      <c r="H14" s="76">
        <v>1226.3324299999999</v>
      </c>
      <c r="I14" s="77">
        <v>1.7666666666666666E-3</v>
      </c>
      <c r="J14" s="77">
        <f t="shared" si="0"/>
        <v>2.3723398849688635E-2</v>
      </c>
      <c r="K14" s="77">
        <f>H14/'סכום נכסי הקרן'!$C$42</f>
        <v>3.4237620104623313E-4</v>
      </c>
    </row>
    <row r="15" spans="2:11">
      <c r="B15" s="72"/>
      <c r="C15" s="69"/>
      <c r="D15" s="69"/>
      <c r="E15" s="69"/>
      <c r="F15" s="76"/>
      <c r="G15" s="78"/>
      <c r="H15" s="69"/>
      <c r="I15" s="69"/>
      <c r="J15" s="77"/>
      <c r="K15" s="69"/>
    </row>
    <row r="16" spans="2:11">
      <c r="B16" s="86" t="s">
        <v>192</v>
      </c>
      <c r="C16" s="71"/>
      <c r="D16" s="71"/>
      <c r="E16" s="71"/>
      <c r="F16" s="79"/>
      <c r="G16" s="81"/>
      <c r="H16" s="79">
        <v>3389.00173</v>
      </c>
      <c r="I16" s="71"/>
      <c r="J16" s="80">
        <f t="shared" si="0"/>
        <v>6.5560232915861813E-2</v>
      </c>
      <c r="K16" s="80">
        <f>H16/'סכום נכסי הקרן'!$C$42</f>
        <v>9.461655822447033E-4</v>
      </c>
    </row>
    <row r="17" spans="2:11">
      <c r="B17" s="75" t="s">
        <v>1904</v>
      </c>
      <c r="C17" s="69">
        <v>5322</v>
      </c>
      <c r="D17" s="82" t="s">
        <v>130</v>
      </c>
      <c r="E17" s="94">
        <v>42527</v>
      </c>
      <c r="F17" s="76">
        <v>373319.62</v>
      </c>
      <c r="G17" s="78">
        <v>230.167</v>
      </c>
      <c r="H17" s="76">
        <v>3389.00173</v>
      </c>
      <c r="I17" s="77">
        <v>4.0460446400000004E-3</v>
      </c>
      <c r="J17" s="77">
        <f t="shared" si="0"/>
        <v>6.5560232915861813E-2</v>
      </c>
      <c r="K17" s="77">
        <f>H17/'סכום נכסי הקרן'!$C$42</f>
        <v>9.461655822447033E-4</v>
      </c>
    </row>
    <row r="18" spans="2:11">
      <c r="B18" s="72"/>
      <c r="C18" s="69"/>
      <c r="D18" s="69"/>
      <c r="E18" s="69"/>
      <c r="F18" s="76"/>
      <c r="G18" s="78"/>
      <c r="H18" s="69"/>
      <c r="I18" s="69"/>
      <c r="J18" s="77"/>
      <c r="K18" s="69"/>
    </row>
    <row r="19" spans="2:11">
      <c r="B19" s="70" t="s">
        <v>1905</v>
      </c>
      <c r="C19" s="71"/>
      <c r="D19" s="71"/>
      <c r="E19" s="71"/>
      <c r="F19" s="79"/>
      <c r="G19" s="81"/>
      <c r="H19" s="79">
        <v>47077.614130000002</v>
      </c>
      <c r="I19" s="71"/>
      <c r="J19" s="80">
        <f t="shared" si="0"/>
        <v>0.91071636823444968</v>
      </c>
      <c r="K19" s="80">
        <f>H19/'סכום נכסי הקרן'!$C$42</f>
        <v>1.314346280490182E-2</v>
      </c>
    </row>
    <row r="20" spans="2:11">
      <c r="B20" s="86" t="s">
        <v>189</v>
      </c>
      <c r="C20" s="71"/>
      <c r="D20" s="71"/>
      <c r="E20" s="71"/>
      <c r="F20" s="79"/>
      <c r="G20" s="81"/>
      <c r="H20" s="79">
        <v>6059.4284600000001</v>
      </c>
      <c r="I20" s="71"/>
      <c r="J20" s="80">
        <f t="shared" si="0"/>
        <v>0.11721963363370777</v>
      </c>
      <c r="K20" s="80">
        <f>H20/'סכום נכסי הקרן'!$C$42</f>
        <v>1.6917142904279445E-3</v>
      </c>
    </row>
    <row r="21" spans="2:11">
      <c r="B21" s="75" t="s">
        <v>1906</v>
      </c>
      <c r="C21" s="69">
        <v>5295</v>
      </c>
      <c r="D21" s="82" t="s">
        <v>128</v>
      </c>
      <c r="E21" s="94">
        <v>42879</v>
      </c>
      <c r="F21" s="76">
        <v>666783.03</v>
      </c>
      <c r="G21" s="78">
        <v>116.46850000000001</v>
      </c>
      <c r="H21" s="76">
        <v>2496.7438900000002</v>
      </c>
      <c r="I21" s="77">
        <v>6.8261980580301197E-4</v>
      </c>
      <c r="J21" s="77">
        <f t="shared" si="0"/>
        <v>4.8299506462528383E-2</v>
      </c>
      <c r="K21" s="77">
        <f>H21/'סכום נכסי הקרן'!$C$42</f>
        <v>6.9705869887465527E-4</v>
      </c>
    </row>
    <row r="22" spans="2:11" ht="16.5" customHeight="1">
      <c r="B22" s="75" t="s">
        <v>1907</v>
      </c>
      <c r="C22" s="69">
        <v>5288</v>
      </c>
      <c r="D22" s="82" t="s">
        <v>128</v>
      </c>
      <c r="E22" s="94">
        <v>42649</v>
      </c>
      <c r="F22" s="76">
        <v>625000.77</v>
      </c>
      <c r="G22" s="78">
        <v>177.30289999999999</v>
      </c>
      <c r="H22" s="76">
        <v>3562.6845699999999</v>
      </c>
      <c r="I22" s="77">
        <v>1.584045943296415E-3</v>
      </c>
      <c r="J22" s="77">
        <f t="shared" si="0"/>
        <v>6.8920127171179388E-2</v>
      </c>
      <c r="K22" s="77">
        <f>H22/'סכום נכסי הקרן'!$C$42</f>
        <v>9.946555915532891E-4</v>
      </c>
    </row>
    <row r="23" spans="2:11" ht="16.5" customHeight="1">
      <c r="B23" s="72"/>
      <c r="C23" s="69"/>
      <c r="D23" s="69"/>
      <c r="E23" s="69"/>
      <c r="F23" s="76"/>
      <c r="G23" s="78"/>
      <c r="H23" s="69"/>
      <c r="I23" s="69"/>
      <c r="J23" s="77"/>
      <c r="K23" s="69"/>
    </row>
    <row r="24" spans="2:11" ht="16.5" customHeight="1">
      <c r="B24" s="86" t="s">
        <v>191</v>
      </c>
      <c r="C24" s="71"/>
      <c r="D24" s="71"/>
      <c r="E24" s="71"/>
      <c r="F24" s="79"/>
      <c r="G24" s="81"/>
      <c r="H24" s="79">
        <v>4360.4148399999995</v>
      </c>
      <c r="I24" s="71"/>
      <c r="J24" s="80">
        <f t="shared" si="0"/>
        <v>8.4352217937693486E-2</v>
      </c>
      <c r="K24" s="80">
        <f>H24/'סכום נכסי הקרן'!$C$42</f>
        <v>1.2173715963010277E-3</v>
      </c>
    </row>
    <row r="25" spans="2:11">
      <c r="B25" s="75" t="s">
        <v>1908</v>
      </c>
      <c r="C25" s="69">
        <v>53431</v>
      </c>
      <c r="D25" s="82" t="s">
        <v>128</v>
      </c>
      <c r="E25" s="94">
        <v>43382</v>
      </c>
      <c r="F25" s="76">
        <v>374625.56</v>
      </c>
      <c r="G25" s="78">
        <v>119.4002</v>
      </c>
      <c r="H25" s="76">
        <v>1438.0813000000001</v>
      </c>
      <c r="I25" s="69">
        <v>3.3581064181085587E-3</v>
      </c>
      <c r="J25" s="77">
        <f t="shared" si="0"/>
        <v>2.7819680393006276E-2</v>
      </c>
      <c r="K25" s="77">
        <f>H25/'סכום נכסי הקרן'!$C$42</f>
        <v>4.014937550739226E-4</v>
      </c>
    </row>
    <row r="26" spans="2:11">
      <c r="B26" s="75" t="s">
        <v>1909</v>
      </c>
      <c r="C26" s="69">
        <v>5299</v>
      </c>
      <c r="D26" s="82" t="s">
        <v>128</v>
      </c>
      <c r="E26" s="94">
        <v>42831</v>
      </c>
      <c r="F26" s="76">
        <v>904820.74</v>
      </c>
      <c r="G26" s="78">
        <v>100.4584</v>
      </c>
      <c r="H26" s="76">
        <v>2922.3335400000001</v>
      </c>
      <c r="I26" s="77">
        <v>1.4627533333333334E-3</v>
      </c>
      <c r="J26" s="77">
        <f t="shared" si="0"/>
        <v>5.6532537544687227E-2</v>
      </c>
      <c r="K26" s="77">
        <f>H26/'סכום נכסי הקרן'!$C$42</f>
        <v>8.1587784122710524E-4</v>
      </c>
    </row>
    <row r="27" spans="2:11">
      <c r="B27" s="72"/>
      <c r="C27" s="69"/>
      <c r="D27" s="69"/>
      <c r="E27" s="69"/>
      <c r="F27" s="76"/>
      <c r="G27" s="78"/>
      <c r="H27" s="69"/>
      <c r="I27" s="69"/>
      <c r="J27" s="77"/>
      <c r="K27" s="69"/>
    </row>
    <row r="28" spans="2:11">
      <c r="B28" s="86" t="s">
        <v>192</v>
      </c>
      <c r="C28" s="71"/>
      <c r="D28" s="71"/>
      <c r="E28" s="71"/>
      <c r="F28" s="79"/>
      <c r="G28" s="81"/>
      <c r="H28" s="79">
        <v>36657.770830000009</v>
      </c>
      <c r="I28" s="71"/>
      <c r="J28" s="80">
        <f t="shared" si="0"/>
        <v>0.70914451666304856</v>
      </c>
      <c r="K28" s="80">
        <f>H28/'סכום נכסי הקרן'!$C$42</f>
        <v>1.023437691817285E-2</v>
      </c>
    </row>
    <row r="29" spans="2:11">
      <c r="B29" s="75" t="s">
        <v>1910</v>
      </c>
      <c r="C29" s="69">
        <v>5291</v>
      </c>
      <c r="D29" s="82" t="s">
        <v>128</v>
      </c>
      <c r="E29" s="94">
        <v>42787</v>
      </c>
      <c r="F29" s="76">
        <v>1224058.6100000001</v>
      </c>
      <c r="G29" s="78">
        <v>98.903599999999997</v>
      </c>
      <c r="H29" s="76">
        <v>3892.2012999999997</v>
      </c>
      <c r="I29" s="77">
        <v>8.2763415164163225E-4</v>
      </c>
      <c r="J29" s="77">
        <f t="shared" si="0"/>
        <v>7.5294627773300107E-2</v>
      </c>
      <c r="K29" s="77">
        <f>H29/'סכום נכסי הקרן'!$C$42</f>
        <v>1.0866524134905328E-3</v>
      </c>
    </row>
    <row r="30" spans="2:11">
      <c r="B30" s="75" t="s">
        <v>1911</v>
      </c>
      <c r="C30" s="69">
        <v>5281</v>
      </c>
      <c r="D30" s="82" t="s">
        <v>128</v>
      </c>
      <c r="E30" s="94">
        <v>42603</v>
      </c>
      <c r="F30" s="76">
        <v>1298601.1000000001</v>
      </c>
      <c r="G30" s="78">
        <v>53.406999999999996</v>
      </c>
      <c r="H30" s="76">
        <v>2229.74361</v>
      </c>
      <c r="I30" s="77">
        <v>4.2016874766105476E-4</v>
      </c>
      <c r="J30" s="77">
        <f t="shared" si="0"/>
        <v>4.3134386483259346E-2</v>
      </c>
      <c r="K30" s="77">
        <f>H30/'סכום נכסי הקרן'!$C$42</f>
        <v>6.2251566363527838E-4</v>
      </c>
    </row>
    <row r="31" spans="2:11">
      <c r="B31" s="75" t="s">
        <v>1912</v>
      </c>
      <c r="C31" s="69">
        <v>5302</v>
      </c>
      <c r="D31" s="82" t="s">
        <v>128</v>
      </c>
      <c r="E31" s="94">
        <v>42948</v>
      </c>
      <c r="F31" s="76">
        <v>459807.97</v>
      </c>
      <c r="G31" s="78">
        <v>89.287599999999998</v>
      </c>
      <c r="H31" s="76">
        <v>1319.9230700000001</v>
      </c>
      <c r="I31" s="77">
        <v>7.0172081702127653E-5</v>
      </c>
      <c r="J31" s="77">
        <f t="shared" si="0"/>
        <v>2.55339096271926E-2</v>
      </c>
      <c r="K31" s="77">
        <f>H31/'סכום נכסי הקרן'!$C$42</f>
        <v>3.6850550089414277E-4</v>
      </c>
    </row>
    <row r="32" spans="2:11">
      <c r="B32" s="75" t="s">
        <v>1913</v>
      </c>
      <c r="C32" s="69">
        <v>5290</v>
      </c>
      <c r="D32" s="82" t="s">
        <v>128</v>
      </c>
      <c r="E32" s="94">
        <v>42359</v>
      </c>
      <c r="F32" s="76">
        <v>1169583.99</v>
      </c>
      <c r="G32" s="78">
        <v>79.694699999999997</v>
      </c>
      <c r="H32" s="76">
        <v>2996.6900799999999</v>
      </c>
      <c r="I32" s="77">
        <v>3.2935482125629801E-4</v>
      </c>
      <c r="J32" s="77">
        <f t="shared" si="0"/>
        <v>5.7970964689195527E-2</v>
      </c>
      <c r="K32" s="77">
        <f>H32/'סכום נכסי הקרן'!$C$42</f>
        <v>8.3663722837643006E-4</v>
      </c>
    </row>
    <row r="33" spans="2:11">
      <c r="B33" s="75" t="s">
        <v>1914</v>
      </c>
      <c r="C33" s="69">
        <v>5307</v>
      </c>
      <c r="D33" s="82" t="s">
        <v>128</v>
      </c>
      <c r="E33" s="94">
        <v>42555</v>
      </c>
      <c r="F33" s="76">
        <v>35134</v>
      </c>
      <c r="G33" s="78">
        <v>78.954800000000006</v>
      </c>
      <c r="H33" s="76">
        <v>89.184029999999993</v>
      </c>
      <c r="I33" s="77">
        <v>2.3901019523480128E-4</v>
      </c>
      <c r="J33" s="77">
        <f t="shared" si="0"/>
        <v>1.7252649142717336E-3</v>
      </c>
      <c r="K33" s="77">
        <f>H33/'סכום נכסי הקרן'!$C$42</f>
        <v>2.4899031158617637E-5</v>
      </c>
    </row>
    <row r="34" spans="2:11">
      <c r="B34" s="75" t="s">
        <v>1915</v>
      </c>
      <c r="C34" s="69">
        <v>5294</v>
      </c>
      <c r="D34" s="82" t="s">
        <v>131</v>
      </c>
      <c r="E34" s="94">
        <v>42646</v>
      </c>
      <c r="F34" s="76">
        <v>1405762.51</v>
      </c>
      <c r="G34" s="78">
        <v>108.6259</v>
      </c>
      <c r="H34" s="76">
        <v>6706.5287099999996</v>
      </c>
      <c r="I34" s="77">
        <v>4.3254230304262424E-3</v>
      </c>
      <c r="J34" s="77">
        <f t="shared" si="0"/>
        <v>0.12973778691004512</v>
      </c>
      <c r="K34" s="77">
        <f>H34/'סכום נכסי הקרן'!$C$42</f>
        <v>1.8723763359477449E-3</v>
      </c>
    </row>
    <row r="35" spans="2:11">
      <c r="B35" s="75" t="s">
        <v>1916</v>
      </c>
      <c r="C35" s="69">
        <v>5285</v>
      </c>
      <c r="D35" s="82" t="s">
        <v>128</v>
      </c>
      <c r="E35" s="94">
        <v>42644</v>
      </c>
      <c r="F35" s="76">
        <v>775207.73</v>
      </c>
      <c r="G35" s="78">
        <v>90.802099999999996</v>
      </c>
      <c r="H35" s="76">
        <v>2263.0542500000001</v>
      </c>
      <c r="I35" s="77">
        <v>2.0710860350877188E-4</v>
      </c>
      <c r="J35" s="77">
        <f t="shared" si="0"/>
        <v>4.3778780759498453E-2</v>
      </c>
      <c r="K35" s="77">
        <f>H35/'סכום נכסי הקרן'!$C$42</f>
        <v>6.3181556478656635E-4</v>
      </c>
    </row>
    <row r="36" spans="2:11">
      <c r="B36" s="75" t="s">
        <v>1917</v>
      </c>
      <c r="C36" s="69">
        <v>7000</v>
      </c>
      <c r="D36" s="82" t="s">
        <v>128</v>
      </c>
      <c r="E36" s="94">
        <v>42555</v>
      </c>
      <c r="F36" s="76">
        <v>2169.89</v>
      </c>
      <c r="G36" s="78">
        <v>100</v>
      </c>
      <c r="H36" s="76">
        <v>6.9761999999999995</v>
      </c>
      <c r="I36" s="77">
        <v>3.5483985945768739E-4</v>
      </c>
      <c r="J36" s="77">
        <f t="shared" si="0"/>
        <v>1.3495457757338919E-4</v>
      </c>
      <c r="K36" s="77">
        <f>H36/'סכום נכסי הקרן'!$C$42</f>
        <v>1.9476650827367677E-6</v>
      </c>
    </row>
    <row r="37" spans="2:11">
      <c r="B37" s="75" t="s">
        <v>1918</v>
      </c>
      <c r="C37" s="69">
        <v>6640</v>
      </c>
      <c r="D37" s="82" t="s">
        <v>128</v>
      </c>
      <c r="E37" s="94">
        <v>43346</v>
      </c>
      <c r="F37" s="76">
        <v>41249.5</v>
      </c>
      <c r="G37" s="78">
        <v>97.647900000000007</v>
      </c>
      <c r="H37" s="76">
        <v>129.49786</v>
      </c>
      <c r="I37" s="77">
        <v>6.4585477941176469E-5</v>
      </c>
      <c r="J37" s="77">
        <f t="shared" si="0"/>
        <v>2.5051358895900192E-3</v>
      </c>
      <c r="K37" s="77">
        <f>H37/'סכום נכסי הקרן'!$C$42</f>
        <v>3.6154132652609498E-5</v>
      </c>
    </row>
    <row r="38" spans="2:11">
      <c r="B38" s="75" t="s">
        <v>1919</v>
      </c>
      <c r="C38" s="69">
        <v>5292</v>
      </c>
      <c r="D38" s="82" t="s">
        <v>130</v>
      </c>
      <c r="E38" s="94">
        <v>42555</v>
      </c>
      <c r="F38" s="76">
        <v>27984.63</v>
      </c>
      <c r="G38" s="78">
        <v>1E-4</v>
      </c>
      <c r="H38" s="76">
        <v>1.1999999999999999E-4</v>
      </c>
      <c r="I38" s="77">
        <v>1.3811792599298592E-4</v>
      </c>
      <c r="J38" s="77">
        <f t="shared" si="0"/>
        <v>2.3213998034469627E-9</v>
      </c>
      <c r="K38" s="77">
        <f>H38/'סכום נכסי הקרן'!$C$42</f>
        <v>3.3502452614376323E-11</v>
      </c>
    </row>
    <row r="39" spans="2:11">
      <c r="B39" s="75" t="s">
        <v>1920</v>
      </c>
      <c r="C39" s="69">
        <v>5329</v>
      </c>
      <c r="D39" s="82" t="s">
        <v>128</v>
      </c>
      <c r="E39" s="94">
        <v>43226</v>
      </c>
      <c r="F39" s="76">
        <v>45850.52</v>
      </c>
      <c r="G39" s="78">
        <v>167.32599999999999</v>
      </c>
      <c r="H39" s="76">
        <v>246.65432000000001</v>
      </c>
      <c r="I39" s="77">
        <v>5.0109857923497263E-5</v>
      </c>
      <c r="J39" s="77">
        <f t="shared" si="0"/>
        <v>4.7715274163945363E-3</v>
      </c>
      <c r="K39" s="77">
        <f>H39/'סכום נכסי הקרן'!$C$42</f>
        <v>6.8862705566093458E-5</v>
      </c>
    </row>
    <row r="40" spans="2:11">
      <c r="B40" s="75" t="s">
        <v>1921</v>
      </c>
      <c r="C40" s="69">
        <v>5296</v>
      </c>
      <c r="D40" s="82" t="s">
        <v>128</v>
      </c>
      <c r="E40" s="94">
        <v>42912</v>
      </c>
      <c r="F40" s="76">
        <v>63242.1</v>
      </c>
      <c r="G40" s="78">
        <v>113.2478</v>
      </c>
      <c r="H40" s="76">
        <v>230.25923</v>
      </c>
      <c r="I40" s="77">
        <v>5.1337040344183781E-3</v>
      </c>
      <c r="J40" s="77">
        <f t="shared" si="0"/>
        <v>4.4543644271987422E-3</v>
      </c>
      <c r="K40" s="77">
        <f>H40/'סכום נכסי הקרן'!$C$42</f>
        <v>6.4285407850814833E-5</v>
      </c>
    </row>
    <row r="41" spans="2:11">
      <c r="B41" s="75" t="s">
        <v>1922</v>
      </c>
      <c r="C41" s="69">
        <v>6659</v>
      </c>
      <c r="D41" s="82" t="s">
        <v>128</v>
      </c>
      <c r="E41" s="94">
        <v>42912</v>
      </c>
      <c r="F41" s="76">
        <v>65662.2</v>
      </c>
      <c r="G41" s="78">
        <v>98.084199999999996</v>
      </c>
      <c r="H41" s="76">
        <v>207.05963</v>
      </c>
      <c r="I41" s="77">
        <v>4.5910890919474587E-4</v>
      </c>
      <c r="J41" s="77">
        <f t="shared" si="0"/>
        <v>4.0055682031983402E-3</v>
      </c>
      <c r="K41" s="77">
        <f>H41/'סכום נכסי הקרן'!$C$42</f>
        <v>5.7808378686877455E-5</v>
      </c>
    </row>
    <row r="42" spans="2:11">
      <c r="B42" s="75" t="s">
        <v>1923</v>
      </c>
      <c r="C42" s="69">
        <v>5293</v>
      </c>
      <c r="D42" s="82" t="s">
        <v>128</v>
      </c>
      <c r="E42" s="94">
        <v>42555</v>
      </c>
      <c r="F42" s="76">
        <v>26487.07</v>
      </c>
      <c r="G42" s="78">
        <v>110.61069999999999</v>
      </c>
      <c r="H42" s="76">
        <v>94.191559999999996</v>
      </c>
      <c r="I42" s="77">
        <v>3.0641398391227512E-5</v>
      </c>
      <c r="J42" s="77">
        <f t="shared" si="0"/>
        <v>1.8221355739196901E-3</v>
      </c>
      <c r="K42" s="77">
        <f>H42/'סכום נכסי הקרן'!$C$42</f>
        <v>2.6297068963118205E-5</v>
      </c>
    </row>
    <row r="43" spans="2:11">
      <c r="B43" s="75" t="s">
        <v>1924</v>
      </c>
      <c r="C43" s="69">
        <v>5308</v>
      </c>
      <c r="D43" s="82" t="s">
        <v>128</v>
      </c>
      <c r="E43" s="94">
        <v>43011</v>
      </c>
      <c r="F43" s="76">
        <v>47855.66</v>
      </c>
      <c r="G43" s="78">
        <v>118.6816</v>
      </c>
      <c r="H43" s="76">
        <v>182.59869</v>
      </c>
      <c r="I43" s="77">
        <v>1.169201287837464E-4</v>
      </c>
      <c r="J43" s="77">
        <f t="shared" si="0"/>
        <v>3.5323713589639409E-3</v>
      </c>
      <c r="K43" s="77">
        <f>H43/'סכום נכסי הקרן'!$C$42</f>
        <v>5.0979199659768273E-5</v>
      </c>
    </row>
    <row r="44" spans="2:11">
      <c r="B44" s="75" t="s">
        <v>1925</v>
      </c>
      <c r="C44" s="69">
        <v>5340</v>
      </c>
      <c r="D44" s="82" t="s">
        <v>131</v>
      </c>
      <c r="E44" s="94">
        <v>43226</v>
      </c>
      <c r="F44" s="76">
        <v>38607.43</v>
      </c>
      <c r="G44" s="78">
        <v>159.58580000000001</v>
      </c>
      <c r="H44" s="76">
        <v>270.59366</v>
      </c>
      <c r="I44" s="77">
        <v>1.7380143478260869E-4</v>
      </c>
      <c r="J44" s="77">
        <f t="shared" si="0"/>
        <v>5.2346339094832862E-3</v>
      </c>
      <c r="K44" s="77">
        <f>H44/'סכום נכסי הקרן'!$C$42</f>
        <v>7.5546260599172163E-5</v>
      </c>
    </row>
    <row r="45" spans="2:11">
      <c r="B45" s="75" t="s">
        <v>1926</v>
      </c>
      <c r="C45" s="69">
        <v>5280</v>
      </c>
      <c r="D45" s="82" t="s">
        <v>131</v>
      </c>
      <c r="E45" s="94">
        <v>42555</v>
      </c>
      <c r="F45" s="76">
        <v>23089.759999999998</v>
      </c>
      <c r="G45" s="78">
        <v>1E-4</v>
      </c>
      <c r="H45" s="76">
        <v>8.9999999999999992E-5</v>
      </c>
      <c r="I45" s="77">
        <v>6.0922849604221627E-4</v>
      </c>
      <c r="J45" s="77">
        <f t="shared" si="0"/>
        <v>1.741049852585222E-9</v>
      </c>
      <c r="K45" s="77">
        <f>H45/'סכום נכסי הקרן'!$C$42</f>
        <v>2.5126839460782242E-11</v>
      </c>
    </row>
    <row r="46" spans="2:11">
      <c r="B46" s="75" t="s">
        <v>1927</v>
      </c>
      <c r="C46" s="69">
        <v>5318</v>
      </c>
      <c r="D46" s="82" t="s">
        <v>130</v>
      </c>
      <c r="E46" s="94">
        <v>42555</v>
      </c>
      <c r="F46" s="76">
        <v>23584.28</v>
      </c>
      <c r="G46" s="78">
        <v>101.38249999999999</v>
      </c>
      <c r="H46" s="76">
        <v>94.30474000000001</v>
      </c>
      <c r="I46" s="77">
        <v>1.915778861788618E-4</v>
      </c>
      <c r="J46" s="77">
        <f t="shared" si="0"/>
        <v>1.8243250408343081E-3</v>
      </c>
      <c r="K46" s="77">
        <f>H46/'סכום נכסי הקרן'!$C$42</f>
        <v>2.6328667359675669E-5</v>
      </c>
    </row>
    <row r="47" spans="2:11">
      <c r="B47" s="75" t="s">
        <v>1928</v>
      </c>
      <c r="C47" s="69">
        <v>5319</v>
      </c>
      <c r="D47" s="82" t="s">
        <v>128</v>
      </c>
      <c r="E47" s="94">
        <v>42555</v>
      </c>
      <c r="F47" s="76">
        <v>44176.12</v>
      </c>
      <c r="G47" s="78">
        <v>63.359200000000001</v>
      </c>
      <c r="H47" s="76">
        <v>89.986660000000001</v>
      </c>
      <c r="I47" s="77">
        <v>8.0322221181256014E-4</v>
      </c>
      <c r="J47" s="77">
        <f t="shared" si="0"/>
        <v>1.7407917903070724E-3</v>
      </c>
      <c r="K47" s="77">
        <f>H47/'סכום נכסי הקרן'!$C$42</f>
        <v>2.5123115104799949E-5</v>
      </c>
    </row>
    <row r="48" spans="2:11">
      <c r="B48" s="75" t="s">
        <v>1929</v>
      </c>
      <c r="C48" s="69">
        <v>5324</v>
      </c>
      <c r="D48" s="82" t="s">
        <v>130</v>
      </c>
      <c r="E48" s="94">
        <v>43192</v>
      </c>
      <c r="F48" s="76">
        <v>31311.53</v>
      </c>
      <c r="G48" s="78">
        <v>16.479099999999999</v>
      </c>
      <c r="H48" s="76">
        <v>20.350999999999999</v>
      </c>
      <c r="I48" s="77">
        <v>3.4465273809523812E-4</v>
      </c>
      <c r="J48" s="77">
        <f t="shared" si="0"/>
        <v>3.9369006166624284E-4</v>
      </c>
      <c r="K48" s="77">
        <f>H48/'סכום נכסי הקרן'!$C$42</f>
        <v>5.6817367762931053E-6</v>
      </c>
    </row>
    <row r="49" spans="2:11">
      <c r="B49" s="75" t="s">
        <v>1930</v>
      </c>
      <c r="C49" s="69">
        <v>5325</v>
      </c>
      <c r="D49" s="82" t="s">
        <v>128</v>
      </c>
      <c r="E49" s="94">
        <v>43192</v>
      </c>
      <c r="F49" s="76">
        <v>60531.68</v>
      </c>
      <c r="G49" s="78">
        <v>172.65860000000001</v>
      </c>
      <c r="H49" s="76">
        <v>336.00981999999999</v>
      </c>
      <c r="I49" s="77">
        <v>3.5625352122264884E-5</v>
      </c>
      <c r="J49" s="77">
        <f t="shared" si="0"/>
        <v>6.5001094175354112E-3</v>
      </c>
      <c r="K49" s="77">
        <f>H49/'סכום נכסי הקרן'!$C$42</f>
        <v>9.3809608937625986E-5</v>
      </c>
    </row>
    <row r="50" spans="2:11">
      <c r="B50" s="75" t="s">
        <v>1931</v>
      </c>
      <c r="C50" s="69">
        <v>5330</v>
      </c>
      <c r="D50" s="82" t="s">
        <v>128</v>
      </c>
      <c r="E50" s="94">
        <v>42555</v>
      </c>
      <c r="F50" s="76">
        <v>61414.51</v>
      </c>
      <c r="G50" s="78">
        <v>82.139700000000005</v>
      </c>
      <c r="H50" s="76">
        <v>162.18289999999999</v>
      </c>
      <c r="I50" s="77">
        <v>3.2140815473078936E-5</v>
      </c>
      <c r="J50" s="77">
        <f t="shared" si="0"/>
        <v>3.1374279348538201E-3</v>
      </c>
      <c r="K50" s="77">
        <f>H50/'סכום נכסי הקרן'!$C$42</f>
        <v>4.5279374350934452E-5</v>
      </c>
    </row>
    <row r="51" spans="2:11">
      <c r="B51" s="75" t="s">
        <v>1932</v>
      </c>
      <c r="C51" s="69">
        <v>5311</v>
      </c>
      <c r="D51" s="82" t="s">
        <v>128</v>
      </c>
      <c r="E51" s="94">
        <v>43089</v>
      </c>
      <c r="F51" s="76">
        <v>98546.84</v>
      </c>
      <c r="G51" s="78">
        <v>100.792</v>
      </c>
      <c r="H51" s="76">
        <v>319.33735999999999</v>
      </c>
      <c r="I51" s="77">
        <v>1.1582802197802197E-4</v>
      </c>
      <c r="J51" s="77">
        <f t="shared" si="0"/>
        <v>6.1775807061439335E-3</v>
      </c>
      <c r="K51" s="77">
        <f>H51/'סכום נכסי הקרן'!$C$42</f>
        <v>8.915487309500029E-5</v>
      </c>
    </row>
    <row r="52" spans="2:11">
      <c r="B52" s="75" t="s">
        <v>1933</v>
      </c>
      <c r="C52" s="69">
        <v>5287</v>
      </c>
      <c r="D52" s="82" t="s">
        <v>130</v>
      </c>
      <c r="E52" s="94">
        <v>42735</v>
      </c>
      <c r="F52" s="76">
        <v>1065231.01</v>
      </c>
      <c r="G52" s="78">
        <v>88.997299999999996</v>
      </c>
      <c r="H52" s="76">
        <v>3739.1126600000002</v>
      </c>
      <c r="I52" s="77">
        <v>6.9270184254733777E-4</v>
      </c>
      <c r="J52" s="77">
        <f t="shared" si="0"/>
        <v>7.233312828325042E-2</v>
      </c>
      <c r="K52" s="77">
        <f>H52/'סכום נכסי הקרן'!$C$42</f>
        <v>1.0439120392622052E-3</v>
      </c>
    </row>
    <row r="53" spans="2:11">
      <c r="B53" s="75" t="s">
        <v>1934</v>
      </c>
      <c r="C53" s="69">
        <v>5306</v>
      </c>
      <c r="D53" s="82" t="s">
        <v>130</v>
      </c>
      <c r="E53" s="94">
        <v>43068</v>
      </c>
      <c r="F53" s="76">
        <v>17937.47</v>
      </c>
      <c r="G53" s="78">
        <v>77.436800000000005</v>
      </c>
      <c r="H53" s="76">
        <v>54.784339999999993</v>
      </c>
      <c r="I53" s="77">
        <v>7.3675202843281507E-5</v>
      </c>
      <c r="J53" s="77">
        <f t="shared" si="0"/>
        <v>1.0598029675664299E-3</v>
      </c>
      <c r="K53" s="77">
        <f>H53/'סכום נכסי הקרן'!$C$42</f>
        <v>1.5295081290499013E-5</v>
      </c>
    </row>
    <row r="54" spans="2:11">
      <c r="B54" s="75" t="s">
        <v>1935</v>
      </c>
      <c r="C54" s="69">
        <v>5284</v>
      </c>
      <c r="D54" s="82" t="s">
        <v>130</v>
      </c>
      <c r="E54" s="94">
        <v>42531</v>
      </c>
      <c r="F54" s="76">
        <v>1100198.8500000001</v>
      </c>
      <c r="G54" s="78">
        <v>79.462999999999994</v>
      </c>
      <c r="H54" s="76">
        <v>3448.1334100000004</v>
      </c>
      <c r="I54" s="77">
        <v>1.1149895866666667E-3</v>
      </c>
      <c r="J54" s="77">
        <f t="shared" si="0"/>
        <v>6.6704135168607556E-2</v>
      </c>
      <c r="K54" s="77">
        <f>H54/'סכום נכסי הקרן'!$C$42</f>
        <v>9.6267438480477393E-4</v>
      </c>
    </row>
    <row r="55" spans="2:11">
      <c r="B55" s="75" t="s">
        <v>1936</v>
      </c>
      <c r="C55" s="69">
        <v>5276</v>
      </c>
      <c r="D55" s="82" t="s">
        <v>128</v>
      </c>
      <c r="E55" s="94">
        <v>42423</v>
      </c>
      <c r="F55" s="76">
        <v>868410.61</v>
      </c>
      <c r="G55" s="78">
        <v>137.8913</v>
      </c>
      <c r="H55" s="76">
        <v>3849.8425200000001</v>
      </c>
      <c r="I55" s="77">
        <v>1.1733333333333333E-4</v>
      </c>
      <c r="J55" s="77">
        <f t="shared" si="0"/>
        <v>7.4475197243581343E-2</v>
      </c>
      <c r="K55" s="77">
        <f>H55/'סכום נכסי הקרן'!$C$42</f>
        <v>1.0748263883259262E-3</v>
      </c>
    </row>
    <row r="56" spans="2:11">
      <c r="B56" s="75" t="s">
        <v>1937</v>
      </c>
      <c r="C56" s="69">
        <v>5312</v>
      </c>
      <c r="D56" s="82" t="s">
        <v>128</v>
      </c>
      <c r="E56" s="94">
        <v>42555</v>
      </c>
      <c r="F56" s="76">
        <v>21959.06</v>
      </c>
      <c r="G56" s="78">
        <v>107.1812</v>
      </c>
      <c r="H56" s="76">
        <v>75.668210000000002</v>
      </c>
      <c r="I56" s="77">
        <v>8.3809847315279354E-4</v>
      </c>
      <c r="J56" s="77">
        <f t="shared" si="0"/>
        <v>1.4638013985098627E-3</v>
      </c>
      <c r="K56" s="77">
        <f>H56/'סכום נכסי הקרן'!$C$42</f>
        <v>2.1125588499497308E-5</v>
      </c>
    </row>
    <row r="57" spans="2:11">
      <c r="B57" s="75" t="s">
        <v>1938</v>
      </c>
      <c r="C57" s="69">
        <v>5286</v>
      </c>
      <c r="D57" s="82" t="s">
        <v>128</v>
      </c>
      <c r="E57" s="94">
        <v>42705</v>
      </c>
      <c r="F57" s="76">
        <v>777290.1</v>
      </c>
      <c r="G57" s="78">
        <v>136.3083</v>
      </c>
      <c r="H57" s="76">
        <v>3406.3276000000001</v>
      </c>
      <c r="I57" s="77">
        <v>3.9168054927551981E-4</v>
      </c>
      <c r="J57" s="77">
        <f t="shared" si="0"/>
        <v>6.5895401842633039E-2</v>
      </c>
      <c r="K57" s="77">
        <f>H57/'סכום נכסי הקרן'!$C$42</f>
        <v>9.5100274173368538E-4</v>
      </c>
    </row>
    <row r="58" spans="2:11">
      <c r="B58" s="75" t="s">
        <v>1939</v>
      </c>
      <c r="C58" s="69">
        <v>5338</v>
      </c>
      <c r="D58" s="82" t="s">
        <v>128</v>
      </c>
      <c r="E58" s="94">
        <v>43070</v>
      </c>
      <c r="F58" s="76">
        <v>27766.27</v>
      </c>
      <c r="G58" s="78">
        <v>123.7561</v>
      </c>
      <c r="H58" s="76">
        <v>110.47528</v>
      </c>
      <c r="I58" s="77">
        <v>1.0038428571428572E-4</v>
      </c>
      <c r="J58" s="77">
        <f t="shared" si="0"/>
        <v>2.1371441106479015E-3</v>
      </c>
      <c r="K58" s="77">
        <f>H58/'סכום נכסי הקרן'!$C$42</f>
        <v>3.0843273610499637E-5</v>
      </c>
    </row>
    <row r="59" spans="2:11">
      <c r="B59" s="75" t="s">
        <v>1940</v>
      </c>
      <c r="C59" s="69">
        <v>6641</v>
      </c>
      <c r="D59" s="82" t="s">
        <v>128</v>
      </c>
      <c r="E59" s="94">
        <v>43281</v>
      </c>
      <c r="F59" s="76">
        <v>31320.18</v>
      </c>
      <c r="G59" s="78">
        <v>85.504199999999997</v>
      </c>
      <c r="H59" s="76">
        <v>86.097920000000002</v>
      </c>
      <c r="I59" s="77">
        <v>1.0096120689655173E-4</v>
      </c>
      <c r="J59" s="77">
        <f t="shared" si="0"/>
        <v>1.6655641213766028E-3</v>
      </c>
      <c r="K59" s="77">
        <f>H59/'סכום נכסי הקרן'!$C$42</f>
        <v>2.4037429041636366E-5</v>
      </c>
    </row>
    <row r="60" spans="2:11">
      <c r="B60" s="119"/>
      <c r="C60" s="120"/>
      <c r="D60" s="120"/>
      <c r="E60" s="120"/>
      <c r="F60" s="120"/>
      <c r="G60" s="120"/>
      <c r="H60" s="120"/>
      <c r="I60" s="120"/>
      <c r="J60" s="120"/>
      <c r="K60" s="120"/>
    </row>
    <row r="61" spans="2:11">
      <c r="B61" s="119"/>
      <c r="C61" s="120"/>
      <c r="D61" s="120"/>
      <c r="E61" s="120"/>
      <c r="F61" s="120"/>
      <c r="G61" s="120"/>
      <c r="H61" s="120"/>
      <c r="I61" s="120"/>
      <c r="J61" s="120"/>
      <c r="K61" s="120"/>
    </row>
    <row r="62" spans="2:11">
      <c r="B62" s="119"/>
      <c r="C62" s="120"/>
      <c r="D62" s="120"/>
      <c r="E62" s="120"/>
      <c r="F62" s="120"/>
      <c r="G62" s="120"/>
      <c r="H62" s="120"/>
      <c r="I62" s="120"/>
      <c r="J62" s="120"/>
      <c r="K62" s="120"/>
    </row>
    <row r="63" spans="2:11">
      <c r="B63" s="121" t="s">
        <v>108</v>
      </c>
      <c r="C63" s="120"/>
      <c r="D63" s="120"/>
      <c r="E63" s="120"/>
      <c r="F63" s="120"/>
      <c r="G63" s="120"/>
      <c r="H63" s="120"/>
      <c r="I63" s="120"/>
      <c r="J63" s="120"/>
      <c r="K63" s="120"/>
    </row>
    <row r="64" spans="2:11">
      <c r="B64" s="121" t="s">
        <v>199</v>
      </c>
      <c r="C64" s="120"/>
      <c r="D64" s="120"/>
      <c r="E64" s="120"/>
      <c r="F64" s="120"/>
      <c r="G64" s="120"/>
      <c r="H64" s="120"/>
      <c r="I64" s="120"/>
      <c r="J64" s="120"/>
      <c r="K64" s="120"/>
    </row>
    <row r="65" spans="2:11">
      <c r="B65" s="121" t="s">
        <v>207</v>
      </c>
      <c r="C65" s="120"/>
      <c r="D65" s="120"/>
      <c r="E65" s="120"/>
      <c r="F65" s="120"/>
      <c r="G65" s="120"/>
      <c r="H65" s="120"/>
      <c r="I65" s="120"/>
      <c r="J65" s="120"/>
      <c r="K65" s="120"/>
    </row>
    <row r="66" spans="2:11">
      <c r="B66" s="119"/>
      <c r="C66" s="120"/>
      <c r="D66" s="120"/>
      <c r="E66" s="120"/>
      <c r="F66" s="120"/>
      <c r="G66" s="120"/>
      <c r="H66" s="120"/>
      <c r="I66" s="120"/>
      <c r="J66" s="120"/>
      <c r="K66" s="120"/>
    </row>
    <row r="67" spans="2:11">
      <c r="B67" s="119"/>
      <c r="C67" s="120"/>
      <c r="D67" s="120"/>
      <c r="E67" s="120"/>
      <c r="F67" s="120"/>
      <c r="G67" s="120"/>
      <c r="H67" s="120"/>
      <c r="I67" s="120"/>
      <c r="J67" s="120"/>
      <c r="K67" s="120"/>
    </row>
    <row r="68" spans="2:11">
      <c r="B68" s="119"/>
      <c r="C68" s="120"/>
      <c r="D68" s="120"/>
      <c r="E68" s="120"/>
      <c r="F68" s="120"/>
      <c r="G68" s="120"/>
      <c r="H68" s="120"/>
      <c r="I68" s="120"/>
      <c r="J68" s="120"/>
      <c r="K68" s="120"/>
    </row>
    <row r="69" spans="2:11">
      <c r="B69" s="119"/>
      <c r="C69" s="120"/>
      <c r="D69" s="120"/>
      <c r="E69" s="120"/>
      <c r="F69" s="120"/>
      <c r="G69" s="120"/>
      <c r="H69" s="120"/>
      <c r="I69" s="120"/>
      <c r="J69" s="120"/>
      <c r="K69" s="120"/>
    </row>
    <row r="70" spans="2:11">
      <c r="B70" s="119"/>
      <c r="C70" s="120"/>
      <c r="D70" s="120"/>
      <c r="E70" s="120"/>
      <c r="F70" s="120"/>
      <c r="G70" s="120"/>
      <c r="H70" s="120"/>
      <c r="I70" s="120"/>
      <c r="J70" s="120"/>
      <c r="K70" s="120"/>
    </row>
    <row r="71" spans="2:11">
      <c r="B71" s="119"/>
      <c r="C71" s="120"/>
      <c r="D71" s="120"/>
      <c r="E71" s="120"/>
      <c r="F71" s="120"/>
      <c r="G71" s="120"/>
      <c r="H71" s="120"/>
      <c r="I71" s="120"/>
      <c r="J71" s="120"/>
      <c r="K71" s="120"/>
    </row>
    <row r="72" spans="2:11">
      <c r="B72" s="119"/>
      <c r="C72" s="120"/>
      <c r="D72" s="120"/>
      <c r="E72" s="120"/>
      <c r="F72" s="120"/>
      <c r="G72" s="120"/>
      <c r="H72" s="120"/>
      <c r="I72" s="120"/>
      <c r="J72" s="120"/>
      <c r="K72" s="120"/>
    </row>
    <row r="73" spans="2:11">
      <c r="B73" s="119"/>
      <c r="C73" s="120"/>
      <c r="D73" s="120"/>
      <c r="E73" s="120"/>
      <c r="F73" s="120"/>
      <c r="G73" s="120"/>
      <c r="H73" s="120"/>
      <c r="I73" s="120"/>
      <c r="J73" s="120"/>
      <c r="K73" s="120"/>
    </row>
    <row r="74" spans="2:11">
      <c r="B74" s="119"/>
      <c r="C74" s="120"/>
      <c r="D74" s="120"/>
      <c r="E74" s="120"/>
      <c r="F74" s="120"/>
      <c r="G74" s="120"/>
      <c r="H74" s="120"/>
      <c r="I74" s="120"/>
      <c r="J74" s="120"/>
      <c r="K74" s="120"/>
    </row>
    <row r="75" spans="2:11">
      <c r="B75" s="119"/>
      <c r="C75" s="120"/>
      <c r="D75" s="120"/>
      <c r="E75" s="120"/>
      <c r="F75" s="120"/>
      <c r="G75" s="120"/>
      <c r="H75" s="120"/>
      <c r="I75" s="120"/>
      <c r="J75" s="120"/>
      <c r="K75" s="120"/>
    </row>
    <row r="76" spans="2:11">
      <c r="B76" s="119"/>
      <c r="C76" s="120"/>
      <c r="D76" s="120"/>
      <c r="E76" s="120"/>
      <c r="F76" s="120"/>
      <c r="G76" s="120"/>
      <c r="H76" s="120"/>
      <c r="I76" s="120"/>
      <c r="J76" s="120"/>
      <c r="K76" s="120"/>
    </row>
    <row r="77" spans="2:11">
      <c r="B77" s="119"/>
      <c r="C77" s="120"/>
      <c r="D77" s="120"/>
      <c r="E77" s="120"/>
      <c r="F77" s="120"/>
      <c r="G77" s="120"/>
      <c r="H77" s="120"/>
      <c r="I77" s="120"/>
      <c r="J77" s="120"/>
      <c r="K77" s="120"/>
    </row>
    <row r="78" spans="2:11">
      <c r="B78" s="119"/>
      <c r="C78" s="120"/>
      <c r="D78" s="120"/>
      <c r="E78" s="120"/>
      <c r="F78" s="120"/>
      <c r="G78" s="120"/>
      <c r="H78" s="120"/>
      <c r="I78" s="120"/>
      <c r="J78" s="120"/>
      <c r="K78" s="120"/>
    </row>
    <row r="79" spans="2:11">
      <c r="B79" s="119"/>
      <c r="C79" s="120"/>
      <c r="D79" s="120"/>
      <c r="E79" s="120"/>
      <c r="F79" s="120"/>
      <c r="G79" s="120"/>
      <c r="H79" s="120"/>
      <c r="I79" s="120"/>
      <c r="J79" s="120"/>
      <c r="K79" s="120"/>
    </row>
    <row r="80" spans="2:11">
      <c r="B80" s="119"/>
      <c r="C80" s="120"/>
      <c r="D80" s="120"/>
      <c r="E80" s="120"/>
      <c r="F80" s="120"/>
      <c r="G80" s="120"/>
      <c r="H80" s="120"/>
      <c r="I80" s="120"/>
      <c r="J80" s="120"/>
      <c r="K80" s="120"/>
    </row>
    <row r="81" spans="2:11">
      <c r="B81" s="119"/>
      <c r="C81" s="120"/>
      <c r="D81" s="120"/>
      <c r="E81" s="120"/>
      <c r="F81" s="120"/>
      <c r="G81" s="120"/>
      <c r="H81" s="120"/>
      <c r="I81" s="120"/>
      <c r="J81" s="120"/>
      <c r="K81" s="120"/>
    </row>
    <row r="82" spans="2:11">
      <c r="B82" s="119"/>
      <c r="C82" s="120"/>
      <c r="D82" s="120"/>
      <c r="E82" s="120"/>
      <c r="F82" s="120"/>
      <c r="G82" s="120"/>
      <c r="H82" s="120"/>
      <c r="I82" s="120"/>
      <c r="J82" s="120"/>
      <c r="K82" s="120"/>
    </row>
    <row r="83" spans="2:11">
      <c r="B83" s="119"/>
      <c r="C83" s="120"/>
      <c r="D83" s="120"/>
      <c r="E83" s="120"/>
      <c r="F83" s="120"/>
      <c r="G83" s="120"/>
      <c r="H83" s="120"/>
      <c r="I83" s="120"/>
      <c r="J83" s="120"/>
      <c r="K83" s="120"/>
    </row>
    <row r="84" spans="2:11">
      <c r="B84" s="119"/>
      <c r="C84" s="120"/>
      <c r="D84" s="120"/>
      <c r="E84" s="120"/>
      <c r="F84" s="120"/>
      <c r="G84" s="120"/>
      <c r="H84" s="120"/>
      <c r="I84" s="120"/>
      <c r="J84" s="120"/>
      <c r="K84" s="120"/>
    </row>
    <row r="85" spans="2:11">
      <c r="B85" s="119"/>
      <c r="C85" s="120"/>
      <c r="D85" s="120"/>
      <c r="E85" s="120"/>
      <c r="F85" s="120"/>
      <c r="G85" s="120"/>
      <c r="H85" s="120"/>
      <c r="I85" s="120"/>
      <c r="J85" s="120"/>
      <c r="K85" s="120"/>
    </row>
    <row r="86" spans="2:11">
      <c r="B86" s="119"/>
      <c r="C86" s="120"/>
      <c r="D86" s="120"/>
      <c r="E86" s="120"/>
      <c r="F86" s="120"/>
      <c r="G86" s="120"/>
      <c r="H86" s="120"/>
      <c r="I86" s="120"/>
      <c r="J86" s="120"/>
      <c r="K86" s="120"/>
    </row>
    <row r="87" spans="2:11">
      <c r="B87" s="119"/>
      <c r="C87" s="120"/>
      <c r="D87" s="120"/>
      <c r="E87" s="120"/>
      <c r="F87" s="120"/>
      <c r="G87" s="120"/>
      <c r="H87" s="120"/>
      <c r="I87" s="120"/>
      <c r="J87" s="120"/>
      <c r="K87" s="120"/>
    </row>
    <row r="88" spans="2:11">
      <c r="B88" s="119"/>
      <c r="C88" s="120"/>
      <c r="D88" s="120"/>
      <c r="E88" s="120"/>
      <c r="F88" s="120"/>
      <c r="G88" s="120"/>
      <c r="H88" s="120"/>
      <c r="I88" s="120"/>
      <c r="J88" s="120"/>
      <c r="K88" s="120"/>
    </row>
    <row r="89" spans="2:11">
      <c r="B89" s="119"/>
      <c r="C89" s="120"/>
      <c r="D89" s="120"/>
      <c r="E89" s="120"/>
      <c r="F89" s="120"/>
      <c r="G89" s="120"/>
      <c r="H89" s="120"/>
      <c r="I89" s="120"/>
      <c r="J89" s="120"/>
      <c r="K89" s="120"/>
    </row>
    <row r="90" spans="2:11">
      <c r="B90" s="119"/>
      <c r="C90" s="120"/>
      <c r="D90" s="120"/>
      <c r="E90" s="120"/>
      <c r="F90" s="120"/>
      <c r="G90" s="120"/>
      <c r="H90" s="120"/>
      <c r="I90" s="120"/>
      <c r="J90" s="120"/>
      <c r="K90" s="120"/>
    </row>
    <row r="91" spans="2:11">
      <c r="B91" s="119"/>
      <c r="C91" s="120"/>
      <c r="D91" s="120"/>
      <c r="E91" s="120"/>
      <c r="F91" s="120"/>
      <c r="G91" s="120"/>
      <c r="H91" s="120"/>
      <c r="I91" s="120"/>
      <c r="J91" s="120"/>
      <c r="K91" s="120"/>
    </row>
    <row r="92" spans="2:11">
      <c r="B92" s="119"/>
      <c r="C92" s="120"/>
      <c r="D92" s="120"/>
      <c r="E92" s="120"/>
      <c r="F92" s="120"/>
      <c r="G92" s="120"/>
      <c r="H92" s="120"/>
      <c r="I92" s="120"/>
      <c r="J92" s="120"/>
      <c r="K92" s="120"/>
    </row>
    <row r="93" spans="2:11">
      <c r="B93" s="119"/>
      <c r="C93" s="120"/>
      <c r="D93" s="120"/>
      <c r="E93" s="120"/>
      <c r="F93" s="120"/>
      <c r="G93" s="120"/>
      <c r="H93" s="120"/>
      <c r="I93" s="120"/>
      <c r="J93" s="120"/>
      <c r="K93" s="120"/>
    </row>
    <row r="94" spans="2:11">
      <c r="B94" s="119"/>
      <c r="C94" s="120"/>
      <c r="D94" s="120"/>
      <c r="E94" s="120"/>
      <c r="F94" s="120"/>
      <c r="G94" s="120"/>
      <c r="H94" s="120"/>
      <c r="I94" s="120"/>
      <c r="J94" s="120"/>
      <c r="K94" s="120"/>
    </row>
    <row r="95" spans="2:11">
      <c r="B95" s="119"/>
      <c r="C95" s="120"/>
      <c r="D95" s="120"/>
      <c r="E95" s="120"/>
      <c r="F95" s="120"/>
      <c r="G95" s="120"/>
      <c r="H95" s="120"/>
      <c r="I95" s="120"/>
      <c r="J95" s="120"/>
      <c r="K95" s="120"/>
    </row>
    <row r="96" spans="2:11">
      <c r="B96" s="119"/>
      <c r="C96" s="120"/>
      <c r="D96" s="120"/>
      <c r="E96" s="120"/>
      <c r="F96" s="120"/>
      <c r="G96" s="120"/>
      <c r="H96" s="120"/>
      <c r="I96" s="120"/>
      <c r="J96" s="120"/>
      <c r="K96" s="120"/>
    </row>
    <row r="97" spans="2:11">
      <c r="B97" s="119"/>
      <c r="C97" s="120"/>
      <c r="D97" s="120"/>
      <c r="E97" s="120"/>
      <c r="F97" s="120"/>
      <c r="G97" s="120"/>
      <c r="H97" s="120"/>
      <c r="I97" s="120"/>
      <c r="J97" s="120"/>
      <c r="K97" s="120"/>
    </row>
    <row r="98" spans="2:11">
      <c r="B98" s="119"/>
      <c r="C98" s="120"/>
      <c r="D98" s="120"/>
      <c r="E98" s="120"/>
      <c r="F98" s="120"/>
      <c r="G98" s="120"/>
      <c r="H98" s="120"/>
      <c r="I98" s="120"/>
      <c r="J98" s="120"/>
      <c r="K98" s="120"/>
    </row>
    <row r="99" spans="2:11">
      <c r="B99" s="119"/>
      <c r="C99" s="120"/>
      <c r="D99" s="120"/>
      <c r="E99" s="120"/>
      <c r="F99" s="120"/>
      <c r="G99" s="120"/>
      <c r="H99" s="120"/>
      <c r="I99" s="120"/>
      <c r="J99" s="120"/>
      <c r="K99" s="120"/>
    </row>
    <row r="100" spans="2:11">
      <c r="B100" s="119"/>
      <c r="C100" s="120"/>
      <c r="D100" s="120"/>
      <c r="E100" s="120"/>
      <c r="F100" s="120"/>
      <c r="G100" s="120"/>
      <c r="H100" s="120"/>
      <c r="I100" s="120"/>
      <c r="J100" s="120"/>
      <c r="K100" s="120"/>
    </row>
    <row r="101" spans="2:11">
      <c r="B101" s="119"/>
      <c r="C101" s="120"/>
      <c r="D101" s="120"/>
      <c r="E101" s="120"/>
      <c r="F101" s="120"/>
      <c r="G101" s="120"/>
      <c r="H101" s="120"/>
      <c r="I101" s="120"/>
      <c r="J101" s="120"/>
      <c r="K101" s="120"/>
    </row>
    <row r="102" spans="2:11">
      <c r="B102" s="119"/>
      <c r="C102" s="120"/>
      <c r="D102" s="120"/>
      <c r="E102" s="120"/>
      <c r="F102" s="120"/>
      <c r="G102" s="120"/>
      <c r="H102" s="120"/>
      <c r="I102" s="120"/>
      <c r="J102" s="120"/>
      <c r="K102" s="120"/>
    </row>
    <row r="103" spans="2:11">
      <c r="B103" s="119"/>
      <c r="C103" s="120"/>
      <c r="D103" s="120"/>
      <c r="E103" s="120"/>
      <c r="F103" s="120"/>
      <c r="G103" s="120"/>
      <c r="H103" s="120"/>
      <c r="I103" s="120"/>
      <c r="J103" s="120"/>
      <c r="K103" s="120"/>
    </row>
    <row r="104" spans="2:11">
      <c r="B104" s="119"/>
      <c r="C104" s="120"/>
      <c r="D104" s="120"/>
      <c r="E104" s="120"/>
      <c r="F104" s="120"/>
      <c r="G104" s="120"/>
      <c r="H104" s="120"/>
      <c r="I104" s="120"/>
      <c r="J104" s="120"/>
      <c r="K104" s="120"/>
    </row>
    <row r="105" spans="2:11">
      <c r="B105" s="119"/>
      <c r="C105" s="120"/>
      <c r="D105" s="120"/>
      <c r="E105" s="120"/>
      <c r="F105" s="120"/>
      <c r="G105" s="120"/>
      <c r="H105" s="120"/>
      <c r="I105" s="120"/>
      <c r="J105" s="120"/>
      <c r="K105" s="120"/>
    </row>
    <row r="106" spans="2:11">
      <c r="B106" s="119"/>
      <c r="C106" s="120"/>
      <c r="D106" s="120"/>
      <c r="E106" s="120"/>
      <c r="F106" s="120"/>
      <c r="G106" s="120"/>
      <c r="H106" s="120"/>
      <c r="I106" s="120"/>
      <c r="J106" s="120"/>
      <c r="K106" s="120"/>
    </row>
    <row r="107" spans="2:11">
      <c r="B107" s="119"/>
      <c r="C107" s="120"/>
      <c r="D107" s="120"/>
      <c r="E107" s="120"/>
      <c r="F107" s="120"/>
      <c r="G107" s="120"/>
      <c r="H107" s="120"/>
      <c r="I107" s="120"/>
      <c r="J107" s="120"/>
      <c r="K107" s="120"/>
    </row>
    <row r="108" spans="2:11"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</row>
    <row r="109" spans="2:11">
      <c r="B109" s="119"/>
      <c r="C109" s="120"/>
      <c r="D109" s="120"/>
      <c r="E109" s="120"/>
      <c r="F109" s="120"/>
      <c r="G109" s="120"/>
      <c r="H109" s="120"/>
      <c r="I109" s="120"/>
      <c r="J109" s="120"/>
      <c r="K109" s="120"/>
    </row>
    <row r="110" spans="2:11">
      <c r="B110" s="119"/>
      <c r="C110" s="120"/>
      <c r="D110" s="120"/>
      <c r="E110" s="120"/>
      <c r="F110" s="120"/>
      <c r="G110" s="120"/>
      <c r="H110" s="120"/>
      <c r="I110" s="120"/>
      <c r="J110" s="120"/>
      <c r="K110" s="120"/>
    </row>
    <row r="111" spans="2:11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</row>
    <row r="112" spans="2:11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</row>
    <row r="113" spans="2:11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</row>
    <row r="114" spans="2:11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</row>
    <row r="115" spans="2:11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</row>
    <row r="116" spans="2:11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</row>
    <row r="117" spans="2:11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</row>
    <row r="118" spans="2:11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</row>
    <row r="119" spans="2:11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</row>
    <row r="120" spans="2:11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</row>
    <row r="121" spans="2:11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</row>
    <row r="122" spans="2:11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</row>
    <row r="123" spans="2:11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</row>
    <row r="124" spans="2:11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</row>
    <row r="125" spans="2:11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</row>
    <row r="126" spans="2:11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</row>
    <row r="127" spans="2:11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</row>
    <row r="128" spans="2:11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</row>
    <row r="129" spans="2:11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</row>
    <row r="130" spans="2:11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</row>
    <row r="131" spans="2:11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</row>
    <row r="132" spans="2:11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</row>
    <row r="133" spans="2:11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</row>
    <row r="134" spans="2:11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</row>
    <row r="135" spans="2:11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</row>
    <row r="136" spans="2:11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</row>
    <row r="137" spans="2:11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</row>
    <row r="138" spans="2:11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</row>
    <row r="139" spans="2:11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</row>
    <row r="140" spans="2:11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</row>
    <row r="141" spans="2:11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</row>
    <row r="142" spans="2:11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</row>
    <row r="143" spans="2:11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</row>
    <row r="144" spans="2:11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</row>
    <row r="145" spans="2:11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</row>
    <row r="146" spans="2:11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</row>
    <row r="147" spans="2:11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</row>
    <row r="148" spans="2:11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</row>
    <row r="149" spans="2:11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</row>
    <row r="150" spans="2:11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</row>
    <row r="151" spans="2:11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</row>
    <row r="152" spans="2:11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</row>
    <row r="153" spans="2:11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</row>
    <row r="154" spans="2:11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</row>
    <row r="155" spans="2:11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</row>
    <row r="156" spans="2:11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</row>
    <row r="157" spans="2:11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</row>
    <row r="158" spans="2:11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</row>
    <row r="159" spans="2:11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</row>
    <row r="160" spans="2:11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</row>
    <row r="161" spans="2:11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</row>
    <row r="162" spans="2:11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</row>
    <row r="163" spans="2:11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</row>
    <row r="164" spans="2:11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</row>
    <row r="165" spans="2:11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</row>
    <row r="166" spans="2:11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</row>
    <row r="167" spans="2:11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</row>
    <row r="168" spans="2:11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</row>
    <row r="169" spans="2:11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</row>
    <row r="170" spans="2:11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</row>
    <row r="171" spans="2:11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</row>
    <row r="172" spans="2:11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</row>
    <row r="173" spans="2:11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</row>
    <row r="174" spans="2:11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</row>
    <row r="175" spans="2:11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</row>
    <row r="176" spans="2:11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</row>
    <row r="177" spans="2:11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</row>
    <row r="178" spans="2:11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</row>
    <row r="179" spans="2:11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</row>
    <row r="180" spans="2:11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</row>
    <row r="181" spans="2:11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</row>
    <row r="182" spans="2:11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</row>
    <row r="183" spans="2:11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</row>
    <row r="184" spans="2:11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</row>
    <row r="185" spans="2:11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</row>
    <row r="186" spans="2:11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</row>
    <row r="187" spans="2:11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</row>
    <row r="188" spans="2:11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</row>
    <row r="189" spans="2:11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</row>
    <row r="190" spans="2:11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</row>
    <row r="191" spans="2:11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</row>
    <row r="192" spans="2:11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</row>
    <row r="193" spans="2:11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</row>
    <row r="194" spans="2:11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</row>
    <row r="195" spans="2:11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</row>
    <row r="196" spans="2:11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</row>
    <row r="197" spans="2:11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</row>
    <row r="198" spans="2:11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</row>
    <row r="199" spans="2:11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</row>
    <row r="200" spans="2:11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</row>
    <row r="201" spans="2:11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</row>
    <row r="202" spans="2:11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</row>
    <row r="203" spans="2:11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</row>
    <row r="204" spans="2:11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</row>
    <row r="205" spans="2:11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</row>
    <row r="206" spans="2:11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</row>
    <row r="207" spans="2:11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</row>
    <row r="208" spans="2:11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</row>
    <row r="209" spans="2:11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</row>
    <row r="210" spans="2:11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</row>
    <row r="211" spans="2:11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</row>
    <row r="212" spans="2:11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</row>
    <row r="213" spans="2:11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</row>
    <row r="214" spans="2:11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</row>
    <row r="215" spans="2:11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</row>
    <row r="216" spans="2:11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</row>
    <row r="217" spans="2:11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</row>
    <row r="218" spans="2:11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</row>
    <row r="219" spans="2:11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</row>
    <row r="220" spans="2:11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</row>
    <row r="221" spans="2:11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</row>
    <row r="222" spans="2:11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</row>
    <row r="223" spans="2:11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</row>
    <row r="224" spans="2:11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</row>
    <row r="225" spans="2:11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</row>
    <row r="226" spans="2:11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</row>
    <row r="227" spans="2:11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</row>
    <row r="228" spans="2:11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</row>
    <row r="229" spans="2:11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</row>
    <row r="230" spans="2:11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</row>
    <row r="231" spans="2:11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</row>
    <row r="232" spans="2:11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</row>
    <row r="233" spans="2:11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</row>
    <row r="234" spans="2:11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</row>
    <row r="235" spans="2:11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</row>
    <row r="236" spans="2:11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</row>
    <row r="237" spans="2:11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</row>
    <row r="238" spans="2:11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</row>
    <row r="239" spans="2:11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</row>
    <row r="240" spans="2:11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</row>
    <row r="241" spans="2:11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</row>
    <row r="242" spans="2:11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</row>
    <row r="243" spans="2:11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</row>
    <row r="244" spans="2:11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</row>
    <row r="245" spans="2:11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</row>
    <row r="246" spans="2:11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</row>
    <row r="247" spans="2:11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</row>
    <row r="248" spans="2:11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</row>
    <row r="249" spans="2:11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</row>
    <row r="250" spans="2:11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</row>
    <row r="251" spans="2:11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</row>
    <row r="252" spans="2:11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</row>
    <row r="253" spans="2:11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</row>
    <row r="254" spans="2:11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</row>
    <row r="255" spans="2:11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</row>
    <row r="256" spans="2:11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</row>
    <row r="257" spans="2:11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</row>
    <row r="258" spans="2:11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</row>
    <row r="259" spans="2:11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</row>
    <row r="260" spans="2:11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</row>
    <row r="261" spans="2:11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</row>
    <row r="262" spans="2:11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</row>
    <row r="263" spans="2:11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</row>
    <row r="264" spans="2:11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</row>
    <row r="265" spans="2:11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</row>
    <row r="266" spans="2:11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</row>
    <row r="267" spans="2:11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</row>
    <row r="268" spans="2:11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</row>
    <row r="269" spans="2:11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</row>
    <row r="270" spans="2:11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</row>
    <row r="271" spans="2:11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</row>
    <row r="272" spans="2:11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</row>
    <row r="273" spans="2:11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</row>
    <row r="274" spans="2:11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</row>
    <row r="275" spans="2:11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</row>
    <row r="276" spans="2:11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</row>
    <row r="277" spans="2:11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</row>
    <row r="278" spans="2:11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</row>
    <row r="279" spans="2:11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</row>
    <row r="280" spans="2:11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</row>
    <row r="281" spans="2:11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</row>
    <row r="282" spans="2:11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</row>
    <row r="283" spans="2:11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</row>
    <row r="284" spans="2:11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</row>
    <row r="285" spans="2:11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</row>
    <row r="286" spans="2:11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</row>
    <row r="287" spans="2:11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</row>
    <row r="288" spans="2:11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</row>
    <row r="289" spans="2:11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</row>
    <row r="290" spans="2:11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</row>
    <row r="291" spans="2:11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</row>
    <row r="292" spans="2:11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</row>
    <row r="293" spans="2:11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</row>
    <row r="294" spans="2:11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</row>
    <row r="295" spans="2:11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</row>
    <row r="296" spans="2:11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</row>
    <row r="297" spans="2:11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</row>
    <row r="298" spans="2:11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</row>
    <row r="299" spans="2:11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</row>
    <row r="300" spans="2:11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</row>
    <row r="301" spans="2:11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</row>
    <row r="302" spans="2:11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</row>
    <row r="303" spans="2:11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</row>
    <row r="304" spans="2:11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</row>
    <row r="305" spans="2:11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</row>
    <row r="306" spans="2:11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</row>
    <row r="307" spans="2:11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</row>
    <row r="308" spans="2:11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</row>
    <row r="309" spans="2:11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</row>
    <row r="310" spans="2:11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</row>
    <row r="311" spans="2:11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</row>
    <row r="312" spans="2:11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</row>
    <row r="313" spans="2:11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</row>
    <row r="314" spans="2:11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</row>
    <row r="315" spans="2:11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</row>
    <row r="316" spans="2:11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</row>
    <row r="317" spans="2:11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</row>
    <row r="318" spans="2:11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</row>
    <row r="319" spans="2:11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</row>
    <row r="320" spans="2:11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</row>
    <row r="321" spans="2:11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</row>
    <row r="322" spans="2:11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</row>
    <row r="323" spans="2:11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</row>
    <row r="324" spans="2:11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</row>
    <row r="325" spans="2:11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</row>
    <row r="326" spans="2:11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</row>
    <row r="327" spans="2:11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</row>
    <row r="328" spans="2:11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</row>
    <row r="329" spans="2:11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</row>
    <row r="330" spans="2:11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</row>
    <row r="331" spans="2:11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</row>
    <row r="332" spans="2:11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</row>
    <row r="333" spans="2:11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</row>
    <row r="334" spans="2:11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</row>
    <row r="335" spans="2:11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</row>
    <row r="336" spans="2:11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</row>
    <row r="337" spans="2:11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</row>
    <row r="338" spans="2:11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</row>
    <row r="339" spans="2:11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</row>
    <row r="340" spans="2:11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</row>
    <row r="341" spans="2:11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</row>
    <row r="342" spans="2:11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</row>
    <row r="343" spans="2:11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</row>
    <row r="344" spans="2:11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</row>
    <row r="345" spans="2:11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</row>
    <row r="346" spans="2:11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</row>
    <row r="347" spans="2:11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</row>
    <row r="348" spans="2:11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</row>
    <row r="349" spans="2:11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</row>
    <row r="350" spans="2:11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</row>
    <row r="351" spans="2:11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</row>
    <row r="352" spans="2:11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</row>
    <row r="353" spans="2:11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</row>
    <row r="354" spans="2:11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</row>
    <row r="355" spans="2:11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</row>
    <row r="356" spans="2:11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</row>
    <row r="357" spans="2:11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</row>
    <row r="358" spans="2:11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</row>
    <row r="359" spans="2:11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</row>
    <row r="360" spans="2:11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</row>
    <row r="361" spans="2:11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</row>
    <row r="362" spans="2:11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</row>
    <row r="363" spans="2:11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</row>
    <row r="364" spans="2:11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</row>
    <row r="365" spans="2:11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</row>
    <row r="366" spans="2:11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</row>
    <row r="367" spans="2:11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</row>
    <row r="368" spans="2:11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</row>
    <row r="369" spans="2:11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</row>
    <row r="370" spans="2:11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</row>
    <row r="371" spans="2:11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</row>
    <row r="372" spans="2:11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</row>
    <row r="373" spans="2:11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</row>
    <row r="374" spans="2:11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</row>
    <row r="375" spans="2:11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</row>
    <row r="376" spans="2:11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</row>
    <row r="377" spans="2:11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</row>
    <row r="378" spans="2:11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</row>
    <row r="379" spans="2:11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</row>
    <row r="380" spans="2:11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</row>
    <row r="381" spans="2:11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</row>
    <row r="382" spans="2:11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</row>
    <row r="383" spans="2:11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</row>
    <row r="384" spans="2:11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</row>
    <row r="385" spans="2:11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</row>
    <row r="386" spans="2:11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</row>
    <row r="387" spans="2:11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</row>
    <row r="388" spans="2:11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</row>
    <row r="389" spans="2:11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</row>
    <row r="390" spans="2:11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</row>
    <row r="391" spans="2:11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</row>
    <row r="392" spans="2:11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</row>
    <row r="393" spans="2:11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</row>
    <row r="394" spans="2:11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</row>
    <row r="395" spans="2:11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</row>
    <row r="396" spans="2:11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</row>
    <row r="397" spans="2:11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</row>
    <row r="398" spans="2:11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</row>
    <row r="399" spans="2:11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</row>
    <row r="400" spans="2:11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</row>
    <row r="401" spans="2:11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</row>
    <row r="402" spans="2:11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</row>
    <row r="403" spans="2:11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</row>
    <row r="404" spans="2:11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</row>
    <row r="405" spans="2:11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</row>
    <row r="406" spans="2:11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</row>
    <row r="407" spans="2:11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</row>
    <row r="408" spans="2:11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</row>
    <row r="409" spans="2:11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</row>
    <row r="410" spans="2:11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</row>
    <row r="411" spans="2:11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</row>
    <row r="412" spans="2:11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</row>
    <row r="413" spans="2:11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</row>
    <row r="414" spans="2:11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</row>
    <row r="415" spans="2:11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</row>
    <row r="416" spans="2:11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</row>
    <row r="417" spans="2:11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</row>
    <row r="418" spans="2:11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</row>
    <row r="419" spans="2:11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</row>
    <row r="420" spans="2:11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</row>
    <row r="421" spans="2:11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</row>
    <row r="422" spans="2:11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</row>
    <row r="423" spans="2:11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</row>
    <row r="424" spans="2:11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</row>
    <row r="425" spans="2:11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</row>
    <row r="426" spans="2:11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</row>
    <row r="427" spans="2:11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</row>
    <row r="428" spans="2:11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</row>
    <row r="429" spans="2:11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</row>
    <row r="430" spans="2:11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</row>
    <row r="431" spans="2:11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</row>
    <row r="432" spans="2:11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</row>
    <row r="433" spans="2:1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</row>
    <row r="434" spans="2:1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</row>
    <row r="435" spans="2:1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</row>
    <row r="436" spans="2:11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</row>
    <row r="437" spans="2:11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</row>
    <row r="438" spans="2:11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</row>
    <row r="439" spans="2:11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</row>
    <row r="440" spans="2:1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</row>
    <row r="441" spans="2:1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</row>
    <row r="442" spans="2:1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</row>
    <row r="443" spans="2:1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</row>
    <row r="444" spans="2:1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</row>
    <row r="445" spans="2:1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</row>
    <row r="446" spans="2:1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</row>
    <row r="447" spans="2:1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</row>
    <row r="448" spans="2:1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</row>
    <row r="449" spans="2:1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</row>
    <row r="450" spans="2:1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</row>
    <row r="451" spans="2:11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</row>
    <row r="452" spans="2:11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</row>
    <row r="453" spans="2:11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</row>
    <row r="454" spans="2:11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</row>
    <row r="455" spans="2:11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</row>
    <row r="456" spans="2:11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</row>
    <row r="457" spans="2:11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</row>
    <row r="458" spans="2:11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</row>
    <row r="459" spans="2:11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</row>
    <row r="460" spans="2:11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</row>
    <row r="461" spans="2:11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</row>
    <row r="462" spans="2:11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</row>
    <row r="463" spans="2:11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</row>
    <row r="464" spans="2:11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</row>
    <row r="465" spans="2:11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</row>
    <row r="466" spans="2:11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</row>
    <row r="467" spans="2:11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</row>
    <row r="468" spans="2:11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</row>
    <row r="469" spans="2:11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</row>
    <row r="470" spans="2:11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</row>
    <row r="471" spans="2:11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</row>
    <row r="472" spans="2:11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</row>
    <row r="473" spans="2:11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</row>
    <row r="474" spans="2:11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</row>
    <row r="475" spans="2:11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</row>
    <row r="476" spans="2:11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</row>
    <row r="477" spans="2:11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</row>
    <row r="478" spans="2:11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</row>
    <row r="479" spans="2:11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</row>
    <row r="480" spans="2:11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</row>
    <row r="481" spans="2:11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</row>
    <row r="482" spans="2:11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</row>
    <row r="483" spans="2:11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</row>
    <row r="484" spans="2:11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</row>
    <row r="485" spans="2:11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</row>
    <row r="486" spans="2:11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</row>
    <row r="487" spans="2:11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</row>
    <row r="488" spans="2:11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</row>
    <row r="489" spans="2:11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</row>
    <row r="490" spans="2:11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</row>
    <row r="491" spans="2:11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</row>
    <row r="492" spans="2:11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</row>
    <row r="493" spans="2:11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</row>
    <row r="494" spans="2:11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</row>
    <row r="495" spans="2:11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</row>
    <row r="496" spans="2:11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</row>
    <row r="497" spans="2:11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</row>
    <row r="498" spans="2:11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</row>
    <row r="499" spans="2:11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</row>
    <row r="500" spans="2:11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28.7109375" style="2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85546875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142</v>
      </c>
      <c r="C1" s="67" t="s" vm="1">
        <v>224</v>
      </c>
    </row>
    <row r="2" spans="2:12">
      <c r="B2" s="46" t="s">
        <v>141</v>
      </c>
      <c r="C2" s="67" t="s">
        <v>225</v>
      </c>
    </row>
    <row r="3" spans="2:12">
      <c r="B3" s="46" t="s">
        <v>143</v>
      </c>
      <c r="C3" s="67" t="s">
        <v>226</v>
      </c>
    </row>
    <row r="4" spans="2:12">
      <c r="B4" s="46" t="s">
        <v>144</v>
      </c>
      <c r="C4" s="67">
        <v>2207</v>
      </c>
    </row>
    <row r="6" spans="2:12" ht="26.25" customHeight="1">
      <c r="B6" s="135" t="s">
        <v>171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ht="26.25" customHeight="1">
      <c r="B7" s="135" t="s">
        <v>95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s="3" customFormat="1" ht="78.75">
      <c r="B8" s="21" t="s">
        <v>112</v>
      </c>
      <c r="C8" s="29" t="s">
        <v>43</v>
      </c>
      <c r="D8" s="29" t="s">
        <v>63</v>
      </c>
      <c r="E8" s="29" t="s">
        <v>99</v>
      </c>
      <c r="F8" s="29" t="s">
        <v>100</v>
      </c>
      <c r="G8" s="29" t="s">
        <v>201</v>
      </c>
      <c r="H8" s="29" t="s">
        <v>200</v>
      </c>
      <c r="I8" s="29" t="s">
        <v>107</v>
      </c>
      <c r="J8" s="29" t="s">
        <v>57</v>
      </c>
      <c r="K8" s="29" t="s">
        <v>145</v>
      </c>
      <c r="L8" s="30" t="s">
        <v>147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4" t="s">
        <v>46</v>
      </c>
      <c r="C11" s="107"/>
      <c r="D11" s="107"/>
      <c r="E11" s="107"/>
      <c r="F11" s="107"/>
      <c r="G11" s="108"/>
      <c r="H11" s="112"/>
      <c r="I11" s="108">
        <v>-46.326794871000004</v>
      </c>
      <c r="J11" s="107"/>
      <c r="K11" s="109">
        <f>IFERROR(I11/$I$11,0)</f>
        <v>1</v>
      </c>
      <c r="L11" s="109">
        <f>I11/'סכום נכסי הקרן'!$C$42</f>
        <v>-1.2933843749513416E-5</v>
      </c>
    </row>
    <row r="12" spans="2:12" ht="21" customHeight="1">
      <c r="B12" s="110" t="s">
        <v>1941</v>
      </c>
      <c r="C12" s="107"/>
      <c r="D12" s="107"/>
      <c r="E12" s="107"/>
      <c r="F12" s="107"/>
      <c r="G12" s="108"/>
      <c r="H12" s="112"/>
      <c r="I12" s="108">
        <v>-50.076886339999994</v>
      </c>
      <c r="J12" s="107"/>
      <c r="K12" s="109">
        <f t="shared" ref="K12:K16" si="0">IFERROR(I12/$I$11,0)</f>
        <v>1.0809486492523899</v>
      </c>
      <c r="L12" s="109">
        <f>I12/'סכום נכסי הקרן'!$C$42</f>
        <v>-1.3980820930677993E-5</v>
      </c>
    </row>
    <row r="13" spans="2:12">
      <c r="B13" s="72" t="s">
        <v>1942</v>
      </c>
      <c r="C13" s="69">
        <v>8050</v>
      </c>
      <c r="D13" s="82" t="s">
        <v>306</v>
      </c>
      <c r="E13" s="82" t="s">
        <v>129</v>
      </c>
      <c r="F13" s="94">
        <v>44144</v>
      </c>
      <c r="G13" s="76">
        <v>-15113.653064999999</v>
      </c>
      <c r="H13" s="78">
        <v>408</v>
      </c>
      <c r="I13" s="76">
        <v>-61.663704502999991</v>
      </c>
      <c r="J13" s="69"/>
      <c r="K13" s="77">
        <f t="shared" si="0"/>
        <v>1.3310591564710361</v>
      </c>
      <c r="L13" s="77">
        <f>I13/'סכום נכסי הקרן'!$C$42</f>
        <v>-1.7215711151155512E-5</v>
      </c>
    </row>
    <row r="14" spans="2:12">
      <c r="B14" s="72" t="s">
        <v>1943</v>
      </c>
      <c r="C14" s="69" t="s">
        <v>1944</v>
      </c>
      <c r="D14" s="82" t="s">
        <v>152</v>
      </c>
      <c r="E14" s="82" t="s">
        <v>129</v>
      </c>
      <c r="F14" s="94">
        <v>44014</v>
      </c>
      <c r="G14" s="76">
        <v>119.440343</v>
      </c>
      <c r="H14" s="78">
        <v>9700.9251000000004</v>
      </c>
      <c r="I14" s="76">
        <v>11.586818163</v>
      </c>
      <c r="J14" s="69"/>
      <c r="K14" s="77">
        <f t="shared" si="0"/>
        <v>-0.25011050721864647</v>
      </c>
      <c r="L14" s="77">
        <f>I14/'סכום נכסי הקרן'!$C$42</f>
        <v>3.2348902204775206E-6</v>
      </c>
    </row>
    <row r="15" spans="2:12">
      <c r="B15" s="110" t="s">
        <v>195</v>
      </c>
      <c r="C15" s="107"/>
      <c r="D15" s="107"/>
      <c r="E15" s="107"/>
      <c r="F15" s="107"/>
      <c r="G15" s="108"/>
      <c r="H15" s="112"/>
      <c r="I15" s="108">
        <v>3.750091469</v>
      </c>
      <c r="J15" s="107"/>
      <c r="K15" s="109">
        <f t="shared" si="0"/>
        <v>-8.0948649252390009E-2</v>
      </c>
      <c r="L15" s="109">
        <f>I15/'סכום נכסי הקרן'!$C$42</f>
        <v>1.0469771811645785E-6</v>
      </c>
    </row>
    <row r="16" spans="2:12">
      <c r="B16" s="72" t="s">
        <v>1945</v>
      </c>
      <c r="C16" s="69" t="s">
        <v>1946</v>
      </c>
      <c r="D16" s="82" t="s">
        <v>1220</v>
      </c>
      <c r="E16" s="82" t="s">
        <v>128</v>
      </c>
      <c r="F16" s="94">
        <v>43879</v>
      </c>
      <c r="G16" s="76">
        <v>340.64947800000004</v>
      </c>
      <c r="H16" s="78">
        <v>342.4153</v>
      </c>
      <c r="I16" s="76">
        <v>3.750091469</v>
      </c>
      <c r="J16" s="69"/>
      <c r="K16" s="77">
        <f t="shared" si="0"/>
        <v>-8.0948649252390009E-2</v>
      </c>
      <c r="L16" s="77">
        <f>I16/'סכום נכסי הקרן'!$C$42</f>
        <v>1.0469771811645785E-6</v>
      </c>
    </row>
    <row r="17" spans="2:12">
      <c r="B17" s="68"/>
      <c r="C17" s="69"/>
      <c r="D17" s="69"/>
      <c r="E17" s="69"/>
      <c r="F17" s="69"/>
      <c r="G17" s="76"/>
      <c r="H17" s="78"/>
      <c r="I17" s="69"/>
      <c r="J17" s="69"/>
      <c r="K17" s="77"/>
      <c r="L17" s="69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22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22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122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</row>
    <row r="433" spans="2:12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</row>
    <row r="434" spans="2:12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</row>
    <row r="435" spans="2:12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</row>
    <row r="436" spans="2:12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2:12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2:12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</row>
    <row r="439" spans="2:12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</row>
    <row r="440" spans="2:12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</row>
    <row r="441" spans="2:12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</row>
    <row r="442" spans="2:12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</row>
    <row r="443" spans="2:12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</row>
    <row r="444" spans="2:12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</row>
    <row r="445" spans="2:12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</row>
    <row r="446" spans="2:12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</row>
    <row r="447" spans="2:12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</row>
    <row r="448" spans="2:12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</row>
    <row r="449" spans="2:12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</row>
    <row r="450" spans="2:12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</row>
    <row r="451" spans="2:12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</row>
    <row r="452" spans="2:12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</row>
    <row r="453" spans="2:12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</row>
    <row r="454" spans="2:12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</row>
    <row r="455" spans="2:12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</row>
    <row r="456" spans="2:12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</row>
    <row r="457" spans="2:12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</row>
    <row r="458" spans="2:12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</row>
    <row r="459" spans="2:12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</row>
    <row r="460" spans="2:12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</row>
    <row r="461" spans="2:12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</row>
    <row r="462" spans="2:12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</row>
    <row r="463" spans="2:12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</row>
    <row r="464" spans="2:12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</row>
    <row r="465" spans="2:12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</row>
    <row r="466" spans="2:12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</row>
    <row r="467" spans="2:12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</row>
    <row r="468" spans="2:12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</row>
    <row r="469" spans="2:12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</row>
    <row r="470" spans="2:12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</row>
    <row r="471" spans="2:12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</row>
    <row r="472" spans="2:12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</row>
    <row r="473" spans="2:12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</row>
    <row r="474" spans="2:12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</row>
    <row r="475" spans="2:12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</row>
    <row r="476" spans="2:12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</row>
    <row r="477" spans="2:12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</row>
    <row r="478" spans="2:12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</row>
    <row r="479" spans="2:12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</row>
    <row r="480" spans="2:12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</row>
    <row r="481" spans="2:12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</row>
    <row r="482" spans="2:12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</row>
    <row r="483" spans="2:12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</row>
    <row r="484" spans="2:12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</row>
    <row r="485" spans="2:12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</row>
    <row r="486" spans="2:12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</row>
    <row r="487" spans="2:12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</row>
    <row r="488" spans="2:12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</row>
    <row r="489" spans="2:12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</row>
    <row r="490" spans="2:12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</row>
    <row r="491" spans="2:12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</row>
    <row r="492" spans="2:12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</row>
    <row r="493" spans="2:12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</row>
    <row r="494" spans="2:12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</row>
    <row r="495" spans="2:12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</row>
    <row r="496" spans="2:12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</row>
    <row r="497" spans="2:12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</row>
    <row r="498" spans="2:12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</row>
    <row r="499" spans="2:12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</row>
    <row r="500" spans="2:12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</row>
    <row r="501" spans="2:12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</row>
    <row r="502" spans="2:12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</row>
    <row r="503" spans="2:12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</row>
    <row r="504" spans="2:12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</row>
    <row r="505" spans="2:12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</row>
    <row r="506" spans="2:12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</row>
    <row r="507" spans="2:12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</row>
    <row r="508" spans="2:12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</row>
    <row r="509" spans="2:12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</row>
    <row r="510" spans="2:12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</row>
    <row r="511" spans="2:12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</row>
    <row r="512" spans="2:12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</row>
    <row r="513" spans="2:12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</row>
    <row r="514" spans="2:12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</row>
    <row r="515" spans="2:12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</row>
    <row r="516" spans="2:12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</row>
    <row r="517" spans="2:12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</row>
    <row r="518" spans="2:12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</row>
    <row r="519" spans="2:12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</row>
    <row r="520" spans="2:12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</row>
    <row r="521" spans="2:12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</row>
    <row r="522" spans="2:12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</row>
    <row r="523" spans="2:12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</row>
    <row r="524" spans="2:12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</row>
    <row r="525" spans="2:12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</row>
    <row r="526" spans="2:12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</row>
    <row r="527" spans="2:12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</row>
    <row r="528" spans="2:12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</row>
    <row r="529" spans="2:12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</row>
    <row r="530" spans="2:12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</row>
    <row r="531" spans="2:12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</row>
    <row r="532" spans="2:12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</row>
    <row r="533" spans="2:12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</row>
    <row r="534" spans="2:12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</row>
    <row r="535" spans="2:12">
      <c r="B535" s="119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</row>
    <row r="536" spans="2:12">
      <c r="B536" s="119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</row>
    <row r="537" spans="2:12">
      <c r="B537" s="119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</row>
    <row r="538" spans="2:12">
      <c r="B538" s="119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</row>
    <row r="539" spans="2:12">
      <c r="B539" s="119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</row>
    <row r="540" spans="2:12">
      <c r="B540" s="119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</row>
    <row r="541" spans="2:12">
      <c r="B541" s="119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</row>
    <row r="542" spans="2:12">
      <c r="B542" s="119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</row>
    <row r="543" spans="2:12">
      <c r="B543" s="119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</row>
    <row r="544" spans="2:12">
      <c r="B544" s="119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</row>
    <row r="545" spans="2:12">
      <c r="B545" s="119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</row>
    <row r="546" spans="2:12">
      <c r="B546" s="119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</row>
    <row r="547" spans="2:12">
      <c r="B547" s="119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</row>
    <row r="548" spans="2:12">
      <c r="B548" s="119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</row>
    <row r="549" spans="2:12">
      <c r="B549" s="119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</row>
    <row r="550" spans="2:12">
      <c r="B550" s="119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</row>
    <row r="551" spans="2:12">
      <c r="B551" s="119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</row>
    <row r="552" spans="2:12">
      <c r="B552" s="119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</row>
    <row r="553" spans="2:12">
      <c r="B553" s="119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</row>
    <row r="554" spans="2:12">
      <c r="B554" s="119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</row>
    <row r="555" spans="2:12">
      <c r="B555" s="119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</row>
    <row r="556" spans="2:12">
      <c r="B556" s="119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</row>
    <row r="557" spans="2:12">
      <c r="B557" s="119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</row>
    <row r="558" spans="2:12">
      <c r="B558" s="119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</row>
    <row r="559" spans="2:12">
      <c r="B559" s="119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</row>
    <row r="560" spans="2:12">
      <c r="B560" s="119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</row>
    <row r="561" spans="2:12">
      <c r="B561" s="119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</row>
    <row r="562" spans="2:12">
      <c r="B562" s="119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</row>
    <row r="563" spans="2:12">
      <c r="B563" s="119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</row>
    <row r="564" spans="2:12">
      <c r="B564" s="119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</row>
    <row r="565" spans="2:12">
      <c r="B565" s="119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</row>
    <row r="566" spans="2:12">
      <c r="B566" s="119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</row>
    <row r="567" spans="2:12">
      <c r="B567" s="119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</row>
    <row r="568" spans="2:12">
      <c r="B568" s="119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</row>
    <row r="569" spans="2:12">
      <c r="B569" s="119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</row>
    <row r="570" spans="2:12">
      <c r="B570" s="119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142</v>
      </c>
      <c r="C1" s="67" t="s" vm="1">
        <v>224</v>
      </c>
    </row>
    <row r="2" spans="2:12">
      <c r="B2" s="46" t="s">
        <v>141</v>
      </c>
      <c r="C2" s="67" t="s">
        <v>225</v>
      </c>
    </row>
    <row r="3" spans="2:12">
      <c r="B3" s="46" t="s">
        <v>143</v>
      </c>
      <c r="C3" s="67" t="s">
        <v>226</v>
      </c>
    </row>
    <row r="4" spans="2:12">
      <c r="B4" s="46" t="s">
        <v>144</v>
      </c>
      <c r="C4" s="67">
        <v>2207</v>
      </c>
    </row>
    <row r="6" spans="2:12" ht="26.25" customHeight="1">
      <c r="B6" s="135" t="s">
        <v>171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ht="26.25" customHeight="1">
      <c r="B7" s="135" t="s">
        <v>96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s="3" customFormat="1" ht="78.75">
      <c r="B8" s="21" t="s">
        <v>112</v>
      </c>
      <c r="C8" s="29" t="s">
        <v>43</v>
      </c>
      <c r="D8" s="29" t="s">
        <v>63</v>
      </c>
      <c r="E8" s="29" t="s">
        <v>99</v>
      </c>
      <c r="F8" s="29" t="s">
        <v>100</v>
      </c>
      <c r="G8" s="29" t="s">
        <v>201</v>
      </c>
      <c r="H8" s="29" t="s">
        <v>200</v>
      </c>
      <c r="I8" s="29" t="s">
        <v>107</v>
      </c>
      <c r="J8" s="29" t="s">
        <v>57</v>
      </c>
      <c r="K8" s="29" t="s">
        <v>145</v>
      </c>
      <c r="L8" s="30" t="s">
        <v>147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4" t="s">
        <v>48</v>
      </c>
      <c r="C11" s="68"/>
      <c r="D11" s="68"/>
      <c r="E11" s="68"/>
      <c r="F11" s="68"/>
      <c r="G11" s="68"/>
      <c r="H11" s="68"/>
      <c r="I11" s="125">
        <v>0</v>
      </c>
      <c r="J11" s="68"/>
      <c r="K11" s="126">
        <v>0</v>
      </c>
      <c r="L11" s="126">
        <v>0</v>
      </c>
    </row>
    <row r="12" spans="2:12" ht="19.5" customHeight="1">
      <c r="B12" s="121" t="s">
        <v>216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21" t="s">
        <v>108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21" t="s">
        <v>199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21" t="s">
        <v>207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</row>
    <row r="116" spans="2:12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</row>
    <row r="117" spans="2:12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</row>
    <row r="433" spans="2:12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</row>
    <row r="434" spans="2:12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</row>
    <row r="435" spans="2:12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</row>
    <row r="436" spans="2:12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2:12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2:12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</row>
    <row r="439" spans="2:12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</row>
    <row r="440" spans="2:12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</row>
    <row r="441" spans="2:12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</row>
    <row r="442" spans="2:12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</row>
    <row r="443" spans="2:12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</row>
    <row r="444" spans="2:12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</row>
    <row r="445" spans="2:12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</row>
    <row r="446" spans="2:12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</row>
    <row r="447" spans="2:12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</row>
    <row r="448" spans="2:12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</row>
    <row r="449" spans="2:12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</row>
    <row r="450" spans="2:12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</row>
    <row r="451" spans="2:12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</row>
    <row r="452" spans="2:12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</row>
    <row r="453" spans="2:12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</row>
    <row r="454" spans="2:12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</row>
    <row r="455" spans="2:12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</row>
    <row r="456" spans="2:12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</row>
    <row r="457" spans="2:12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</row>
    <row r="458" spans="2:12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</row>
    <row r="459" spans="2:12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</row>
    <row r="460" spans="2:12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</row>
    <row r="461" spans="2:12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</row>
    <row r="462" spans="2:12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</row>
    <row r="463" spans="2:12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</row>
    <row r="464" spans="2:12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</row>
    <row r="465" spans="2:12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</row>
    <row r="466" spans="2:12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</row>
    <row r="467" spans="2:12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</row>
    <row r="468" spans="2:12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</row>
    <row r="469" spans="2:12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</row>
    <row r="470" spans="2:12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</row>
    <row r="471" spans="2:12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</row>
    <row r="472" spans="2:12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</row>
    <row r="473" spans="2:12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</row>
    <row r="474" spans="2:12">
      <c r="B474" s="119"/>
      <c r="C474" s="119"/>
      <c r="D474" s="119"/>
      <c r="E474" s="120"/>
      <c r="F474" s="120"/>
      <c r="G474" s="120"/>
      <c r="H474" s="120"/>
      <c r="I474" s="120"/>
      <c r="J474" s="120"/>
      <c r="K474" s="120"/>
      <c r="L474" s="120"/>
    </row>
    <row r="475" spans="2:12">
      <c r="B475" s="119"/>
      <c r="C475" s="119"/>
      <c r="D475" s="119"/>
      <c r="E475" s="120"/>
      <c r="F475" s="120"/>
      <c r="G475" s="120"/>
      <c r="H475" s="120"/>
      <c r="I475" s="120"/>
      <c r="J475" s="120"/>
      <c r="K475" s="120"/>
      <c r="L475" s="120"/>
    </row>
    <row r="476" spans="2:12">
      <c r="B476" s="119"/>
      <c r="C476" s="119"/>
      <c r="D476" s="119"/>
      <c r="E476" s="120"/>
      <c r="F476" s="120"/>
      <c r="G476" s="120"/>
      <c r="H476" s="120"/>
      <c r="I476" s="120"/>
      <c r="J476" s="120"/>
      <c r="K476" s="120"/>
      <c r="L476" s="120"/>
    </row>
    <row r="477" spans="2:12">
      <c r="B477" s="119"/>
      <c r="C477" s="119"/>
      <c r="D477" s="119"/>
      <c r="E477" s="120"/>
      <c r="F477" s="120"/>
      <c r="G477" s="120"/>
      <c r="H477" s="120"/>
      <c r="I477" s="120"/>
      <c r="J477" s="120"/>
      <c r="K477" s="120"/>
      <c r="L477" s="120"/>
    </row>
    <row r="478" spans="2:12">
      <c r="B478" s="119"/>
      <c r="C478" s="119"/>
      <c r="D478" s="119"/>
      <c r="E478" s="120"/>
      <c r="F478" s="120"/>
      <c r="G478" s="120"/>
      <c r="H478" s="120"/>
      <c r="I478" s="120"/>
      <c r="J478" s="120"/>
      <c r="K478" s="120"/>
      <c r="L478" s="120"/>
    </row>
    <row r="479" spans="2:12">
      <c r="B479" s="119"/>
      <c r="C479" s="119"/>
      <c r="D479" s="119"/>
      <c r="E479" s="120"/>
      <c r="F479" s="120"/>
      <c r="G479" s="120"/>
      <c r="H479" s="120"/>
      <c r="I479" s="120"/>
      <c r="J479" s="120"/>
      <c r="K479" s="120"/>
      <c r="L479" s="120"/>
    </row>
    <row r="480" spans="2:12">
      <c r="B480" s="119"/>
      <c r="C480" s="119"/>
      <c r="D480" s="119"/>
      <c r="E480" s="120"/>
      <c r="F480" s="120"/>
      <c r="G480" s="120"/>
      <c r="H480" s="120"/>
      <c r="I480" s="120"/>
      <c r="J480" s="120"/>
      <c r="K480" s="120"/>
      <c r="L480" s="120"/>
    </row>
    <row r="481" spans="2:12">
      <c r="B481" s="119"/>
      <c r="C481" s="119"/>
      <c r="D481" s="119"/>
      <c r="E481" s="120"/>
      <c r="F481" s="120"/>
      <c r="G481" s="120"/>
      <c r="H481" s="120"/>
      <c r="I481" s="120"/>
      <c r="J481" s="120"/>
      <c r="K481" s="120"/>
      <c r="L481" s="120"/>
    </row>
    <row r="482" spans="2:12">
      <c r="B482" s="119"/>
      <c r="C482" s="119"/>
      <c r="D482" s="119"/>
      <c r="E482" s="120"/>
      <c r="F482" s="120"/>
      <c r="G482" s="120"/>
      <c r="H482" s="120"/>
      <c r="I482" s="120"/>
      <c r="J482" s="120"/>
      <c r="K482" s="120"/>
      <c r="L482" s="120"/>
    </row>
    <row r="483" spans="2:12">
      <c r="B483" s="119"/>
      <c r="C483" s="119"/>
      <c r="D483" s="119"/>
      <c r="E483" s="120"/>
      <c r="F483" s="120"/>
      <c r="G483" s="120"/>
      <c r="H483" s="120"/>
      <c r="I483" s="120"/>
      <c r="J483" s="120"/>
      <c r="K483" s="120"/>
      <c r="L483" s="120"/>
    </row>
    <row r="484" spans="2:12">
      <c r="B484" s="119"/>
      <c r="C484" s="119"/>
      <c r="D484" s="119"/>
      <c r="E484" s="120"/>
      <c r="F484" s="120"/>
      <c r="G484" s="120"/>
      <c r="H484" s="120"/>
      <c r="I484" s="120"/>
      <c r="J484" s="120"/>
      <c r="K484" s="120"/>
      <c r="L484" s="120"/>
    </row>
    <row r="485" spans="2:12">
      <c r="B485" s="119"/>
      <c r="C485" s="119"/>
      <c r="D485" s="119"/>
      <c r="E485" s="120"/>
      <c r="F485" s="120"/>
      <c r="G485" s="120"/>
      <c r="H485" s="120"/>
      <c r="I485" s="120"/>
      <c r="J485" s="120"/>
      <c r="K485" s="120"/>
      <c r="L485" s="120"/>
    </row>
    <row r="486" spans="2:12">
      <c r="B486" s="119"/>
      <c r="C486" s="119"/>
      <c r="D486" s="119"/>
      <c r="E486" s="120"/>
      <c r="F486" s="120"/>
      <c r="G486" s="120"/>
      <c r="H486" s="120"/>
      <c r="I486" s="120"/>
      <c r="J486" s="120"/>
      <c r="K486" s="120"/>
      <c r="L486" s="120"/>
    </row>
    <row r="487" spans="2:12">
      <c r="B487" s="119"/>
      <c r="C487" s="119"/>
      <c r="D487" s="119"/>
      <c r="E487" s="120"/>
      <c r="F487" s="120"/>
      <c r="G487" s="120"/>
      <c r="H487" s="120"/>
      <c r="I487" s="120"/>
      <c r="J487" s="120"/>
      <c r="K487" s="120"/>
      <c r="L487" s="120"/>
    </row>
    <row r="488" spans="2:12">
      <c r="B488" s="119"/>
      <c r="C488" s="119"/>
      <c r="D488" s="119"/>
      <c r="E488" s="120"/>
      <c r="F488" s="120"/>
      <c r="G488" s="120"/>
      <c r="H488" s="120"/>
      <c r="I488" s="120"/>
      <c r="J488" s="120"/>
      <c r="K488" s="120"/>
      <c r="L488" s="120"/>
    </row>
    <row r="489" spans="2:12">
      <c r="B489" s="119"/>
      <c r="C489" s="119"/>
      <c r="D489" s="119"/>
      <c r="E489" s="120"/>
      <c r="F489" s="120"/>
      <c r="G489" s="120"/>
      <c r="H489" s="120"/>
      <c r="I489" s="120"/>
      <c r="J489" s="120"/>
      <c r="K489" s="120"/>
      <c r="L489" s="120"/>
    </row>
    <row r="490" spans="2:12">
      <c r="B490" s="119"/>
      <c r="C490" s="119"/>
      <c r="D490" s="119"/>
      <c r="E490" s="120"/>
      <c r="F490" s="120"/>
      <c r="G490" s="120"/>
      <c r="H490" s="120"/>
      <c r="I490" s="120"/>
      <c r="J490" s="120"/>
      <c r="K490" s="120"/>
      <c r="L490" s="120"/>
    </row>
    <row r="491" spans="2:12">
      <c r="B491" s="119"/>
      <c r="C491" s="119"/>
      <c r="D491" s="119"/>
      <c r="E491" s="120"/>
      <c r="F491" s="120"/>
      <c r="G491" s="120"/>
      <c r="H491" s="120"/>
      <c r="I491" s="120"/>
      <c r="J491" s="120"/>
      <c r="K491" s="120"/>
      <c r="L491" s="120"/>
    </row>
    <row r="492" spans="2:12">
      <c r="B492" s="119"/>
      <c r="C492" s="119"/>
      <c r="D492" s="119"/>
      <c r="E492" s="120"/>
      <c r="F492" s="120"/>
      <c r="G492" s="120"/>
      <c r="H492" s="120"/>
      <c r="I492" s="120"/>
      <c r="J492" s="120"/>
      <c r="K492" s="120"/>
      <c r="L492" s="120"/>
    </row>
    <row r="493" spans="2:12">
      <c r="B493" s="119"/>
      <c r="C493" s="119"/>
      <c r="D493" s="119"/>
      <c r="E493" s="120"/>
      <c r="F493" s="120"/>
      <c r="G493" s="120"/>
      <c r="H493" s="120"/>
      <c r="I493" s="120"/>
      <c r="J493" s="120"/>
      <c r="K493" s="120"/>
      <c r="L493" s="120"/>
    </row>
    <row r="494" spans="2:12">
      <c r="B494" s="119"/>
      <c r="C494" s="119"/>
      <c r="D494" s="119"/>
      <c r="E494" s="120"/>
      <c r="F494" s="120"/>
      <c r="G494" s="120"/>
      <c r="H494" s="120"/>
      <c r="I494" s="120"/>
      <c r="J494" s="120"/>
      <c r="K494" s="120"/>
      <c r="L494" s="120"/>
    </row>
    <row r="495" spans="2:12">
      <c r="B495" s="119"/>
      <c r="C495" s="119"/>
      <c r="D495" s="119"/>
      <c r="E495" s="120"/>
      <c r="F495" s="120"/>
      <c r="G495" s="120"/>
      <c r="H495" s="120"/>
      <c r="I495" s="120"/>
      <c r="J495" s="120"/>
      <c r="K495" s="120"/>
      <c r="L495" s="120"/>
    </row>
    <row r="496" spans="2:12">
      <c r="B496" s="119"/>
      <c r="C496" s="119"/>
      <c r="D496" s="119"/>
      <c r="E496" s="120"/>
      <c r="F496" s="120"/>
      <c r="G496" s="120"/>
      <c r="H496" s="120"/>
      <c r="I496" s="120"/>
      <c r="J496" s="120"/>
      <c r="K496" s="120"/>
      <c r="L496" s="120"/>
    </row>
    <row r="497" spans="2:12">
      <c r="B497" s="119"/>
      <c r="C497" s="119"/>
      <c r="D497" s="119"/>
      <c r="E497" s="120"/>
      <c r="F497" s="120"/>
      <c r="G497" s="120"/>
      <c r="H497" s="120"/>
      <c r="I497" s="120"/>
      <c r="J497" s="120"/>
      <c r="K497" s="120"/>
      <c r="L497" s="120"/>
    </row>
    <row r="498" spans="2:12">
      <c r="B498" s="119"/>
      <c r="C498" s="119"/>
      <c r="D498" s="119"/>
      <c r="E498" s="120"/>
      <c r="F498" s="120"/>
      <c r="G498" s="120"/>
      <c r="H498" s="120"/>
      <c r="I498" s="120"/>
      <c r="J498" s="120"/>
      <c r="K498" s="120"/>
      <c r="L498" s="120"/>
    </row>
    <row r="499" spans="2:12">
      <c r="B499" s="119"/>
      <c r="C499" s="119"/>
      <c r="D499" s="119"/>
      <c r="E499" s="120"/>
      <c r="F499" s="120"/>
      <c r="G499" s="120"/>
      <c r="H499" s="120"/>
      <c r="I499" s="120"/>
      <c r="J499" s="120"/>
      <c r="K499" s="120"/>
      <c r="L499" s="120"/>
    </row>
    <row r="500" spans="2:12">
      <c r="B500" s="119"/>
      <c r="C500" s="119"/>
      <c r="D500" s="119"/>
      <c r="E500" s="120"/>
      <c r="F500" s="120"/>
      <c r="G500" s="120"/>
      <c r="H500" s="120"/>
      <c r="I500" s="120"/>
      <c r="J500" s="120"/>
      <c r="K500" s="120"/>
      <c r="L500" s="120"/>
    </row>
    <row r="501" spans="2:12">
      <c r="B501" s="119"/>
      <c r="C501" s="119"/>
      <c r="D501" s="119"/>
      <c r="E501" s="120"/>
      <c r="F501" s="120"/>
      <c r="G501" s="120"/>
      <c r="H501" s="120"/>
      <c r="I501" s="120"/>
      <c r="J501" s="120"/>
      <c r="K501" s="120"/>
      <c r="L501" s="120"/>
    </row>
    <row r="502" spans="2:12">
      <c r="B502" s="119"/>
      <c r="C502" s="119"/>
      <c r="D502" s="119"/>
      <c r="E502" s="120"/>
      <c r="F502" s="120"/>
      <c r="G502" s="120"/>
      <c r="H502" s="120"/>
      <c r="I502" s="120"/>
      <c r="J502" s="120"/>
      <c r="K502" s="120"/>
      <c r="L502" s="120"/>
    </row>
    <row r="503" spans="2:12">
      <c r="B503" s="119"/>
      <c r="C503" s="119"/>
      <c r="D503" s="119"/>
      <c r="E503" s="120"/>
      <c r="F503" s="120"/>
      <c r="G503" s="120"/>
      <c r="H503" s="120"/>
      <c r="I503" s="120"/>
      <c r="J503" s="120"/>
      <c r="K503" s="120"/>
      <c r="L503" s="120"/>
    </row>
    <row r="504" spans="2:12">
      <c r="B504" s="119"/>
      <c r="C504" s="119"/>
      <c r="D504" s="119"/>
      <c r="E504" s="120"/>
      <c r="F504" s="120"/>
      <c r="G504" s="120"/>
      <c r="H504" s="120"/>
      <c r="I504" s="120"/>
      <c r="J504" s="120"/>
      <c r="K504" s="120"/>
      <c r="L504" s="120"/>
    </row>
    <row r="505" spans="2:12">
      <c r="B505" s="119"/>
      <c r="C505" s="119"/>
      <c r="D505" s="119"/>
      <c r="E505" s="120"/>
      <c r="F505" s="120"/>
      <c r="G505" s="120"/>
      <c r="H505" s="120"/>
      <c r="I505" s="120"/>
      <c r="J505" s="120"/>
      <c r="K505" s="120"/>
      <c r="L505" s="120"/>
    </row>
    <row r="506" spans="2:12">
      <c r="B506" s="119"/>
      <c r="C506" s="119"/>
      <c r="D506" s="119"/>
      <c r="E506" s="120"/>
      <c r="F506" s="120"/>
      <c r="G506" s="120"/>
      <c r="H506" s="120"/>
      <c r="I506" s="120"/>
      <c r="J506" s="120"/>
      <c r="K506" s="120"/>
      <c r="L506" s="120"/>
    </row>
    <row r="507" spans="2:12">
      <c r="B507" s="119"/>
      <c r="C507" s="119"/>
      <c r="D507" s="119"/>
      <c r="E507" s="120"/>
      <c r="F507" s="120"/>
      <c r="G507" s="120"/>
      <c r="H507" s="120"/>
      <c r="I507" s="120"/>
      <c r="J507" s="120"/>
      <c r="K507" s="120"/>
      <c r="L507" s="120"/>
    </row>
    <row r="508" spans="2:12">
      <c r="B508" s="119"/>
      <c r="C508" s="119"/>
      <c r="D508" s="119"/>
      <c r="E508" s="120"/>
      <c r="F508" s="120"/>
      <c r="G508" s="120"/>
      <c r="H508" s="120"/>
      <c r="I508" s="120"/>
      <c r="J508" s="120"/>
      <c r="K508" s="120"/>
      <c r="L508" s="120"/>
    </row>
    <row r="509" spans="2:12">
      <c r="B509" s="119"/>
      <c r="C509" s="119"/>
      <c r="D509" s="119"/>
      <c r="E509" s="120"/>
      <c r="F509" s="120"/>
      <c r="G509" s="120"/>
      <c r="H509" s="120"/>
      <c r="I509" s="120"/>
      <c r="J509" s="120"/>
      <c r="K509" s="120"/>
      <c r="L509" s="120"/>
    </row>
    <row r="510" spans="2:12">
      <c r="B510" s="119"/>
      <c r="C510" s="119"/>
      <c r="D510" s="119"/>
      <c r="E510" s="120"/>
      <c r="F510" s="120"/>
      <c r="G510" s="120"/>
      <c r="H510" s="120"/>
      <c r="I510" s="120"/>
      <c r="J510" s="120"/>
      <c r="K510" s="120"/>
      <c r="L510" s="120"/>
    </row>
    <row r="511" spans="2:12">
      <c r="B511" s="119"/>
      <c r="C511" s="119"/>
      <c r="D511" s="119"/>
      <c r="E511" s="120"/>
      <c r="F511" s="120"/>
      <c r="G511" s="120"/>
      <c r="H511" s="120"/>
      <c r="I511" s="120"/>
      <c r="J511" s="120"/>
      <c r="K511" s="120"/>
      <c r="L511" s="120"/>
    </row>
    <row r="512" spans="2:12">
      <c r="B512" s="119"/>
      <c r="C512" s="119"/>
      <c r="D512" s="119"/>
      <c r="E512" s="120"/>
      <c r="F512" s="120"/>
      <c r="G512" s="120"/>
      <c r="H512" s="120"/>
      <c r="I512" s="120"/>
      <c r="J512" s="120"/>
      <c r="K512" s="120"/>
      <c r="L512" s="120"/>
    </row>
    <row r="513" spans="2:12">
      <c r="B513" s="119"/>
      <c r="C513" s="119"/>
      <c r="D513" s="119"/>
      <c r="E513" s="120"/>
      <c r="F513" s="120"/>
      <c r="G513" s="120"/>
      <c r="H513" s="120"/>
      <c r="I513" s="120"/>
      <c r="J513" s="120"/>
      <c r="K513" s="120"/>
      <c r="L513" s="120"/>
    </row>
    <row r="514" spans="2:12">
      <c r="B514" s="119"/>
      <c r="C514" s="119"/>
      <c r="D514" s="119"/>
      <c r="E514" s="120"/>
      <c r="F514" s="120"/>
      <c r="G514" s="120"/>
      <c r="H514" s="120"/>
      <c r="I514" s="120"/>
      <c r="J514" s="120"/>
      <c r="K514" s="120"/>
      <c r="L514" s="120"/>
    </row>
    <row r="515" spans="2:12">
      <c r="B515" s="119"/>
      <c r="C515" s="119"/>
      <c r="D515" s="119"/>
      <c r="E515" s="120"/>
      <c r="F515" s="120"/>
      <c r="G515" s="120"/>
      <c r="H515" s="120"/>
      <c r="I515" s="120"/>
      <c r="J515" s="120"/>
      <c r="K515" s="120"/>
      <c r="L515" s="120"/>
    </row>
    <row r="516" spans="2:12">
      <c r="B516" s="119"/>
      <c r="C516" s="119"/>
      <c r="D516" s="119"/>
      <c r="E516" s="120"/>
      <c r="F516" s="120"/>
      <c r="G516" s="120"/>
      <c r="H516" s="120"/>
      <c r="I516" s="120"/>
      <c r="J516" s="120"/>
      <c r="K516" s="120"/>
      <c r="L516" s="120"/>
    </row>
    <row r="517" spans="2:12">
      <c r="B517" s="119"/>
      <c r="C517" s="119"/>
      <c r="D517" s="119"/>
      <c r="E517" s="120"/>
      <c r="F517" s="120"/>
      <c r="G517" s="120"/>
      <c r="H517" s="120"/>
      <c r="I517" s="120"/>
      <c r="J517" s="120"/>
      <c r="K517" s="120"/>
      <c r="L517" s="120"/>
    </row>
    <row r="518" spans="2:12">
      <c r="B518" s="119"/>
      <c r="C518" s="119"/>
      <c r="D518" s="119"/>
      <c r="E518" s="120"/>
      <c r="F518" s="120"/>
      <c r="G518" s="120"/>
      <c r="H518" s="120"/>
      <c r="I518" s="120"/>
      <c r="J518" s="120"/>
      <c r="K518" s="120"/>
      <c r="L518" s="120"/>
    </row>
    <row r="519" spans="2:12">
      <c r="B519" s="119"/>
      <c r="C519" s="119"/>
      <c r="D519" s="119"/>
      <c r="E519" s="120"/>
      <c r="F519" s="120"/>
      <c r="G519" s="120"/>
      <c r="H519" s="120"/>
      <c r="I519" s="120"/>
      <c r="J519" s="120"/>
      <c r="K519" s="120"/>
      <c r="L519" s="120"/>
    </row>
    <row r="520" spans="2:12">
      <c r="B520" s="119"/>
      <c r="C520" s="119"/>
      <c r="D520" s="119"/>
      <c r="E520" s="120"/>
      <c r="F520" s="120"/>
      <c r="G520" s="120"/>
      <c r="H520" s="120"/>
      <c r="I520" s="120"/>
      <c r="J520" s="120"/>
      <c r="K520" s="120"/>
      <c r="L520" s="120"/>
    </row>
    <row r="521" spans="2:12">
      <c r="B521" s="119"/>
      <c r="C521" s="119"/>
      <c r="D521" s="119"/>
      <c r="E521" s="120"/>
      <c r="F521" s="120"/>
      <c r="G521" s="120"/>
      <c r="H521" s="120"/>
      <c r="I521" s="120"/>
      <c r="J521" s="120"/>
      <c r="K521" s="120"/>
      <c r="L521" s="120"/>
    </row>
    <row r="522" spans="2:12">
      <c r="B522" s="119"/>
      <c r="C522" s="119"/>
      <c r="D522" s="119"/>
      <c r="E522" s="120"/>
      <c r="F522" s="120"/>
      <c r="G522" s="120"/>
      <c r="H522" s="120"/>
      <c r="I522" s="120"/>
      <c r="J522" s="120"/>
      <c r="K522" s="120"/>
      <c r="L522" s="120"/>
    </row>
    <row r="523" spans="2:12">
      <c r="B523" s="119"/>
      <c r="C523" s="119"/>
      <c r="D523" s="119"/>
      <c r="E523" s="120"/>
      <c r="F523" s="120"/>
      <c r="G523" s="120"/>
      <c r="H523" s="120"/>
      <c r="I523" s="120"/>
      <c r="J523" s="120"/>
      <c r="K523" s="120"/>
      <c r="L523" s="120"/>
    </row>
    <row r="524" spans="2:12">
      <c r="B524" s="119"/>
      <c r="C524" s="119"/>
      <c r="D524" s="119"/>
      <c r="E524" s="120"/>
      <c r="F524" s="120"/>
      <c r="G524" s="120"/>
      <c r="H524" s="120"/>
      <c r="I524" s="120"/>
      <c r="J524" s="120"/>
      <c r="K524" s="120"/>
      <c r="L524" s="120"/>
    </row>
    <row r="525" spans="2:12">
      <c r="B525" s="119"/>
      <c r="C525" s="119"/>
      <c r="D525" s="119"/>
      <c r="E525" s="120"/>
      <c r="F525" s="120"/>
      <c r="G525" s="120"/>
      <c r="H525" s="120"/>
      <c r="I525" s="120"/>
      <c r="J525" s="120"/>
      <c r="K525" s="120"/>
      <c r="L525" s="120"/>
    </row>
    <row r="526" spans="2:12">
      <c r="B526" s="119"/>
      <c r="C526" s="119"/>
      <c r="D526" s="119"/>
      <c r="E526" s="120"/>
      <c r="F526" s="120"/>
      <c r="G526" s="120"/>
      <c r="H526" s="120"/>
      <c r="I526" s="120"/>
      <c r="J526" s="120"/>
      <c r="K526" s="120"/>
      <c r="L526" s="120"/>
    </row>
    <row r="527" spans="2:12">
      <c r="B527" s="119"/>
      <c r="C527" s="119"/>
      <c r="D527" s="119"/>
      <c r="E527" s="120"/>
      <c r="F527" s="120"/>
      <c r="G527" s="120"/>
      <c r="H527" s="120"/>
      <c r="I527" s="120"/>
      <c r="J527" s="120"/>
      <c r="K527" s="120"/>
      <c r="L527" s="120"/>
    </row>
    <row r="528" spans="2:12">
      <c r="B528" s="119"/>
      <c r="C528" s="119"/>
      <c r="D528" s="119"/>
      <c r="E528" s="120"/>
      <c r="F528" s="120"/>
      <c r="G528" s="120"/>
      <c r="H528" s="120"/>
      <c r="I528" s="120"/>
      <c r="J528" s="120"/>
      <c r="K528" s="120"/>
      <c r="L528" s="120"/>
    </row>
    <row r="529" spans="2:12">
      <c r="B529" s="119"/>
      <c r="C529" s="119"/>
      <c r="D529" s="119"/>
      <c r="E529" s="120"/>
      <c r="F529" s="120"/>
      <c r="G529" s="120"/>
      <c r="H529" s="120"/>
      <c r="I529" s="120"/>
      <c r="J529" s="120"/>
      <c r="K529" s="120"/>
      <c r="L529" s="120"/>
    </row>
    <row r="530" spans="2:12">
      <c r="B530" s="119"/>
      <c r="C530" s="119"/>
      <c r="D530" s="119"/>
      <c r="E530" s="120"/>
      <c r="F530" s="120"/>
      <c r="G530" s="120"/>
      <c r="H530" s="120"/>
      <c r="I530" s="120"/>
      <c r="J530" s="120"/>
      <c r="K530" s="120"/>
      <c r="L530" s="120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N509"/>
  <sheetViews>
    <sheetView rightToLeft="1" zoomScale="85" zoomScaleNormal="85" workbookViewId="0">
      <selection activeCell="N25" sqref="N1:N104857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57031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9.140625" style="1"/>
    <col min="14" max="14" width="18" style="129" customWidth="1"/>
    <col min="15" max="16384" width="9.140625" style="1"/>
  </cols>
  <sheetData>
    <row r="1" spans="2:14">
      <c r="B1" s="46" t="s">
        <v>142</v>
      </c>
      <c r="C1" s="67" t="s" vm="1">
        <v>224</v>
      </c>
    </row>
    <row r="2" spans="2:14">
      <c r="B2" s="46" t="s">
        <v>141</v>
      </c>
      <c r="C2" s="67" t="s">
        <v>225</v>
      </c>
    </row>
    <row r="3" spans="2:14">
      <c r="B3" s="46" t="s">
        <v>143</v>
      </c>
      <c r="C3" s="67" t="s">
        <v>226</v>
      </c>
    </row>
    <row r="4" spans="2:14">
      <c r="B4" s="46" t="s">
        <v>144</v>
      </c>
      <c r="C4" s="67">
        <v>2207</v>
      </c>
    </row>
    <row r="6" spans="2:14" ht="26.25" customHeight="1">
      <c r="B6" s="135" t="s">
        <v>169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4" s="3" customFormat="1" ht="63">
      <c r="B7" s="66" t="s">
        <v>111</v>
      </c>
      <c r="C7" s="49" t="s">
        <v>43</v>
      </c>
      <c r="D7" s="49" t="s">
        <v>113</v>
      </c>
      <c r="E7" s="49" t="s">
        <v>14</v>
      </c>
      <c r="F7" s="49" t="s">
        <v>64</v>
      </c>
      <c r="G7" s="49" t="s">
        <v>99</v>
      </c>
      <c r="H7" s="49" t="s">
        <v>16</v>
      </c>
      <c r="I7" s="49" t="s">
        <v>18</v>
      </c>
      <c r="J7" s="49" t="s">
        <v>60</v>
      </c>
      <c r="K7" s="49" t="s">
        <v>145</v>
      </c>
      <c r="L7" s="51" t="s">
        <v>146</v>
      </c>
      <c r="N7" s="130"/>
    </row>
    <row r="8" spans="2:14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204</v>
      </c>
      <c r="K8" s="15" t="s">
        <v>19</v>
      </c>
      <c r="L8" s="16" t="s">
        <v>19</v>
      </c>
      <c r="N8" s="130"/>
    </row>
    <row r="9" spans="2:1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  <c r="N9" s="131"/>
    </row>
    <row r="10" spans="2:14" s="4" customFormat="1" ht="18" customHeight="1">
      <c r="B10" s="84" t="s">
        <v>42</v>
      </c>
      <c r="C10" s="85"/>
      <c r="D10" s="85"/>
      <c r="E10" s="85"/>
      <c r="F10" s="85"/>
      <c r="G10" s="85"/>
      <c r="H10" s="85"/>
      <c r="I10" s="85"/>
      <c r="J10" s="87">
        <f>J11+J50</f>
        <v>60311.878807426998</v>
      </c>
      <c r="K10" s="90">
        <f>IFERROR(J10/$J$10,0)</f>
        <v>1</v>
      </c>
      <c r="L10" s="90">
        <f>J10/'סכום נכסי הקרן'!$C$42</f>
        <v>1.6838298848581925E-2</v>
      </c>
      <c r="N10" s="131"/>
    </row>
    <row r="11" spans="2:14">
      <c r="B11" s="70" t="s">
        <v>194</v>
      </c>
      <c r="C11" s="71"/>
      <c r="D11" s="71"/>
      <c r="E11" s="71"/>
      <c r="F11" s="71"/>
      <c r="G11" s="71"/>
      <c r="H11" s="71"/>
      <c r="I11" s="71"/>
      <c r="J11" s="79">
        <f>J12+J22</f>
        <v>60311.045677426999</v>
      </c>
      <c r="K11" s="80">
        <f t="shared" ref="K11:K53" si="0">IFERROR(J11/$J$10,0)</f>
        <v>0.99998618630332081</v>
      </c>
      <c r="L11" s="80">
        <f>J11/'סכום נכסי הקרן'!$C$42</f>
        <v>1.6838066249429035E-2</v>
      </c>
    </row>
    <row r="12" spans="2:14">
      <c r="B12" s="86" t="s">
        <v>40</v>
      </c>
      <c r="C12" s="71"/>
      <c r="D12" s="71"/>
      <c r="E12" s="71"/>
      <c r="F12" s="71"/>
      <c r="G12" s="71"/>
      <c r="H12" s="71"/>
      <c r="I12" s="71"/>
      <c r="J12" s="79">
        <f>SUM(J13:J20)</f>
        <v>31893.210769262001</v>
      </c>
      <c r="K12" s="80">
        <f t="shared" si="0"/>
        <v>0.52880479600205343</v>
      </c>
      <c r="L12" s="80">
        <f>J12/'סכום נכסי הקרן'!$C$42</f>
        <v>8.9041731876459747E-3</v>
      </c>
    </row>
    <row r="13" spans="2:14">
      <c r="B13" s="75" t="s">
        <v>2378</v>
      </c>
      <c r="C13" s="69" t="s">
        <v>2379</v>
      </c>
      <c r="D13" s="69">
        <v>11</v>
      </c>
      <c r="E13" s="69" t="s">
        <v>255</v>
      </c>
      <c r="F13" s="69" t="s">
        <v>256</v>
      </c>
      <c r="G13" s="82" t="s">
        <v>129</v>
      </c>
      <c r="H13" s="83">
        <v>0</v>
      </c>
      <c r="I13" s="83">
        <v>0</v>
      </c>
      <c r="J13" s="76">
        <v>200.36422606999997</v>
      </c>
      <c r="K13" s="77">
        <f t="shared" si="0"/>
        <v>3.3221353741897772E-3</v>
      </c>
      <c r="L13" s="77">
        <f>J13/'סכום נכסי הקרן'!$C$42</f>
        <v>5.5939108246052998E-5</v>
      </c>
    </row>
    <row r="14" spans="2:14">
      <c r="B14" s="75" t="s">
        <v>2380</v>
      </c>
      <c r="C14" s="69" t="s">
        <v>2381</v>
      </c>
      <c r="D14" s="69">
        <v>12</v>
      </c>
      <c r="E14" s="69" t="s">
        <v>255</v>
      </c>
      <c r="F14" s="69" t="s">
        <v>256</v>
      </c>
      <c r="G14" s="82" t="s">
        <v>129</v>
      </c>
      <c r="H14" s="83">
        <v>0</v>
      </c>
      <c r="I14" s="83">
        <v>0</v>
      </c>
      <c r="J14" s="76">
        <v>2255.9775797830002</v>
      </c>
      <c r="K14" s="77">
        <f t="shared" si="0"/>
        <v>3.7405194870254843E-2</v>
      </c>
      <c r="L14" s="77">
        <f>J14/'סכום נכסי הקרן'!$C$42</f>
        <v>6.298398497147946E-4</v>
      </c>
    </row>
    <row r="15" spans="2:14">
      <c r="B15" s="75" t="s">
        <v>2380</v>
      </c>
      <c r="C15" s="69" t="s">
        <v>2382</v>
      </c>
      <c r="D15" s="69">
        <v>12</v>
      </c>
      <c r="E15" s="69" t="s">
        <v>255</v>
      </c>
      <c r="F15" s="69" t="s">
        <v>256</v>
      </c>
      <c r="G15" s="82" t="s">
        <v>129</v>
      </c>
      <c r="H15" s="83">
        <v>0</v>
      </c>
      <c r="I15" s="83">
        <v>0</v>
      </c>
      <c r="J15" s="76">
        <v>5161.0189700000001</v>
      </c>
      <c r="K15" s="77">
        <f t="shared" si="0"/>
        <v>8.5572180340773199E-2</v>
      </c>
      <c r="L15" s="77">
        <f>J15/'סכום נכסי הקרן'!$C$42</f>
        <v>1.440889945702686E-3</v>
      </c>
    </row>
    <row r="16" spans="2:14">
      <c r="B16" s="75" t="s">
        <v>2383</v>
      </c>
      <c r="C16" s="69" t="s">
        <v>2384</v>
      </c>
      <c r="D16" s="69">
        <v>10</v>
      </c>
      <c r="E16" s="69" t="s">
        <v>255</v>
      </c>
      <c r="F16" s="69" t="s">
        <v>256</v>
      </c>
      <c r="G16" s="82" t="s">
        <v>129</v>
      </c>
      <c r="H16" s="83">
        <v>0</v>
      </c>
      <c r="I16" s="83">
        <v>0</v>
      </c>
      <c r="J16" s="76">
        <v>9434.2774900000004</v>
      </c>
      <c r="K16" s="77">
        <f t="shared" si="0"/>
        <v>0.15642486482842305</v>
      </c>
      <c r="L16" s="77">
        <f>J16/'סכום נכסי הקרן'!$C$42</f>
        <v>2.6339286213300189E-3</v>
      </c>
    </row>
    <row r="17" spans="2:12">
      <c r="B17" s="75" t="s">
        <v>2383</v>
      </c>
      <c r="C17" s="69" t="s">
        <v>2385</v>
      </c>
      <c r="D17" s="69">
        <v>10</v>
      </c>
      <c r="E17" s="69" t="s">
        <v>255</v>
      </c>
      <c r="F17" s="69" t="s">
        <v>256</v>
      </c>
      <c r="G17" s="82" t="s">
        <v>129</v>
      </c>
      <c r="H17" s="83">
        <v>0</v>
      </c>
      <c r="I17" s="83">
        <v>0</v>
      </c>
      <c r="J17" s="76">
        <v>1859.116072565</v>
      </c>
      <c r="K17" s="77">
        <f t="shared" si="0"/>
        <v>3.0825039931206097E-2</v>
      </c>
      <c r="L17" s="77">
        <f>J17/'סכום נכסי הקרן'!$C$42</f>
        <v>5.1904123438111947E-4</v>
      </c>
    </row>
    <row r="18" spans="2:12">
      <c r="B18" s="75" t="s">
        <v>2383</v>
      </c>
      <c r="C18" s="69" t="s">
        <v>2386</v>
      </c>
      <c r="D18" s="69">
        <v>10</v>
      </c>
      <c r="E18" s="69" t="s">
        <v>255</v>
      </c>
      <c r="F18" s="69" t="s">
        <v>256</v>
      </c>
      <c r="G18" s="82" t="s">
        <v>129</v>
      </c>
      <c r="H18" s="83">
        <v>0</v>
      </c>
      <c r="I18" s="83">
        <v>0</v>
      </c>
      <c r="J18" s="76">
        <v>12555.623341788001</v>
      </c>
      <c r="K18" s="77">
        <f t="shared" si="0"/>
        <v>0.20817828245539355</v>
      </c>
      <c r="L18" s="77">
        <f>J18/'סכום נכסי הקרן'!$C$42</f>
        <v>3.5053681337684156E-3</v>
      </c>
    </row>
    <row r="19" spans="2:12">
      <c r="B19" s="75" t="s">
        <v>2387</v>
      </c>
      <c r="C19" s="69" t="s">
        <v>2388</v>
      </c>
      <c r="D19" s="69">
        <v>20</v>
      </c>
      <c r="E19" s="69" t="s">
        <v>255</v>
      </c>
      <c r="F19" s="69" t="s">
        <v>256</v>
      </c>
      <c r="G19" s="82" t="s">
        <v>129</v>
      </c>
      <c r="H19" s="83">
        <v>0</v>
      </c>
      <c r="I19" s="83">
        <v>0</v>
      </c>
      <c r="J19" s="76">
        <v>426.22849905600003</v>
      </c>
      <c r="K19" s="77">
        <f t="shared" si="0"/>
        <v>7.067073808410573E-3</v>
      </c>
      <c r="L19" s="77">
        <f>J19/'סכום נכסי הקרן'!$C$42</f>
        <v>1.1899750077100322E-4</v>
      </c>
    </row>
    <row r="20" spans="2:12">
      <c r="B20" s="75" t="s">
        <v>2389</v>
      </c>
      <c r="C20" s="69" t="s">
        <v>2390</v>
      </c>
      <c r="D20" s="69">
        <v>26</v>
      </c>
      <c r="E20" s="69" t="s">
        <v>255</v>
      </c>
      <c r="F20" s="69" t="s">
        <v>256</v>
      </c>
      <c r="G20" s="82" t="s">
        <v>129</v>
      </c>
      <c r="H20" s="83">
        <v>0</v>
      </c>
      <c r="I20" s="83">
        <v>0</v>
      </c>
      <c r="J20" s="76">
        <v>0.60459000000000007</v>
      </c>
      <c r="K20" s="77">
        <f t="shared" si="0"/>
        <v>1.0024393402341645E-5</v>
      </c>
      <c r="L20" s="77">
        <f>J20/'סכום נכסי הקרן'!$C$42</f>
        <v>1.6879373188438154E-7</v>
      </c>
    </row>
    <row r="21" spans="2:12">
      <c r="B21" s="72"/>
      <c r="C21" s="69"/>
      <c r="D21" s="69"/>
      <c r="E21" s="69"/>
      <c r="F21" s="69"/>
      <c r="G21" s="69"/>
      <c r="H21" s="69"/>
      <c r="I21" s="69"/>
      <c r="J21" s="69"/>
      <c r="K21" s="77"/>
      <c r="L21" s="69"/>
    </row>
    <row r="22" spans="2:12">
      <c r="B22" s="86" t="s">
        <v>41</v>
      </c>
      <c r="C22" s="71"/>
      <c r="D22" s="71"/>
      <c r="E22" s="71"/>
      <c r="F22" s="71"/>
      <c r="G22" s="71"/>
      <c r="H22" s="71"/>
      <c r="I22" s="71"/>
      <c r="J22" s="79">
        <f>SUM(J23:J48)</f>
        <v>28417.834908165001</v>
      </c>
      <c r="K22" s="80">
        <f t="shared" si="0"/>
        <v>0.47118139030126743</v>
      </c>
      <c r="L22" s="80">
        <f>J22/'סכום נכסי הקרן'!$C$42</f>
        <v>7.9338930617830622E-3</v>
      </c>
    </row>
    <row r="23" spans="2:12">
      <c r="B23" s="75" t="s">
        <v>2378</v>
      </c>
      <c r="C23" s="69" t="s">
        <v>2391</v>
      </c>
      <c r="D23" s="69">
        <v>11</v>
      </c>
      <c r="E23" s="69" t="s">
        <v>255</v>
      </c>
      <c r="F23" s="69" t="s">
        <v>256</v>
      </c>
      <c r="G23" s="82" t="s">
        <v>131</v>
      </c>
      <c r="H23" s="83">
        <v>0</v>
      </c>
      <c r="I23" s="83">
        <v>0</v>
      </c>
      <c r="J23" s="76">
        <v>0.12339936400000001</v>
      </c>
      <c r="K23" s="77">
        <f t="shared" si="0"/>
        <v>2.0460208907437353E-6</v>
      </c>
      <c r="L23" s="77">
        <f>J23/'סכום נכסי הקרן'!$C$42</f>
        <v>3.4451511208784803E-8</v>
      </c>
    </row>
    <row r="24" spans="2:12">
      <c r="B24" s="75" t="s">
        <v>2378</v>
      </c>
      <c r="C24" s="69" t="s">
        <v>2392</v>
      </c>
      <c r="D24" s="69">
        <v>11</v>
      </c>
      <c r="E24" s="69" t="s">
        <v>255</v>
      </c>
      <c r="F24" s="69" t="s">
        <v>256</v>
      </c>
      <c r="G24" s="82" t="s">
        <v>130</v>
      </c>
      <c r="H24" s="83">
        <v>0</v>
      </c>
      <c r="I24" s="83">
        <v>0</v>
      </c>
      <c r="J24" s="76">
        <v>6.4547399999999994E-4</v>
      </c>
      <c r="K24" s="77">
        <f t="shared" si="0"/>
        <v>1.0702269814226284E-8</v>
      </c>
      <c r="L24" s="77">
        <f>J24/'סכום נכסי הקרן'!$C$42</f>
        <v>1.8020801749009953E-10</v>
      </c>
    </row>
    <row r="25" spans="2:12">
      <c r="B25" s="75" t="s">
        <v>2378</v>
      </c>
      <c r="C25" s="69" t="s">
        <v>2393</v>
      </c>
      <c r="D25" s="69">
        <v>11</v>
      </c>
      <c r="E25" s="69" t="s">
        <v>255</v>
      </c>
      <c r="F25" s="69" t="s">
        <v>256</v>
      </c>
      <c r="G25" s="82" t="s">
        <v>128</v>
      </c>
      <c r="H25" s="83">
        <v>0</v>
      </c>
      <c r="I25" s="83">
        <v>0</v>
      </c>
      <c r="J25" s="76">
        <v>106.12393372200002</v>
      </c>
      <c r="K25" s="77">
        <f t="shared" si="0"/>
        <v>1.7595859359786944E-3</v>
      </c>
      <c r="L25" s="77">
        <f>J25/'סכום נכסי הקרן'!$C$42</f>
        <v>2.9628433839770998E-5</v>
      </c>
    </row>
    <row r="26" spans="2:12">
      <c r="B26" s="75" t="s">
        <v>2380</v>
      </c>
      <c r="C26" s="69" t="s">
        <v>2394</v>
      </c>
      <c r="D26" s="69">
        <v>12</v>
      </c>
      <c r="E26" s="69" t="s">
        <v>255</v>
      </c>
      <c r="F26" s="69" t="s">
        <v>256</v>
      </c>
      <c r="G26" s="82" t="s">
        <v>131</v>
      </c>
      <c r="H26" s="83">
        <v>0</v>
      </c>
      <c r="I26" s="83">
        <v>0</v>
      </c>
      <c r="J26" s="76">
        <v>3.8750953330000004</v>
      </c>
      <c r="K26" s="77">
        <f t="shared" si="0"/>
        <v>6.4250947070858101E-5</v>
      </c>
      <c r="L26" s="77">
        <f>J26/'סכום נכסי הקרן'!$C$42</f>
        <v>1.081876648083528E-6</v>
      </c>
    </row>
    <row r="27" spans="2:12">
      <c r="B27" s="75" t="s">
        <v>2380</v>
      </c>
      <c r="C27" s="69" t="s">
        <v>2395</v>
      </c>
      <c r="D27" s="69">
        <v>12</v>
      </c>
      <c r="E27" s="69" t="s">
        <v>255</v>
      </c>
      <c r="F27" s="69" t="s">
        <v>256</v>
      </c>
      <c r="G27" s="82" t="s">
        <v>130</v>
      </c>
      <c r="H27" s="83">
        <v>0</v>
      </c>
      <c r="I27" s="83">
        <v>0</v>
      </c>
      <c r="J27" s="76">
        <v>271.20791067200003</v>
      </c>
      <c r="K27" s="77">
        <f t="shared" si="0"/>
        <v>4.4967577869353759E-3</v>
      </c>
      <c r="L27" s="77">
        <f>J27/'סכום נכסי הקרן'!$C$42</f>
        <v>7.5717751466105739E-5</v>
      </c>
    </row>
    <row r="28" spans="2:12">
      <c r="B28" s="75" t="s">
        <v>2380</v>
      </c>
      <c r="C28" s="69" t="s">
        <v>2396</v>
      </c>
      <c r="D28" s="69">
        <v>12</v>
      </c>
      <c r="E28" s="69" t="s">
        <v>255</v>
      </c>
      <c r="F28" s="69" t="s">
        <v>256</v>
      </c>
      <c r="G28" s="82" t="s">
        <v>128</v>
      </c>
      <c r="H28" s="83">
        <v>0</v>
      </c>
      <c r="I28" s="83">
        <v>0</v>
      </c>
      <c r="J28" s="76">
        <v>13475.33</v>
      </c>
      <c r="K28" s="77">
        <f t="shared" si="0"/>
        <v>0.22342746182764589</v>
      </c>
      <c r="L28" s="77">
        <f>J28/'סכום נכסי הקרן'!$C$42</f>
        <v>3.7621383732340313E-3</v>
      </c>
    </row>
    <row r="29" spans="2:12">
      <c r="B29" s="75" t="s">
        <v>2380</v>
      </c>
      <c r="C29" s="69" t="s">
        <v>2397</v>
      </c>
      <c r="D29" s="69">
        <v>12</v>
      </c>
      <c r="E29" s="69" t="s">
        <v>255</v>
      </c>
      <c r="F29" s="69" t="s">
        <v>256</v>
      </c>
      <c r="G29" s="82" t="s">
        <v>137</v>
      </c>
      <c r="H29" s="83">
        <v>0</v>
      </c>
      <c r="I29" s="83">
        <v>0</v>
      </c>
      <c r="J29" s="76">
        <v>1.8593888429999998</v>
      </c>
      <c r="K29" s="77">
        <f t="shared" si="0"/>
        <v>3.0829562596398985E-5</v>
      </c>
      <c r="L29" s="77">
        <f>J29/'סכום נכסי הקרן'!$C$42</f>
        <v>5.1911738836922929E-7</v>
      </c>
    </row>
    <row r="30" spans="2:12">
      <c r="B30" s="75" t="s">
        <v>2383</v>
      </c>
      <c r="C30" s="69" t="s">
        <v>2398</v>
      </c>
      <c r="D30" s="69">
        <v>10</v>
      </c>
      <c r="E30" s="69" t="s">
        <v>255</v>
      </c>
      <c r="F30" s="69" t="s">
        <v>256</v>
      </c>
      <c r="G30" s="82" t="s">
        <v>136</v>
      </c>
      <c r="H30" s="83">
        <v>0</v>
      </c>
      <c r="I30" s="83">
        <v>0</v>
      </c>
      <c r="J30" s="76">
        <v>22.121869999999998</v>
      </c>
      <c r="K30" s="77">
        <f t="shared" si="0"/>
        <v>3.6679125965606362E-4</v>
      </c>
      <c r="L30" s="77">
        <f>J30/'סכום נכסי הקרן'!$C$42</f>
        <v>6.1761408451366102E-6</v>
      </c>
    </row>
    <row r="31" spans="2:12">
      <c r="B31" s="75" t="s">
        <v>2383</v>
      </c>
      <c r="C31" s="69" t="s">
        <v>2399</v>
      </c>
      <c r="D31" s="69">
        <v>10</v>
      </c>
      <c r="E31" s="69" t="s">
        <v>255</v>
      </c>
      <c r="F31" s="69" t="s">
        <v>256</v>
      </c>
      <c r="G31" s="82" t="s">
        <v>128</v>
      </c>
      <c r="H31" s="83">
        <v>0</v>
      </c>
      <c r="I31" s="83">
        <v>0</v>
      </c>
      <c r="J31" s="76">
        <v>11924.743270000001</v>
      </c>
      <c r="K31" s="77">
        <f t="shared" si="0"/>
        <v>0.19771798700012558</v>
      </c>
      <c r="L31" s="77">
        <f>J31/'סכום נכסי הקרן'!$C$42</f>
        <v>3.3292345528481504E-3</v>
      </c>
    </row>
    <row r="32" spans="2:12">
      <c r="B32" s="75" t="s">
        <v>2383</v>
      </c>
      <c r="C32" s="69" t="s">
        <v>2400</v>
      </c>
      <c r="D32" s="69">
        <v>10</v>
      </c>
      <c r="E32" s="69" t="s">
        <v>255</v>
      </c>
      <c r="F32" s="69" t="s">
        <v>256</v>
      </c>
      <c r="G32" s="82" t="s">
        <v>131</v>
      </c>
      <c r="H32" s="83">
        <v>0</v>
      </c>
      <c r="I32" s="83">
        <v>0</v>
      </c>
      <c r="J32" s="76">
        <v>0.21453999999999998</v>
      </c>
      <c r="K32" s="77">
        <f t="shared" si="0"/>
        <v>3.5571765337474586E-6</v>
      </c>
      <c r="L32" s="77">
        <f>J32/'סכום נכסי הקרן'!$C$42</f>
        <v>5.9896801532402469E-8</v>
      </c>
    </row>
    <row r="33" spans="2:12">
      <c r="B33" s="75" t="s">
        <v>2383</v>
      </c>
      <c r="C33" s="69" t="s">
        <v>2401</v>
      </c>
      <c r="D33" s="69">
        <v>10</v>
      </c>
      <c r="E33" s="69" t="s">
        <v>255</v>
      </c>
      <c r="F33" s="69" t="s">
        <v>256</v>
      </c>
      <c r="G33" s="82" t="s">
        <v>130</v>
      </c>
      <c r="H33" s="83">
        <v>0</v>
      </c>
      <c r="I33" s="83">
        <v>0</v>
      </c>
      <c r="J33" s="76">
        <v>2.4306484150000003</v>
      </c>
      <c r="K33" s="77">
        <f t="shared" si="0"/>
        <v>4.0301321448813537E-5</v>
      </c>
      <c r="L33" s="77">
        <f>J33/'סכום נכסי הקרן'!$C$42</f>
        <v>6.7860569454788702E-7</v>
      </c>
    </row>
    <row r="34" spans="2:12">
      <c r="B34" s="75" t="s">
        <v>2383</v>
      </c>
      <c r="C34" s="69" t="s">
        <v>2402</v>
      </c>
      <c r="D34" s="69">
        <v>10</v>
      </c>
      <c r="E34" s="69" t="s">
        <v>255</v>
      </c>
      <c r="F34" s="69" t="s">
        <v>256</v>
      </c>
      <c r="G34" s="82" t="s">
        <v>132</v>
      </c>
      <c r="H34" s="83">
        <v>0</v>
      </c>
      <c r="I34" s="83">
        <v>0</v>
      </c>
      <c r="J34" s="76">
        <v>9.8391999999999989E-5</v>
      </c>
      <c r="K34" s="77">
        <f t="shared" si="0"/>
        <v>1.6313867507620022E-9</v>
      </c>
      <c r="L34" s="77">
        <f>J34/'סכום נכסי הקרן'!$C$42</f>
        <v>2.7469777646947628E-11</v>
      </c>
    </row>
    <row r="35" spans="2:12">
      <c r="B35" s="75" t="s">
        <v>2383</v>
      </c>
      <c r="C35" s="69" t="s">
        <v>2403</v>
      </c>
      <c r="D35" s="69">
        <v>10</v>
      </c>
      <c r="E35" s="69" t="s">
        <v>255</v>
      </c>
      <c r="F35" s="69" t="s">
        <v>256</v>
      </c>
      <c r="G35" s="82" t="s">
        <v>137</v>
      </c>
      <c r="H35" s="83">
        <v>0</v>
      </c>
      <c r="I35" s="83">
        <v>0</v>
      </c>
      <c r="J35" s="76">
        <v>327.97668918400001</v>
      </c>
      <c r="K35" s="77">
        <f t="shared" si="0"/>
        <v>5.4380114774937489E-3</v>
      </c>
      <c r="L35" s="77">
        <f>J35/'סכום נכסי הקרן'!$C$42</f>
        <v>9.1566862400058277E-5</v>
      </c>
    </row>
    <row r="36" spans="2:12">
      <c r="B36" s="75" t="s">
        <v>2383</v>
      </c>
      <c r="C36" s="69" t="s">
        <v>2404</v>
      </c>
      <c r="D36" s="69">
        <v>10</v>
      </c>
      <c r="E36" s="69" t="s">
        <v>255</v>
      </c>
      <c r="F36" s="69" t="s">
        <v>256</v>
      </c>
      <c r="G36" s="82" t="s">
        <v>133</v>
      </c>
      <c r="H36" s="83">
        <v>0</v>
      </c>
      <c r="I36" s="83">
        <v>0</v>
      </c>
      <c r="J36" s="76">
        <v>4.4449999999999998E-6</v>
      </c>
      <c r="K36" s="77">
        <f t="shared" si="0"/>
        <v>7.370024094577913E-11</v>
      </c>
      <c r="L36" s="77">
        <f>J36/'סכום נכסי הקרן'!$C$42</f>
        <v>1.240986682257523E-12</v>
      </c>
    </row>
    <row r="37" spans="2:12">
      <c r="B37" s="75" t="s">
        <v>2383</v>
      </c>
      <c r="C37" s="69" t="s">
        <v>2405</v>
      </c>
      <c r="D37" s="69">
        <v>10</v>
      </c>
      <c r="E37" s="69" t="s">
        <v>255</v>
      </c>
      <c r="F37" s="69" t="s">
        <v>256</v>
      </c>
      <c r="G37" s="82" t="s">
        <v>131</v>
      </c>
      <c r="H37" s="83">
        <v>0</v>
      </c>
      <c r="I37" s="83">
        <v>0</v>
      </c>
      <c r="J37" s="76">
        <v>-150.630641889</v>
      </c>
      <c r="K37" s="77">
        <f t="shared" si="0"/>
        <v>-2.4975285941589813E-3</v>
      </c>
      <c r="L37" s="77">
        <f>J37/'סכום נכסי הקרן'!$C$42</f>
        <v>-4.2054132851327603E-5</v>
      </c>
    </row>
    <row r="38" spans="2:12">
      <c r="B38" s="75" t="s">
        <v>2383</v>
      </c>
      <c r="C38" s="69" t="s">
        <v>2406</v>
      </c>
      <c r="D38" s="69">
        <v>10</v>
      </c>
      <c r="E38" s="69" t="s">
        <v>255</v>
      </c>
      <c r="F38" s="69" t="s">
        <v>256</v>
      </c>
      <c r="G38" s="82" t="s">
        <v>130</v>
      </c>
      <c r="H38" s="83">
        <v>0</v>
      </c>
      <c r="I38" s="83">
        <v>0</v>
      </c>
      <c r="J38" s="76">
        <v>15.82724</v>
      </c>
      <c r="K38" s="77">
        <f t="shared" si="0"/>
        <v>2.6242326243119761E-4</v>
      </c>
      <c r="L38" s="77">
        <f>J38/'סכום נכסי הקרן'!$C$42</f>
        <v>4.4187613176363463E-6</v>
      </c>
    </row>
    <row r="39" spans="2:12">
      <c r="B39" s="75" t="s">
        <v>2383</v>
      </c>
      <c r="C39" s="69" t="s">
        <v>2407</v>
      </c>
      <c r="D39" s="69">
        <v>10</v>
      </c>
      <c r="E39" s="69" t="s">
        <v>255</v>
      </c>
      <c r="F39" s="69" t="s">
        <v>256</v>
      </c>
      <c r="G39" s="82" t="s">
        <v>128</v>
      </c>
      <c r="H39" s="83">
        <v>0</v>
      </c>
      <c r="I39" s="83">
        <v>0</v>
      </c>
      <c r="J39" s="76">
        <v>2301.4937897650002</v>
      </c>
      <c r="K39" s="77">
        <f t="shared" si="0"/>
        <v>3.8159875554757E-2</v>
      </c>
      <c r="L39" s="77">
        <f>J39/'סכום נכסי הקרן'!$C$42</f>
        <v>6.4254738861569424E-4</v>
      </c>
    </row>
    <row r="40" spans="2:12">
      <c r="B40" s="75" t="s">
        <v>2383</v>
      </c>
      <c r="C40" s="69" t="s">
        <v>2408</v>
      </c>
      <c r="D40" s="69">
        <v>10</v>
      </c>
      <c r="E40" s="69" t="s">
        <v>255</v>
      </c>
      <c r="F40" s="69" t="s">
        <v>256</v>
      </c>
      <c r="G40" s="82" t="s">
        <v>134</v>
      </c>
      <c r="H40" s="83">
        <v>0</v>
      </c>
      <c r="I40" s="83">
        <v>0</v>
      </c>
      <c r="J40" s="76">
        <v>-15.188586090000003</v>
      </c>
      <c r="K40" s="77">
        <f t="shared" si="0"/>
        <v>-2.5183407299408543E-4</v>
      </c>
      <c r="L40" s="77">
        <f>J40/'סכום נכסי הקרן'!$C$42</f>
        <v>-4.2404573813300046E-6</v>
      </c>
    </row>
    <row r="41" spans="2:12">
      <c r="B41" s="75" t="s">
        <v>2383</v>
      </c>
      <c r="C41" s="69" t="s">
        <v>2409</v>
      </c>
      <c r="D41" s="69">
        <v>10</v>
      </c>
      <c r="E41" s="69" t="s">
        <v>255</v>
      </c>
      <c r="F41" s="69" t="s">
        <v>256</v>
      </c>
      <c r="G41" s="82" t="s">
        <v>132</v>
      </c>
      <c r="H41" s="83">
        <v>0</v>
      </c>
      <c r="I41" s="83">
        <v>0</v>
      </c>
      <c r="J41" s="76">
        <v>8.2341800000000003</v>
      </c>
      <c r="K41" s="77">
        <f t="shared" si="0"/>
        <v>1.3652667041415425E-4</v>
      </c>
      <c r="L41" s="77">
        <f>J41/'סכום נכסי הקרן'!$C$42</f>
        <v>2.2988768772353773E-6</v>
      </c>
    </row>
    <row r="42" spans="2:12">
      <c r="B42" s="75" t="s">
        <v>2387</v>
      </c>
      <c r="C42" s="69" t="s">
        <v>2410</v>
      </c>
      <c r="D42" s="69">
        <v>20</v>
      </c>
      <c r="E42" s="69" t="s">
        <v>255</v>
      </c>
      <c r="F42" s="69" t="s">
        <v>256</v>
      </c>
      <c r="G42" s="82" t="s">
        <v>132</v>
      </c>
      <c r="H42" s="83">
        <v>0</v>
      </c>
      <c r="I42" s="83">
        <v>0</v>
      </c>
      <c r="J42" s="76">
        <v>3.4298323999999998E-2</v>
      </c>
      <c r="K42" s="77">
        <f t="shared" si="0"/>
        <v>5.6868273179671515E-7</v>
      </c>
      <c r="L42" s="77">
        <f>J42/'סכום נכסי הקרן'!$C$42</f>
        <v>9.5756497880210517E-9</v>
      </c>
    </row>
    <row r="43" spans="2:12">
      <c r="B43" s="75" t="s">
        <v>2387</v>
      </c>
      <c r="C43" s="69" t="s">
        <v>2411</v>
      </c>
      <c r="D43" s="69">
        <v>20</v>
      </c>
      <c r="E43" s="69" t="s">
        <v>255</v>
      </c>
      <c r="F43" s="69" t="s">
        <v>256</v>
      </c>
      <c r="G43" s="82" t="s">
        <v>128</v>
      </c>
      <c r="H43" s="83">
        <v>0</v>
      </c>
      <c r="I43" s="83">
        <v>0</v>
      </c>
      <c r="J43" s="76">
        <v>119.49829243299999</v>
      </c>
      <c r="K43" s="77">
        <f t="shared" si="0"/>
        <v>1.9813392452016367E-3</v>
      </c>
      <c r="L43" s="77">
        <f>J43/'סכום נכסי הקרן'!$C$42</f>
        <v>3.3362382331128898E-5</v>
      </c>
    </row>
    <row r="44" spans="2:12">
      <c r="B44" s="75" t="s">
        <v>2387</v>
      </c>
      <c r="C44" s="69" t="s">
        <v>2412</v>
      </c>
      <c r="D44" s="69">
        <v>20</v>
      </c>
      <c r="E44" s="69" t="s">
        <v>255</v>
      </c>
      <c r="F44" s="69" t="s">
        <v>256</v>
      </c>
      <c r="G44" s="82" t="s">
        <v>137</v>
      </c>
      <c r="H44" s="83">
        <v>0</v>
      </c>
      <c r="I44" s="83">
        <v>0</v>
      </c>
      <c r="J44" s="76">
        <v>1.0108E-5</v>
      </c>
      <c r="K44" s="77">
        <f t="shared" si="0"/>
        <v>1.6759550854441744E-10</v>
      </c>
      <c r="L44" s="77">
        <f>J44/'סכום נכסי הקרן'!$C$42</f>
        <v>2.8220232585509662E-12</v>
      </c>
    </row>
    <row r="45" spans="2:12">
      <c r="B45" s="75" t="s">
        <v>2387</v>
      </c>
      <c r="C45" s="69" t="s">
        <v>2413</v>
      </c>
      <c r="D45" s="69">
        <v>20</v>
      </c>
      <c r="E45" s="69" t="s">
        <v>255</v>
      </c>
      <c r="F45" s="69" t="s">
        <v>256</v>
      </c>
      <c r="G45" s="82" t="s">
        <v>131</v>
      </c>
      <c r="H45" s="83">
        <v>0</v>
      </c>
      <c r="I45" s="83">
        <v>0</v>
      </c>
      <c r="J45" s="76">
        <v>3.02112E-4</v>
      </c>
      <c r="K45" s="77">
        <f t="shared" si="0"/>
        <v>5.0091624730283973E-9</v>
      </c>
      <c r="L45" s="77">
        <f>J45/'סכום נכסי הקרן'!$C$42</f>
        <v>8.4345774701953844E-11</v>
      </c>
    </row>
    <row r="46" spans="2:12">
      <c r="B46" s="75" t="s">
        <v>2387</v>
      </c>
      <c r="C46" s="69" t="s">
        <v>2414</v>
      </c>
      <c r="D46" s="69">
        <v>20</v>
      </c>
      <c r="E46" s="69" t="s">
        <v>255</v>
      </c>
      <c r="F46" s="69" t="s">
        <v>256</v>
      </c>
      <c r="G46" s="82" t="s">
        <v>130</v>
      </c>
      <c r="H46" s="83">
        <v>0</v>
      </c>
      <c r="I46" s="83">
        <v>0</v>
      </c>
      <c r="J46" s="76">
        <v>2.6735267E-2</v>
      </c>
      <c r="K46" s="77">
        <f t="shared" si="0"/>
        <v>4.4328360397069465E-7</v>
      </c>
      <c r="L46" s="77">
        <f>J46/'סכום נכסי הקרן'!$C$42</f>
        <v>7.4641417983349934E-9</v>
      </c>
    </row>
    <row r="47" spans="2:12">
      <c r="B47" s="75" t="s">
        <v>2387</v>
      </c>
      <c r="C47" s="69" t="s">
        <v>2415</v>
      </c>
      <c r="D47" s="69">
        <v>20</v>
      </c>
      <c r="E47" s="69" t="s">
        <v>255</v>
      </c>
      <c r="F47" s="69" t="s">
        <v>256</v>
      </c>
      <c r="G47" s="82" t="s">
        <v>134</v>
      </c>
      <c r="H47" s="83">
        <v>0</v>
      </c>
      <c r="I47" s="83">
        <v>0</v>
      </c>
      <c r="J47" s="76">
        <v>9.6542910000000006E-3</v>
      </c>
      <c r="K47" s="77">
        <f t="shared" si="0"/>
        <v>1.6007279479430078E-7</v>
      </c>
      <c r="L47" s="77">
        <f>J47/'סכום נכסי הקרן'!$C$42</f>
        <v>2.6953535562741655E-9</v>
      </c>
    </row>
    <row r="48" spans="2:12">
      <c r="B48" s="75" t="s">
        <v>2389</v>
      </c>
      <c r="C48" s="69" t="s">
        <v>2416</v>
      </c>
      <c r="D48" s="69">
        <v>26</v>
      </c>
      <c r="E48" s="69" t="s">
        <v>255</v>
      </c>
      <c r="F48" s="69" t="s">
        <v>256</v>
      </c>
      <c r="G48" s="82" t="s">
        <v>128</v>
      </c>
      <c r="H48" s="83">
        <v>0</v>
      </c>
      <c r="I48" s="83">
        <v>0</v>
      </c>
      <c r="J48" s="76">
        <v>2.5221399999999998</v>
      </c>
      <c r="K48" s="77">
        <f t="shared" si="0"/>
        <v>4.1818295995272751E-5</v>
      </c>
      <c r="L48" s="77">
        <f>J48/'סכום נכסי הקרן'!$C$42</f>
        <v>7.041489653068592E-7</v>
      </c>
    </row>
    <row r="49" spans="2:12">
      <c r="B49" s="72"/>
      <c r="C49" s="69"/>
      <c r="D49" s="69"/>
      <c r="E49" s="69"/>
      <c r="F49" s="69"/>
      <c r="G49" s="69"/>
      <c r="H49" s="69"/>
      <c r="I49" s="69"/>
      <c r="J49" s="69"/>
      <c r="K49" s="77"/>
      <c r="L49" s="69"/>
    </row>
    <row r="50" spans="2:12">
      <c r="B50" s="70" t="s">
        <v>193</v>
      </c>
      <c r="C50" s="71"/>
      <c r="D50" s="71"/>
      <c r="E50" s="71"/>
      <c r="F50" s="71"/>
      <c r="G50" s="71"/>
      <c r="H50" s="71"/>
      <c r="I50" s="71"/>
      <c r="J50" s="79">
        <f>J51</f>
        <v>0.83312999999999993</v>
      </c>
      <c r="K50" s="80">
        <f t="shared" si="0"/>
        <v>1.3813696679225414E-5</v>
      </c>
      <c r="L50" s="80">
        <f>J50/'סכום נכסי הקרן'!$C$42</f>
        <v>2.3259915288846122E-7</v>
      </c>
    </row>
    <row r="51" spans="2:12">
      <c r="B51" s="86" t="s">
        <v>41</v>
      </c>
      <c r="C51" s="71"/>
      <c r="D51" s="71"/>
      <c r="E51" s="71"/>
      <c r="F51" s="71"/>
      <c r="G51" s="71"/>
      <c r="H51" s="71"/>
      <c r="I51" s="71"/>
      <c r="J51" s="79">
        <f>SUM(J52:J53)</f>
        <v>0.83312999999999993</v>
      </c>
      <c r="K51" s="80">
        <f t="shared" si="0"/>
        <v>1.3813696679225414E-5</v>
      </c>
      <c r="L51" s="80">
        <f>J51/'סכום נכסי הקרן'!$C$42</f>
        <v>2.3259915288846122E-7</v>
      </c>
    </row>
    <row r="52" spans="2:12">
      <c r="B52" s="75" t="s">
        <v>2417</v>
      </c>
      <c r="C52" s="69" t="s">
        <v>2418</v>
      </c>
      <c r="D52" s="69">
        <v>91</v>
      </c>
      <c r="E52" s="69" t="s">
        <v>2419</v>
      </c>
      <c r="F52" s="69" t="s">
        <v>1870</v>
      </c>
      <c r="G52" s="82" t="s">
        <v>128</v>
      </c>
      <c r="H52" s="83">
        <v>0</v>
      </c>
      <c r="I52" s="69"/>
      <c r="J52" s="76">
        <v>0.76051999999999997</v>
      </c>
      <c r="K52" s="77">
        <f t="shared" si="0"/>
        <v>1.2609787906430584E-5</v>
      </c>
      <c r="L52" s="77">
        <f>J52/'סכום נכסי הקרן'!$C$42</f>
        <v>2.1232737718571235E-7</v>
      </c>
    </row>
    <row r="53" spans="2:12">
      <c r="B53" s="75" t="s">
        <v>2417</v>
      </c>
      <c r="C53" s="69" t="s">
        <v>2420</v>
      </c>
      <c r="D53" s="69">
        <v>91</v>
      </c>
      <c r="E53" s="69" t="s">
        <v>2419</v>
      </c>
      <c r="F53" s="69" t="s">
        <v>1870</v>
      </c>
      <c r="G53" s="82" t="s">
        <v>137</v>
      </c>
      <c r="H53" s="83">
        <v>0</v>
      </c>
      <c r="I53" s="69"/>
      <c r="J53" s="76">
        <v>7.2609999999999994E-2</v>
      </c>
      <c r="K53" s="77">
        <f t="shared" si="0"/>
        <v>1.2039087727948306E-6</v>
      </c>
      <c r="L53" s="77">
        <f>J53/'סכום נכסי הקרן'!$C$42</f>
        <v>2.0271775702748874E-8</v>
      </c>
    </row>
    <row r="54" spans="2:12">
      <c r="B54" s="72"/>
      <c r="C54" s="69"/>
      <c r="D54" s="69"/>
      <c r="E54" s="69"/>
      <c r="F54" s="69"/>
      <c r="G54" s="69"/>
      <c r="H54" s="69"/>
      <c r="I54" s="69"/>
      <c r="J54" s="69"/>
      <c r="K54" s="77"/>
      <c r="L54" s="69"/>
    </row>
    <row r="55" spans="2:12">
      <c r="B55" s="119"/>
      <c r="C55" s="119"/>
      <c r="D55" s="120"/>
      <c r="E55" s="120"/>
      <c r="F55" s="120"/>
      <c r="G55" s="120"/>
      <c r="H55" s="120"/>
      <c r="I55" s="120"/>
      <c r="J55" s="120"/>
      <c r="K55" s="120"/>
      <c r="L55" s="120"/>
    </row>
    <row r="56" spans="2:12">
      <c r="B56" s="119"/>
      <c r="C56" s="119"/>
      <c r="D56" s="120"/>
      <c r="E56" s="120"/>
      <c r="F56" s="120"/>
      <c r="G56" s="120"/>
      <c r="H56" s="120"/>
      <c r="I56" s="120"/>
      <c r="J56" s="120"/>
      <c r="K56" s="120"/>
      <c r="L56" s="120"/>
    </row>
    <row r="57" spans="2:12">
      <c r="B57" s="121" t="s">
        <v>216</v>
      </c>
      <c r="C57" s="119"/>
      <c r="D57" s="120"/>
      <c r="E57" s="120"/>
      <c r="F57" s="120"/>
      <c r="G57" s="120"/>
      <c r="H57" s="120"/>
      <c r="I57" s="120"/>
      <c r="J57" s="120"/>
      <c r="K57" s="120"/>
      <c r="L57" s="120"/>
    </row>
    <row r="58" spans="2:12">
      <c r="B58" s="122"/>
      <c r="C58" s="119"/>
      <c r="D58" s="120"/>
      <c r="E58" s="120"/>
      <c r="F58" s="120"/>
      <c r="G58" s="120"/>
      <c r="H58" s="120"/>
      <c r="I58" s="120"/>
      <c r="J58" s="120"/>
      <c r="K58" s="120"/>
      <c r="L58" s="120"/>
    </row>
    <row r="59" spans="2:12">
      <c r="B59" s="119"/>
      <c r="C59" s="119"/>
      <c r="D59" s="120"/>
      <c r="E59" s="120"/>
      <c r="F59" s="120"/>
      <c r="G59" s="120"/>
      <c r="H59" s="120"/>
      <c r="I59" s="120"/>
      <c r="J59" s="120"/>
      <c r="K59" s="120"/>
      <c r="L59" s="120"/>
    </row>
    <row r="60" spans="2:12">
      <c r="B60" s="119"/>
      <c r="C60" s="119"/>
      <c r="D60" s="120"/>
      <c r="E60" s="120"/>
      <c r="F60" s="120"/>
      <c r="G60" s="120"/>
      <c r="H60" s="120"/>
      <c r="I60" s="120"/>
      <c r="J60" s="120"/>
      <c r="K60" s="120"/>
      <c r="L60" s="120"/>
    </row>
    <row r="61" spans="2:12">
      <c r="B61" s="119"/>
      <c r="C61" s="119"/>
      <c r="D61" s="120"/>
      <c r="E61" s="120"/>
      <c r="F61" s="120"/>
      <c r="G61" s="120"/>
      <c r="H61" s="120"/>
      <c r="I61" s="120"/>
      <c r="J61" s="120"/>
      <c r="K61" s="120"/>
      <c r="L61" s="120"/>
    </row>
    <row r="62" spans="2:12">
      <c r="B62" s="119"/>
      <c r="C62" s="119"/>
      <c r="D62" s="120"/>
      <c r="E62" s="120"/>
      <c r="F62" s="120"/>
      <c r="G62" s="120"/>
      <c r="H62" s="120"/>
      <c r="I62" s="120"/>
      <c r="J62" s="120"/>
      <c r="K62" s="120"/>
      <c r="L62" s="120"/>
    </row>
    <row r="63" spans="2:12">
      <c r="B63" s="119"/>
      <c r="C63" s="119"/>
      <c r="D63" s="120"/>
      <c r="E63" s="120"/>
      <c r="F63" s="120"/>
      <c r="G63" s="120"/>
      <c r="H63" s="120"/>
      <c r="I63" s="120"/>
      <c r="J63" s="120"/>
      <c r="K63" s="120"/>
      <c r="L63" s="120"/>
    </row>
    <row r="64" spans="2:12">
      <c r="B64" s="119"/>
      <c r="C64" s="119"/>
      <c r="D64" s="120"/>
      <c r="E64" s="120"/>
      <c r="F64" s="120"/>
      <c r="G64" s="120"/>
      <c r="H64" s="120"/>
      <c r="I64" s="120"/>
      <c r="J64" s="120"/>
      <c r="K64" s="120"/>
      <c r="L64" s="120"/>
    </row>
    <row r="65" spans="2:12">
      <c r="B65" s="119"/>
      <c r="C65" s="119"/>
      <c r="D65" s="120"/>
      <c r="E65" s="120"/>
      <c r="F65" s="120"/>
      <c r="G65" s="120"/>
      <c r="H65" s="120"/>
      <c r="I65" s="120"/>
      <c r="J65" s="120"/>
      <c r="K65" s="120"/>
      <c r="L65" s="120"/>
    </row>
    <row r="66" spans="2:12">
      <c r="B66" s="119"/>
      <c r="C66" s="119"/>
      <c r="D66" s="120"/>
      <c r="E66" s="120"/>
      <c r="F66" s="120"/>
      <c r="G66" s="120"/>
      <c r="H66" s="120"/>
      <c r="I66" s="120"/>
      <c r="J66" s="120"/>
      <c r="K66" s="120"/>
      <c r="L66" s="120"/>
    </row>
    <row r="67" spans="2:12">
      <c r="B67" s="119"/>
      <c r="C67" s="119"/>
      <c r="D67" s="120"/>
      <c r="E67" s="120"/>
      <c r="F67" s="120"/>
      <c r="G67" s="120"/>
      <c r="H67" s="120"/>
      <c r="I67" s="120"/>
      <c r="J67" s="120"/>
      <c r="K67" s="120"/>
      <c r="L67" s="120"/>
    </row>
    <row r="68" spans="2:12">
      <c r="B68" s="119"/>
      <c r="C68" s="119"/>
      <c r="D68" s="120"/>
      <c r="E68" s="120"/>
      <c r="F68" s="120"/>
      <c r="G68" s="120"/>
      <c r="H68" s="120"/>
      <c r="I68" s="120"/>
      <c r="J68" s="120"/>
      <c r="K68" s="120"/>
      <c r="L68" s="120"/>
    </row>
    <row r="69" spans="2:12">
      <c r="B69" s="119"/>
      <c r="C69" s="119"/>
      <c r="D69" s="120"/>
      <c r="E69" s="120"/>
      <c r="F69" s="120"/>
      <c r="G69" s="120"/>
      <c r="H69" s="120"/>
      <c r="I69" s="120"/>
      <c r="J69" s="120"/>
      <c r="K69" s="120"/>
      <c r="L69" s="120"/>
    </row>
    <row r="70" spans="2:12">
      <c r="B70" s="119"/>
      <c r="C70" s="119"/>
      <c r="D70" s="120"/>
      <c r="E70" s="120"/>
      <c r="F70" s="120"/>
      <c r="G70" s="120"/>
      <c r="H70" s="120"/>
      <c r="I70" s="120"/>
      <c r="J70" s="120"/>
      <c r="K70" s="120"/>
      <c r="L70" s="120"/>
    </row>
    <row r="71" spans="2:12">
      <c r="B71" s="119"/>
      <c r="C71" s="119"/>
      <c r="D71" s="120"/>
      <c r="E71" s="120"/>
      <c r="F71" s="120"/>
      <c r="G71" s="120"/>
      <c r="H71" s="120"/>
      <c r="I71" s="120"/>
      <c r="J71" s="120"/>
      <c r="K71" s="120"/>
      <c r="L71" s="120"/>
    </row>
    <row r="72" spans="2:12">
      <c r="B72" s="119"/>
      <c r="C72" s="119"/>
      <c r="D72" s="120"/>
      <c r="E72" s="120"/>
      <c r="F72" s="120"/>
      <c r="G72" s="120"/>
      <c r="H72" s="120"/>
      <c r="I72" s="120"/>
      <c r="J72" s="120"/>
      <c r="K72" s="120"/>
      <c r="L72" s="120"/>
    </row>
    <row r="73" spans="2:12">
      <c r="B73" s="119"/>
      <c r="C73" s="119"/>
      <c r="D73" s="120"/>
      <c r="E73" s="120"/>
      <c r="F73" s="120"/>
      <c r="G73" s="120"/>
      <c r="H73" s="120"/>
      <c r="I73" s="120"/>
      <c r="J73" s="120"/>
      <c r="K73" s="120"/>
      <c r="L73" s="120"/>
    </row>
    <row r="74" spans="2:12">
      <c r="B74" s="119"/>
      <c r="C74" s="119"/>
      <c r="D74" s="120"/>
      <c r="E74" s="120"/>
      <c r="F74" s="120"/>
      <c r="G74" s="120"/>
      <c r="H74" s="120"/>
      <c r="I74" s="120"/>
      <c r="J74" s="120"/>
      <c r="K74" s="120"/>
      <c r="L74" s="120"/>
    </row>
    <row r="75" spans="2:12">
      <c r="B75" s="119"/>
      <c r="C75" s="119"/>
      <c r="D75" s="120"/>
      <c r="E75" s="120"/>
      <c r="F75" s="120"/>
      <c r="G75" s="120"/>
      <c r="H75" s="120"/>
      <c r="I75" s="120"/>
      <c r="J75" s="120"/>
      <c r="K75" s="120"/>
      <c r="L75" s="120"/>
    </row>
    <row r="76" spans="2:12">
      <c r="B76" s="119"/>
      <c r="C76" s="119"/>
      <c r="D76" s="120"/>
      <c r="E76" s="120"/>
      <c r="F76" s="120"/>
      <c r="G76" s="120"/>
      <c r="H76" s="120"/>
      <c r="I76" s="120"/>
      <c r="J76" s="120"/>
      <c r="K76" s="120"/>
      <c r="L76" s="120"/>
    </row>
    <row r="77" spans="2:12">
      <c r="B77" s="119"/>
      <c r="C77" s="119"/>
      <c r="D77" s="120"/>
      <c r="E77" s="120"/>
      <c r="F77" s="120"/>
      <c r="G77" s="120"/>
      <c r="H77" s="120"/>
      <c r="I77" s="120"/>
      <c r="J77" s="120"/>
      <c r="K77" s="120"/>
      <c r="L77" s="120"/>
    </row>
    <row r="78" spans="2:12">
      <c r="B78" s="119"/>
      <c r="C78" s="119"/>
      <c r="D78" s="120"/>
      <c r="E78" s="120"/>
      <c r="F78" s="120"/>
      <c r="G78" s="120"/>
      <c r="H78" s="120"/>
      <c r="I78" s="120"/>
      <c r="J78" s="120"/>
      <c r="K78" s="120"/>
      <c r="L78" s="120"/>
    </row>
    <row r="79" spans="2:12">
      <c r="B79" s="119"/>
      <c r="C79" s="119"/>
      <c r="D79" s="120"/>
      <c r="E79" s="120"/>
      <c r="F79" s="120"/>
      <c r="G79" s="120"/>
      <c r="H79" s="120"/>
      <c r="I79" s="120"/>
      <c r="J79" s="120"/>
      <c r="K79" s="120"/>
      <c r="L79" s="120"/>
    </row>
    <row r="80" spans="2:12">
      <c r="B80" s="119"/>
      <c r="C80" s="119"/>
      <c r="D80" s="120"/>
      <c r="E80" s="120"/>
      <c r="F80" s="120"/>
      <c r="G80" s="120"/>
      <c r="H80" s="120"/>
      <c r="I80" s="120"/>
      <c r="J80" s="120"/>
      <c r="K80" s="120"/>
      <c r="L80" s="120"/>
    </row>
    <row r="81" spans="2:12">
      <c r="B81" s="119"/>
      <c r="C81" s="119"/>
      <c r="D81" s="120"/>
      <c r="E81" s="120"/>
      <c r="F81" s="120"/>
      <c r="G81" s="120"/>
      <c r="H81" s="120"/>
      <c r="I81" s="120"/>
      <c r="J81" s="120"/>
      <c r="K81" s="120"/>
      <c r="L81" s="120"/>
    </row>
    <row r="82" spans="2:12">
      <c r="B82" s="119"/>
      <c r="C82" s="119"/>
      <c r="D82" s="120"/>
      <c r="E82" s="120"/>
      <c r="F82" s="120"/>
      <c r="G82" s="120"/>
      <c r="H82" s="120"/>
      <c r="I82" s="120"/>
      <c r="J82" s="120"/>
      <c r="K82" s="120"/>
      <c r="L82" s="120"/>
    </row>
    <row r="83" spans="2:12">
      <c r="B83" s="119"/>
      <c r="C83" s="119"/>
      <c r="D83" s="120"/>
      <c r="E83" s="120"/>
      <c r="F83" s="120"/>
      <c r="G83" s="120"/>
      <c r="H83" s="120"/>
      <c r="I83" s="120"/>
      <c r="J83" s="120"/>
      <c r="K83" s="120"/>
      <c r="L83" s="120"/>
    </row>
    <row r="84" spans="2:12">
      <c r="B84" s="119"/>
      <c r="C84" s="119"/>
      <c r="D84" s="120"/>
      <c r="E84" s="120"/>
      <c r="F84" s="120"/>
      <c r="G84" s="120"/>
      <c r="H84" s="120"/>
      <c r="I84" s="120"/>
      <c r="J84" s="120"/>
      <c r="K84" s="120"/>
      <c r="L84" s="120"/>
    </row>
    <row r="85" spans="2:12">
      <c r="B85" s="119"/>
      <c r="C85" s="119"/>
      <c r="D85" s="120"/>
      <c r="E85" s="120"/>
      <c r="F85" s="120"/>
      <c r="G85" s="120"/>
      <c r="H85" s="120"/>
      <c r="I85" s="120"/>
      <c r="J85" s="120"/>
      <c r="K85" s="120"/>
      <c r="L85" s="120"/>
    </row>
    <row r="86" spans="2:12">
      <c r="B86" s="119"/>
      <c r="C86" s="119"/>
      <c r="D86" s="120"/>
      <c r="E86" s="120"/>
      <c r="F86" s="120"/>
      <c r="G86" s="120"/>
      <c r="H86" s="120"/>
      <c r="I86" s="120"/>
      <c r="J86" s="120"/>
      <c r="K86" s="120"/>
      <c r="L86" s="120"/>
    </row>
    <row r="87" spans="2:12">
      <c r="B87" s="119"/>
      <c r="C87" s="119"/>
      <c r="D87" s="120"/>
      <c r="E87" s="120"/>
      <c r="F87" s="120"/>
      <c r="G87" s="120"/>
      <c r="H87" s="120"/>
      <c r="I87" s="120"/>
      <c r="J87" s="120"/>
      <c r="K87" s="120"/>
      <c r="L87" s="120"/>
    </row>
    <row r="88" spans="2:12">
      <c r="B88" s="119"/>
      <c r="C88" s="119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2:12">
      <c r="B89" s="119"/>
      <c r="C89" s="119"/>
      <c r="D89" s="120"/>
      <c r="E89" s="120"/>
      <c r="F89" s="120"/>
      <c r="G89" s="120"/>
      <c r="H89" s="120"/>
      <c r="I89" s="120"/>
      <c r="J89" s="120"/>
      <c r="K89" s="120"/>
      <c r="L89" s="120"/>
    </row>
    <row r="90" spans="2:12">
      <c r="B90" s="119"/>
      <c r="C90" s="119"/>
      <c r="D90" s="120"/>
      <c r="E90" s="120"/>
      <c r="F90" s="120"/>
      <c r="G90" s="120"/>
      <c r="H90" s="120"/>
      <c r="I90" s="120"/>
      <c r="J90" s="120"/>
      <c r="K90" s="120"/>
      <c r="L90" s="120"/>
    </row>
    <row r="91" spans="2:12">
      <c r="B91" s="119"/>
      <c r="C91" s="119"/>
      <c r="D91" s="120"/>
      <c r="E91" s="120"/>
      <c r="F91" s="120"/>
      <c r="G91" s="120"/>
      <c r="H91" s="120"/>
      <c r="I91" s="120"/>
      <c r="J91" s="120"/>
      <c r="K91" s="120"/>
      <c r="L91" s="120"/>
    </row>
    <row r="92" spans="2:12">
      <c r="B92" s="119"/>
      <c r="C92" s="119"/>
      <c r="D92" s="120"/>
      <c r="E92" s="120"/>
      <c r="F92" s="120"/>
      <c r="G92" s="120"/>
      <c r="H92" s="120"/>
      <c r="I92" s="120"/>
      <c r="J92" s="120"/>
      <c r="K92" s="120"/>
      <c r="L92" s="120"/>
    </row>
    <row r="93" spans="2:12">
      <c r="B93" s="119"/>
      <c r="C93" s="119"/>
      <c r="D93" s="120"/>
      <c r="E93" s="120"/>
      <c r="F93" s="120"/>
      <c r="G93" s="120"/>
      <c r="H93" s="120"/>
      <c r="I93" s="120"/>
      <c r="J93" s="120"/>
      <c r="K93" s="120"/>
      <c r="L93" s="120"/>
    </row>
    <row r="94" spans="2:12">
      <c r="B94" s="119"/>
      <c r="C94" s="119"/>
      <c r="D94" s="120"/>
      <c r="E94" s="120"/>
      <c r="F94" s="120"/>
      <c r="G94" s="120"/>
      <c r="H94" s="120"/>
      <c r="I94" s="120"/>
      <c r="J94" s="120"/>
      <c r="K94" s="120"/>
      <c r="L94" s="120"/>
    </row>
    <row r="95" spans="2:12">
      <c r="B95" s="119"/>
      <c r="C95" s="119"/>
      <c r="D95" s="120"/>
      <c r="E95" s="120"/>
      <c r="F95" s="120"/>
      <c r="G95" s="120"/>
      <c r="H95" s="120"/>
      <c r="I95" s="120"/>
      <c r="J95" s="120"/>
      <c r="K95" s="120"/>
      <c r="L95" s="120"/>
    </row>
    <row r="96" spans="2:12">
      <c r="B96" s="119"/>
      <c r="C96" s="119"/>
      <c r="D96" s="120"/>
      <c r="E96" s="120"/>
      <c r="F96" s="120"/>
      <c r="G96" s="120"/>
      <c r="H96" s="120"/>
      <c r="I96" s="120"/>
      <c r="J96" s="120"/>
      <c r="K96" s="120"/>
      <c r="L96" s="120"/>
    </row>
    <row r="97" spans="2:12">
      <c r="B97" s="119"/>
      <c r="C97" s="119"/>
      <c r="D97" s="120"/>
      <c r="E97" s="120"/>
      <c r="F97" s="120"/>
      <c r="G97" s="120"/>
      <c r="H97" s="120"/>
      <c r="I97" s="120"/>
      <c r="J97" s="120"/>
      <c r="K97" s="120"/>
      <c r="L97" s="120"/>
    </row>
    <row r="98" spans="2:12">
      <c r="B98" s="119"/>
      <c r="C98" s="119"/>
      <c r="D98" s="120"/>
      <c r="E98" s="120"/>
      <c r="F98" s="120"/>
      <c r="G98" s="120"/>
      <c r="H98" s="120"/>
      <c r="I98" s="120"/>
      <c r="J98" s="120"/>
      <c r="K98" s="120"/>
      <c r="L98" s="120"/>
    </row>
    <row r="99" spans="2:12">
      <c r="B99" s="119"/>
      <c r="C99" s="119"/>
      <c r="D99" s="120"/>
      <c r="E99" s="120"/>
      <c r="F99" s="120"/>
      <c r="G99" s="120"/>
      <c r="H99" s="120"/>
      <c r="I99" s="120"/>
      <c r="J99" s="120"/>
      <c r="K99" s="120"/>
      <c r="L99" s="120"/>
    </row>
    <row r="100" spans="2:12">
      <c r="B100" s="119"/>
      <c r="C100" s="119"/>
      <c r="D100" s="120"/>
      <c r="E100" s="120"/>
      <c r="F100" s="120"/>
      <c r="G100" s="120"/>
      <c r="H100" s="120"/>
      <c r="I100" s="120"/>
      <c r="J100" s="120"/>
      <c r="K100" s="120"/>
      <c r="L100" s="120"/>
    </row>
    <row r="101" spans="2:12">
      <c r="B101" s="119"/>
      <c r="C101" s="119"/>
      <c r="D101" s="120"/>
      <c r="E101" s="120"/>
      <c r="F101" s="120"/>
      <c r="G101" s="120"/>
      <c r="H101" s="120"/>
      <c r="I101" s="120"/>
      <c r="J101" s="120"/>
      <c r="K101" s="120"/>
      <c r="L101" s="120"/>
    </row>
    <row r="102" spans="2:12">
      <c r="B102" s="119"/>
      <c r="C102" s="119"/>
      <c r="D102" s="120"/>
      <c r="E102" s="120"/>
      <c r="F102" s="120"/>
      <c r="G102" s="120"/>
      <c r="H102" s="120"/>
      <c r="I102" s="120"/>
      <c r="J102" s="120"/>
      <c r="K102" s="120"/>
      <c r="L102" s="120"/>
    </row>
    <row r="103" spans="2:12">
      <c r="B103" s="119"/>
      <c r="C103" s="119"/>
      <c r="D103" s="120"/>
      <c r="E103" s="120"/>
      <c r="F103" s="120"/>
      <c r="G103" s="120"/>
      <c r="H103" s="120"/>
      <c r="I103" s="120"/>
      <c r="J103" s="120"/>
      <c r="K103" s="120"/>
      <c r="L103" s="120"/>
    </row>
    <row r="104" spans="2:12">
      <c r="B104" s="119"/>
      <c r="C104" s="119"/>
      <c r="D104" s="120"/>
      <c r="E104" s="120"/>
      <c r="F104" s="120"/>
      <c r="G104" s="120"/>
      <c r="H104" s="120"/>
      <c r="I104" s="120"/>
      <c r="J104" s="120"/>
      <c r="K104" s="120"/>
      <c r="L104" s="120"/>
    </row>
    <row r="105" spans="2:12">
      <c r="B105" s="119"/>
      <c r="C105" s="119"/>
      <c r="D105" s="120"/>
      <c r="E105" s="120"/>
      <c r="F105" s="120"/>
      <c r="G105" s="120"/>
      <c r="H105" s="120"/>
      <c r="I105" s="120"/>
      <c r="J105" s="120"/>
      <c r="K105" s="120"/>
      <c r="L105" s="120"/>
    </row>
    <row r="106" spans="2:12">
      <c r="B106" s="119"/>
      <c r="C106" s="119"/>
      <c r="D106" s="120"/>
      <c r="E106" s="120"/>
      <c r="F106" s="120"/>
      <c r="G106" s="120"/>
      <c r="H106" s="120"/>
      <c r="I106" s="120"/>
      <c r="J106" s="120"/>
      <c r="K106" s="120"/>
      <c r="L106" s="120"/>
    </row>
    <row r="107" spans="2:12">
      <c r="B107" s="119"/>
      <c r="C107" s="119"/>
      <c r="D107" s="120"/>
      <c r="E107" s="120"/>
      <c r="F107" s="120"/>
      <c r="G107" s="120"/>
      <c r="H107" s="120"/>
      <c r="I107" s="120"/>
      <c r="J107" s="120"/>
      <c r="K107" s="120"/>
      <c r="L107" s="120"/>
    </row>
    <row r="108" spans="2:12">
      <c r="B108" s="119"/>
      <c r="C108" s="119"/>
      <c r="D108" s="120"/>
      <c r="E108" s="120"/>
      <c r="F108" s="120"/>
      <c r="G108" s="120"/>
      <c r="H108" s="120"/>
      <c r="I108" s="120"/>
      <c r="J108" s="120"/>
      <c r="K108" s="120"/>
      <c r="L108" s="120"/>
    </row>
    <row r="109" spans="2:12">
      <c r="B109" s="119"/>
      <c r="C109" s="119"/>
      <c r="D109" s="120"/>
      <c r="E109" s="120"/>
      <c r="F109" s="120"/>
      <c r="G109" s="120"/>
      <c r="H109" s="120"/>
      <c r="I109" s="120"/>
      <c r="J109" s="120"/>
      <c r="K109" s="120"/>
      <c r="L109" s="120"/>
    </row>
    <row r="110" spans="2:12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</row>
    <row r="111" spans="2:12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</row>
    <row r="116" spans="2:12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</row>
    <row r="117" spans="2:12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19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19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19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19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19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19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19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19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19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19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19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19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19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19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19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19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19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19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19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19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19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19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B432" s="119"/>
      <c r="C432" s="119"/>
      <c r="D432" s="120"/>
      <c r="E432" s="120"/>
      <c r="F432" s="120"/>
      <c r="G432" s="120"/>
      <c r="H432" s="120"/>
      <c r="I432" s="120"/>
      <c r="J432" s="120"/>
      <c r="K432" s="120"/>
      <c r="L432" s="120"/>
    </row>
    <row r="433" spans="2:12">
      <c r="B433" s="119"/>
      <c r="C433" s="119"/>
      <c r="D433" s="120"/>
      <c r="E433" s="120"/>
      <c r="F433" s="120"/>
      <c r="G433" s="120"/>
      <c r="H433" s="120"/>
      <c r="I433" s="120"/>
      <c r="J433" s="120"/>
      <c r="K433" s="120"/>
      <c r="L433" s="120"/>
    </row>
    <row r="434" spans="2:12">
      <c r="B434" s="119"/>
      <c r="C434" s="119"/>
      <c r="D434" s="120"/>
      <c r="E434" s="120"/>
      <c r="F434" s="120"/>
      <c r="G434" s="120"/>
      <c r="H434" s="120"/>
      <c r="I434" s="120"/>
      <c r="J434" s="120"/>
      <c r="K434" s="120"/>
      <c r="L434" s="120"/>
    </row>
    <row r="435" spans="2:12">
      <c r="B435" s="119"/>
      <c r="C435" s="119"/>
      <c r="D435" s="120"/>
      <c r="E435" s="120"/>
      <c r="F435" s="120"/>
      <c r="G435" s="120"/>
      <c r="H435" s="120"/>
      <c r="I435" s="120"/>
      <c r="J435" s="120"/>
      <c r="K435" s="120"/>
      <c r="L435" s="120"/>
    </row>
    <row r="436" spans="2:12">
      <c r="B436" s="119"/>
      <c r="C436" s="119"/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2:12">
      <c r="B437" s="119"/>
      <c r="C437" s="119"/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2:12">
      <c r="B438" s="119"/>
      <c r="C438" s="119"/>
      <c r="D438" s="120"/>
      <c r="E438" s="120"/>
      <c r="F438" s="120"/>
      <c r="G438" s="120"/>
      <c r="H438" s="120"/>
      <c r="I438" s="120"/>
      <c r="J438" s="120"/>
      <c r="K438" s="120"/>
      <c r="L438" s="120"/>
    </row>
    <row r="439" spans="2:12">
      <c r="B439" s="119"/>
      <c r="C439" s="119"/>
      <c r="D439" s="120"/>
      <c r="E439" s="120"/>
      <c r="F439" s="120"/>
      <c r="G439" s="120"/>
      <c r="H439" s="120"/>
      <c r="I439" s="120"/>
      <c r="J439" s="120"/>
      <c r="K439" s="120"/>
      <c r="L439" s="120"/>
    </row>
    <row r="440" spans="2:12">
      <c r="B440" s="119"/>
      <c r="C440" s="119"/>
      <c r="D440" s="120"/>
      <c r="E440" s="120"/>
      <c r="F440" s="120"/>
      <c r="G440" s="120"/>
      <c r="H440" s="120"/>
      <c r="I440" s="120"/>
      <c r="J440" s="120"/>
      <c r="K440" s="120"/>
      <c r="L440" s="120"/>
    </row>
    <row r="441" spans="2:12">
      <c r="B441" s="119"/>
      <c r="C441" s="119"/>
      <c r="D441" s="120"/>
      <c r="E441" s="120"/>
      <c r="F441" s="120"/>
      <c r="G441" s="120"/>
      <c r="H441" s="120"/>
      <c r="I441" s="120"/>
      <c r="J441" s="120"/>
      <c r="K441" s="120"/>
      <c r="L441" s="120"/>
    </row>
    <row r="442" spans="2:12">
      <c r="B442" s="119"/>
      <c r="C442" s="119"/>
      <c r="D442" s="120"/>
      <c r="E442" s="120"/>
      <c r="F442" s="120"/>
      <c r="G442" s="120"/>
      <c r="H442" s="120"/>
      <c r="I442" s="120"/>
      <c r="J442" s="120"/>
      <c r="K442" s="120"/>
      <c r="L442" s="120"/>
    </row>
    <row r="443" spans="2:12">
      <c r="B443" s="119"/>
      <c r="C443" s="119"/>
      <c r="D443" s="120"/>
      <c r="E443" s="120"/>
      <c r="F443" s="120"/>
      <c r="G443" s="120"/>
      <c r="H443" s="120"/>
      <c r="I443" s="120"/>
      <c r="J443" s="120"/>
      <c r="K443" s="120"/>
      <c r="L443" s="120"/>
    </row>
    <row r="444" spans="2:12">
      <c r="B444" s="119"/>
      <c r="C444" s="119"/>
      <c r="D444" s="120"/>
      <c r="E444" s="120"/>
      <c r="F444" s="120"/>
      <c r="G444" s="120"/>
      <c r="H444" s="120"/>
      <c r="I444" s="120"/>
      <c r="J444" s="120"/>
      <c r="K444" s="120"/>
      <c r="L444" s="120"/>
    </row>
    <row r="445" spans="2:12">
      <c r="B445" s="119"/>
      <c r="C445" s="119"/>
      <c r="D445" s="120"/>
      <c r="E445" s="120"/>
      <c r="F445" s="120"/>
      <c r="G445" s="120"/>
      <c r="H445" s="120"/>
      <c r="I445" s="120"/>
      <c r="J445" s="120"/>
      <c r="K445" s="120"/>
      <c r="L445" s="120"/>
    </row>
    <row r="446" spans="2:12">
      <c r="B446" s="119"/>
      <c r="C446" s="119"/>
      <c r="D446" s="120"/>
      <c r="E446" s="120"/>
      <c r="F446" s="120"/>
      <c r="G446" s="120"/>
      <c r="H446" s="120"/>
      <c r="I446" s="120"/>
      <c r="J446" s="120"/>
      <c r="K446" s="120"/>
      <c r="L446" s="120"/>
    </row>
    <row r="447" spans="2:12">
      <c r="B447" s="119"/>
      <c r="C447" s="119"/>
      <c r="D447" s="120"/>
      <c r="E447" s="120"/>
      <c r="F447" s="120"/>
      <c r="G447" s="120"/>
      <c r="H447" s="120"/>
      <c r="I447" s="120"/>
      <c r="J447" s="120"/>
      <c r="K447" s="120"/>
      <c r="L447" s="120"/>
    </row>
    <row r="448" spans="2:12">
      <c r="B448" s="119"/>
      <c r="C448" s="119"/>
      <c r="D448" s="120"/>
      <c r="E448" s="120"/>
      <c r="F448" s="120"/>
      <c r="G448" s="120"/>
      <c r="H448" s="120"/>
      <c r="I448" s="120"/>
      <c r="J448" s="120"/>
      <c r="K448" s="120"/>
      <c r="L448" s="120"/>
    </row>
    <row r="449" spans="2:12">
      <c r="B449" s="119"/>
      <c r="C449" s="119"/>
      <c r="D449" s="120"/>
      <c r="E449" s="120"/>
      <c r="F449" s="120"/>
      <c r="G449" s="120"/>
      <c r="H449" s="120"/>
      <c r="I449" s="120"/>
      <c r="J449" s="120"/>
      <c r="K449" s="120"/>
      <c r="L449" s="120"/>
    </row>
    <row r="450" spans="2:12">
      <c r="B450" s="119"/>
      <c r="C450" s="119"/>
      <c r="D450" s="120"/>
      <c r="E450" s="120"/>
      <c r="F450" s="120"/>
      <c r="G450" s="120"/>
      <c r="H450" s="120"/>
      <c r="I450" s="120"/>
      <c r="J450" s="120"/>
      <c r="K450" s="120"/>
      <c r="L450" s="120"/>
    </row>
    <row r="451" spans="2:12">
      <c r="B451" s="119"/>
      <c r="C451" s="119"/>
      <c r="D451" s="120"/>
      <c r="E451" s="120"/>
      <c r="F451" s="120"/>
      <c r="G451" s="120"/>
      <c r="H451" s="120"/>
      <c r="I451" s="120"/>
      <c r="J451" s="120"/>
      <c r="K451" s="120"/>
      <c r="L451" s="120"/>
    </row>
    <row r="452" spans="2:12">
      <c r="B452" s="119"/>
      <c r="C452" s="119"/>
      <c r="D452" s="120"/>
      <c r="E452" s="120"/>
      <c r="F452" s="120"/>
      <c r="G452" s="120"/>
      <c r="H452" s="120"/>
      <c r="I452" s="120"/>
      <c r="J452" s="120"/>
      <c r="K452" s="120"/>
      <c r="L452" s="120"/>
    </row>
    <row r="453" spans="2:12">
      <c r="B453" s="119"/>
      <c r="C453" s="119"/>
      <c r="D453" s="120"/>
      <c r="E453" s="120"/>
      <c r="F453" s="120"/>
      <c r="G453" s="120"/>
      <c r="H453" s="120"/>
      <c r="I453" s="120"/>
      <c r="J453" s="120"/>
      <c r="K453" s="120"/>
      <c r="L453" s="120"/>
    </row>
    <row r="454" spans="2:12">
      <c r="B454" s="119"/>
      <c r="C454" s="119"/>
      <c r="D454" s="120"/>
      <c r="E454" s="120"/>
      <c r="F454" s="120"/>
      <c r="G454" s="120"/>
      <c r="H454" s="120"/>
      <c r="I454" s="120"/>
      <c r="J454" s="120"/>
      <c r="K454" s="120"/>
      <c r="L454" s="120"/>
    </row>
    <row r="455" spans="2:12">
      <c r="B455" s="119"/>
      <c r="C455" s="119"/>
      <c r="D455" s="120"/>
      <c r="E455" s="120"/>
      <c r="F455" s="120"/>
      <c r="G455" s="120"/>
      <c r="H455" s="120"/>
      <c r="I455" s="120"/>
      <c r="J455" s="120"/>
      <c r="K455" s="120"/>
      <c r="L455" s="120"/>
    </row>
    <row r="456" spans="2:12">
      <c r="B456" s="119"/>
      <c r="C456" s="119"/>
      <c r="D456" s="120"/>
      <c r="E456" s="120"/>
      <c r="F456" s="120"/>
      <c r="G456" s="120"/>
      <c r="H456" s="120"/>
      <c r="I456" s="120"/>
      <c r="J456" s="120"/>
      <c r="K456" s="120"/>
      <c r="L456" s="120"/>
    </row>
    <row r="457" spans="2:12">
      <c r="B457" s="119"/>
      <c r="C457" s="119"/>
      <c r="D457" s="120"/>
      <c r="E457" s="120"/>
      <c r="F457" s="120"/>
      <c r="G457" s="120"/>
      <c r="H457" s="120"/>
      <c r="I457" s="120"/>
      <c r="J457" s="120"/>
      <c r="K457" s="120"/>
      <c r="L457" s="120"/>
    </row>
    <row r="458" spans="2:12">
      <c r="B458" s="119"/>
      <c r="C458" s="119"/>
      <c r="D458" s="120"/>
      <c r="E458" s="120"/>
      <c r="F458" s="120"/>
      <c r="G458" s="120"/>
      <c r="H458" s="120"/>
      <c r="I458" s="120"/>
      <c r="J458" s="120"/>
      <c r="K458" s="120"/>
      <c r="L458" s="120"/>
    </row>
    <row r="459" spans="2:12">
      <c r="B459" s="119"/>
      <c r="C459" s="119"/>
      <c r="D459" s="120"/>
      <c r="E459" s="120"/>
      <c r="F459" s="120"/>
      <c r="G459" s="120"/>
      <c r="H459" s="120"/>
      <c r="I459" s="120"/>
      <c r="J459" s="120"/>
      <c r="K459" s="120"/>
      <c r="L459" s="120"/>
    </row>
    <row r="460" spans="2:12">
      <c r="B460" s="119"/>
      <c r="C460" s="119"/>
      <c r="D460" s="120"/>
      <c r="E460" s="120"/>
      <c r="F460" s="120"/>
      <c r="G460" s="120"/>
      <c r="H460" s="120"/>
      <c r="I460" s="120"/>
      <c r="J460" s="120"/>
      <c r="K460" s="120"/>
      <c r="L460" s="120"/>
    </row>
    <row r="461" spans="2:12">
      <c r="B461" s="119"/>
      <c r="C461" s="119"/>
      <c r="D461" s="120"/>
      <c r="E461" s="120"/>
      <c r="F461" s="120"/>
      <c r="G461" s="120"/>
      <c r="H461" s="120"/>
      <c r="I461" s="120"/>
      <c r="J461" s="120"/>
      <c r="K461" s="120"/>
      <c r="L461" s="120"/>
    </row>
    <row r="462" spans="2:12">
      <c r="B462" s="119"/>
      <c r="C462" s="119"/>
      <c r="D462" s="120"/>
      <c r="E462" s="120"/>
      <c r="F462" s="120"/>
      <c r="G462" s="120"/>
      <c r="H462" s="120"/>
      <c r="I462" s="120"/>
      <c r="J462" s="120"/>
      <c r="K462" s="120"/>
      <c r="L462" s="120"/>
    </row>
    <row r="463" spans="2:12">
      <c r="B463" s="119"/>
      <c r="C463" s="119"/>
      <c r="D463" s="120"/>
      <c r="E463" s="120"/>
      <c r="F463" s="120"/>
      <c r="G463" s="120"/>
      <c r="H463" s="120"/>
      <c r="I463" s="120"/>
      <c r="J463" s="120"/>
      <c r="K463" s="120"/>
      <c r="L463" s="120"/>
    </row>
    <row r="464" spans="2:12">
      <c r="B464" s="119"/>
      <c r="C464" s="119"/>
      <c r="D464" s="120"/>
      <c r="E464" s="120"/>
      <c r="F464" s="120"/>
      <c r="G464" s="120"/>
      <c r="H464" s="120"/>
      <c r="I464" s="120"/>
      <c r="J464" s="120"/>
      <c r="K464" s="120"/>
      <c r="L464" s="120"/>
    </row>
    <row r="465" spans="2:12">
      <c r="B465" s="119"/>
      <c r="C465" s="119"/>
      <c r="D465" s="120"/>
      <c r="E465" s="120"/>
      <c r="F465" s="120"/>
      <c r="G465" s="120"/>
      <c r="H465" s="120"/>
      <c r="I465" s="120"/>
      <c r="J465" s="120"/>
      <c r="K465" s="120"/>
      <c r="L465" s="120"/>
    </row>
    <row r="466" spans="2:12">
      <c r="B466" s="119"/>
      <c r="C466" s="119"/>
      <c r="D466" s="120"/>
      <c r="E466" s="120"/>
      <c r="F466" s="120"/>
      <c r="G466" s="120"/>
      <c r="H466" s="120"/>
      <c r="I466" s="120"/>
      <c r="J466" s="120"/>
      <c r="K466" s="120"/>
      <c r="L466" s="120"/>
    </row>
    <row r="467" spans="2:12">
      <c r="B467" s="119"/>
      <c r="C467" s="119"/>
      <c r="D467" s="120"/>
      <c r="E467" s="120"/>
      <c r="F467" s="120"/>
      <c r="G467" s="120"/>
      <c r="H467" s="120"/>
      <c r="I467" s="120"/>
      <c r="J467" s="120"/>
      <c r="K467" s="120"/>
      <c r="L467" s="120"/>
    </row>
    <row r="468" spans="2:12">
      <c r="B468" s="119"/>
      <c r="C468" s="119"/>
      <c r="D468" s="120"/>
      <c r="E468" s="120"/>
      <c r="F468" s="120"/>
      <c r="G468" s="120"/>
      <c r="H468" s="120"/>
      <c r="I468" s="120"/>
      <c r="J468" s="120"/>
      <c r="K468" s="120"/>
      <c r="L468" s="120"/>
    </row>
    <row r="469" spans="2:12">
      <c r="B469" s="119"/>
      <c r="C469" s="119"/>
      <c r="D469" s="120"/>
      <c r="E469" s="120"/>
      <c r="F469" s="120"/>
      <c r="G469" s="120"/>
      <c r="H469" s="120"/>
      <c r="I469" s="120"/>
      <c r="J469" s="120"/>
      <c r="K469" s="120"/>
      <c r="L469" s="120"/>
    </row>
    <row r="470" spans="2:12">
      <c r="B470" s="119"/>
      <c r="C470" s="119"/>
      <c r="D470" s="120"/>
      <c r="E470" s="120"/>
      <c r="F470" s="120"/>
      <c r="G470" s="120"/>
      <c r="H470" s="120"/>
      <c r="I470" s="120"/>
      <c r="J470" s="120"/>
      <c r="K470" s="120"/>
      <c r="L470" s="120"/>
    </row>
    <row r="471" spans="2:12">
      <c r="B471" s="119"/>
      <c r="C471" s="119"/>
      <c r="D471" s="120"/>
      <c r="E471" s="120"/>
      <c r="F471" s="120"/>
      <c r="G471" s="120"/>
      <c r="H471" s="120"/>
      <c r="I471" s="120"/>
      <c r="J471" s="120"/>
      <c r="K471" s="120"/>
      <c r="L471" s="120"/>
    </row>
    <row r="472" spans="2:12">
      <c r="B472" s="119"/>
      <c r="C472" s="119"/>
      <c r="D472" s="120"/>
      <c r="E472" s="120"/>
      <c r="F472" s="120"/>
      <c r="G472" s="120"/>
      <c r="H472" s="120"/>
      <c r="I472" s="120"/>
      <c r="J472" s="120"/>
      <c r="K472" s="120"/>
      <c r="L472" s="120"/>
    </row>
    <row r="473" spans="2:12">
      <c r="B473" s="119"/>
      <c r="C473" s="119"/>
      <c r="D473" s="120"/>
      <c r="E473" s="120"/>
      <c r="F473" s="120"/>
      <c r="G473" s="120"/>
      <c r="H473" s="120"/>
      <c r="I473" s="120"/>
      <c r="J473" s="120"/>
      <c r="K473" s="120"/>
      <c r="L473" s="120"/>
    </row>
    <row r="474" spans="2:12">
      <c r="B474" s="119"/>
      <c r="C474" s="119"/>
      <c r="D474" s="120"/>
      <c r="E474" s="120"/>
      <c r="F474" s="120"/>
      <c r="G474" s="120"/>
      <c r="H474" s="120"/>
      <c r="I474" s="120"/>
      <c r="J474" s="120"/>
      <c r="K474" s="120"/>
      <c r="L474" s="120"/>
    </row>
    <row r="475" spans="2:12">
      <c r="B475" s="119"/>
      <c r="C475" s="119"/>
      <c r="D475" s="120"/>
      <c r="E475" s="120"/>
      <c r="F475" s="120"/>
      <c r="G475" s="120"/>
      <c r="H475" s="120"/>
      <c r="I475" s="120"/>
      <c r="J475" s="120"/>
      <c r="K475" s="120"/>
      <c r="L475" s="120"/>
    </row>
    <row r="476" spans="2:12">
      <c r="B476" s="119"/>
      <c r="C476" s="119"/>
      <c r="D476" s="120"/>
      <c r="E476" s="120"/>
      <c r="F476" s="120"/>
      <c r="G476" s="120"/>
      <c r="H476" s="120"/>
      <c r="I476" s="120"/>
      <c r="J476" s="120"/>
      <c r="K476" s="120"/>
      <c r="L476" s="120"/>
    </row>
    <row r="477" spans="2:12">
      <c r="B477" s="119"/>
      <c r="C477" s="119"/>
      <c r="D477" s="120"/>
      <c r="E477" s="120"/>
      <c r="F477" s="120"/>
      <c r="G477" s="120"/>
      <c r="H477" s="120"/>
      <c r="I477" s="120"/>
      <c r="J477" s="120"/>
      <c r="K477" s="120"/>
      <c r="L477" s="120"/>
    </row>
    <row r="478" spans="2:12">
      <c r="B478" s="119"/>
      <c r="C478" s="119"/>
      <c r="D478" s="120"/>
      <c r="E478" s="120"/>
      <c r="F478" s="120"/>
      <c r="G478" s="120"/>
      <c r="H478" s="120"/>
      <c r="I478" s="120"/>
      <c r="J478" s="120"/>
      <c r="K478" s="120"/>
      <c r="L478" s="120"/>
    </row>
    <row r="479" spans="2:12">
      <c r="B479" s="119"/>
      <c r="C479" s="119"/>
      <c r="D479" s="120"/>
      <c r="E479" s="120"/>
      <c r="F479" s="120"/>
      <c r="G479" s="120"/>
      <c r="H479" s="120"/>
      <c r="I479" s="120"/>
      <c r="J479" s="120"/>
      <c r="K479" s="120"/>
      <c r="L479" s="120"/>
    </row>
    <row r="480" spans="2:12">
      <c r="B480" s="119"/>
      <c r="C480" s="119"/>
      <c r="D480" s="120"/>
      <c r="E480" s="120"/>
      <c r="F480" s="120"/>
      <c r="G480" s="120"/>
      <c r="H480" s="120"/>
      <c r="I480" s="120"/>
      <c r="J480" s="120"/>
      <c r="K480" s="120"/>
      <c r="L480" s="120"/>
    </row>
    <row r="481" spans="2:12">
      <c r="B481" s="119"/>
      <c r="C481" s="119"/>
      <c r="D481" s="120"/>
      <c r="E481" s="120"/>
      <c r="F481" s="120"/>
      <c r="G481" s="120"/>
      <c r="H481" s="120"/>
      <c r="I481" s="120"/>
      <c r="J481" s="120"/>
      <c r="K481" s="120"/>
      <c r="L481" s="120"/>
    </row>
    <row r="482" spans="2:12">
      <c r="B482" s="119"/>
      <c r="C482" s="119"/>
      <c r="D482" s="120"/>
      <c r="E482" s="120"/>
      <c r="F482" s="120"/>
      <c r="G482" s="120"/>
      <c r="H482" s="120"/>
      <c r="I482" s="120"/>
      <c r="J482" s="120"/>
      <c r="K482" s="120"/>
      <c r="L482" s="120"/>
    </row>
    <row r="483" spans="2:12">
      <c r="B483" s="119"/>
      <c r="C483" s="119"/>
      <c r="D483" s="120"/>
      <c r="E483" s="120"/>
      <c r="F483" s="120"/>
      <c r="G483" s="120"/>
      <c r="H483" s="120"/>
      <c r="I483" s="120"/>
      <c r="J483" s="120"/>
      <c r="K483" s="120"/>
      <c r="L483" s="120"/>
    </row>
    <row r="484" spans="2:12">
      <c r="B484" s="119"/>
      <c r="C484" s="119"/>
      <c r="D484" s="120"/>
      <c r="E484" s="120"/>
      <c r="F484" s="120"/>
      <c r="G484" s="120"/>
      <c r="H484" s="120"/>
      <c r="I484" s="120"/>
      <c r="J484" s="120"/>
      <c r="K484" s="120"/>
      <c r="L484" s="120"/>
    </row>
    <row r="485" spans="2:12">
      <c r="B485" s="119"/>
      <c r="C485" s="119"/>
      <c r="D485" s="120"/>
      <c r="E485" s="120"/>
      <c r="F485" s="120"/>
      <c r="G485" s="120"/>
      <c r="H485" s="120"/>
      <c r="I485" s="120"/>
      <c r="J485" s="120"/>
      <c r="K485" s="120"/>
      <c r="L485" s="120"/>
    </row>
    <row r="486" spans="2:12">
      <c r="B486" s="119"/>
      <c r="C486" s="119"/>
      <c r="D486" s="120"/>
      <c r="E486" s="120"/>
      <c r="F486" s="120"/>
      <c r="G486" s="120"/>
      <c r="H486" s="120"/>
      <c r="I486" s="120"/>
      <c r="J486" s="120"/>
      <c r="K486" s="120"/>
      <c r="L486" s="120"/>
    </row>
    <row r="487" spans="2:12">
      <c r="B487" s="119"/>
      <c r="C487" s="119"/>
      <c r="D487" s="120"/>
      <c r="E487" s="120"/>
      <c r="F487" s="120"/>
      <c r="G487" s="120"/>
      <c r="H487" s="120"/>
      <c r="I487" s="120"/>
      <c r="J487" s="120"/>
      <c r="K487" s="120"/>
      <c r="L487" s="120"/>
    </row>
    <row r="488" spans="2:12">
      <c r="B488" s="119"/>
      <c r="C488" s="119"/>
      <c r="D488" s="120"/>
      <c r="E488" s="120"/>
      <c r="F488" s="120"/>
      <c r="G488" s="120"/>
      <c r="H488" s="120"/>
      <c r="I488" s="120"/>
      <c r="J488" s="120"/>
      <c r="K488" s="120"/>
      <c r="L488" s="120"/>
    </row>
    <row r="489" spans="2:12">
      <c r="B489" s="119"/>
      <c r="C489" s="119"/>
      <c r="D489" s="120"/>
      <c r="E489" s="120"/>
      <c r="F489" s="120"/>
      <c r="G489" s="120"/>
      <c r="H489" s="120"/>
      <c r="I489" s="120"/>
      <c r="J489" s="120"/>
      <c r="K489" s="120"/>
      <c r="L489" s="120"/>
    </row>
    <row r="490" spans="2:12">
      <c r="B490" s="119"/>
      <c r="C490" s="119"/>
      <c r="D490" s="120"/>
      <c r="E490" s="120"/>
      <c r="F490" s="120"/>
      <c r="G490" s="120"/>
      <c r="H490" s="120"/>
      <c r="I490" s="120"/>
      <c r="J490" s="120"/>
      <c r="K490" s="120"/>
      <c r="L490" s="120"/>
    </row>
    <row r="491" spans="2:12">
      <c r="B491" s="119"/>
      <c r="C491" s="119"/>
      <c r="D491" s="120"/>
      <c r="E491" s="120"/>
      <c r="F491" s="120"/>
      <c r="G491" s="120"/>
      <c r="H491" s="120"/>
      <c r="I491" s="120"/>
      <c r="J491" s="120"/>
      <c r="K491" s="120"/>
      <c r="L491" s="120"/>
    </row>
    <row r="492" spans="2:12">
      <c r="B492" s="119"/>
      <c r="C492" s="119"/>
      <c r="D492" s="120"/>
      <c r="E492" s="120"/>
      <c r="F492" s="120"/>
      <c r="G492" s="120"/>
      <c r="H492" s="120"/>
      <c r="I492" s="120"/>
      <c r="J492" s="120"/>
      <c r="K492" s="120"/>
      <c r="L492" s="120"/>
    </row>
    <row r="493" spans="2:12">
      <c r="B493" s="119"/>
      <c r="C493" s="119"/>
      <c r="D493" s="120"/>
      <c r="E493" s="120"/>
      <c r="F493" s="120"/>
      <c r="G493" s="120"/>
      <c r="H493" s="120"/>
      <c r="I493" s="120"/>
      <c r="J493" s="120"/>
      <c r="K493" s="120"/>
      <c r="L493" s="120"/>
    </row>
    <row r="494" spans="2:12">
      <c r="B494" s="119"/>
      <c r="C494" s="119"/>
      <c r="D494" s="120"/>
      <c r="E494" s="120"/>
      <c r="F494" s="120"/>
      <c r="G494" s="120"/>
      <c r="H494" s="120"/>
      <c r="I494" s="120"/>
      <c r="J494" s="120"/>
      <c r="K494" s="120"/>
      <c r="L494" s="120"/>
    </row>
    <row r="495" spans="2:12">
      <c r="B495" s="119"/>
      <c r="C495" s="119"/>
      <c r="D495" s="120"/>
      <c r="E495" s="120"/>
      <c r="F495" s="120"/>
      <c r="G495" s="120"/>
      <c r="H495" s="120"/>
      <c r="I495" s="120"/>
      <c r="J495" s="120"/>
      <c r="K495" s="120"/>
      <c r="L495" s="120"/>
    </row>
    <row r="496" spans="2:12">
      <c r="B496" s="119"/>
      <c r="C496" s="119"/>
      <c r="D496" s="120"/>
      <c r="E496" s="120"/>
      <c r="F496" s="120"/>
      <c r="G496" s="120"/>
      <c r="H496" s="120"/>
      <c r="I496" s="120"/>
      <c r="J496" s="120"/>
      <c r="K496" s="120"/>
      <c r="L496" s="120"/>
    </row>
    <row r="497" spans="2:12">
      <c r="B497" s="119"/>
      <c r="C497" s="119"/>
      <c r="D497" s="120"/>
      <c r="E497" s="120"/>
      <c r="F497" s="120"/>
      <c r="G497" s="120"/>
      <c r="H497" s="120"/>
      <c r="I497" s="120"/>
      <c r="J497" s="120"/>
      <c r="K497" s="120"/>
      <c r="L497" s="120"/>
    </row>
    <row r="498" spans="2:12">
      <c r="B498" s="119"/>
      <c r="C498" s="119"/>
      <c r="D498" s="120"/>
      <c r="E498" s="120"/>
      <c r="F498" s="120"/>
      <c r="G498" s="120"/>
      <c r="H498" s="120"/>
      <c r="I498" s="120"/>
      <c r="J498" s="120"/>
      <c r="K498" s="120"/>
      <c r="L498" s="120"/>
    </row>
    <row r="499" spans="2:12">
      <c r="B499" s="119"/>
      <c r="C499" s="119"/>
      <c r="D499" s="120"/>
      <c r="E499" s="120"/>
      <c r="F499" s="120"/>
      <c r="G499" s="120"/>
      <c r="H499" s="120"/>
      <c r="I499" s="120"/>
      <c r="J499" s="120"/>
      <c r="K499" s="120"/>
      <c r="L499" s="120"/>
    </row>
    <row r="500" spans="2:12">
      <c r="B500" s="119"/>
      <c r="C500" s="119"/>
      <c r="D500" s="120"/>
      <c r="E500" s="120"/>
      <c r="F500" s="120"/>
      <c r="G500" s="120"/>
      <c r="H500" s="120"/>
      <c r="I500" s="120"/>
      <c r="J500" s="120"/>
      <c r="K500" s="120"/>
      <c r="L500" s="120"/>
    </row>
    <row r="501" spans="2:12">
      <c r="B501" s="119"/>
      <c r="C501" s="119"/>
      <c r="D501" s="120"/>
      <c r="E501" s="120"/>
      <c r="F501" s="120"/>
      <c r="G501" s="120"/>
      <c r="H501" s="120"/>
      <c r="I501" s="120"/>
      <c r="J501" s="120"/>
      <c r="K501" s="120"/>
      <c r="L501" s="120"/>
    </row>
    <row r="502" spans="2:12">
      <c r="B502" s="119"/>
      <c r="C502" s="119"/>
      <c r="D502" s="120"/>
      <c r="E502" s="120"/>
      <c r="F502" s="120"/>
      <c r="G502" s="120"/>
      <c r="H502" s="120"/>
      <c r="I502" s="120"/>
      <c r="J502" s="120"/>
      <c r="K502" s="120"/>
      <c r="L502" s="120"/>
    </row>
    <row r="503" spans="2:12">
      <c r="B503" s="119"/>
      <c r="C503" s="119"/>
      <c r="D503" s="120"/>
      <c r="E503" s="120"/>
      <c r="F503" s="120"/>
      <c r="G503" s="120"/>
      <c r="H503" s="120"/>
      <c r="I503" s="120"/>
      <c r="J503" s="120"/>
      <c r="K503" s="120"/>
      <c r="L503" s="120"/>
    </row>
    <row r="504" spans="2:12">
      <c r="B504" s="119"/>
      <c r="C504" s="119"/>
      <c r="D504" s="120"/>
      <c r="E504" s="120"/>
      <c r="F504" s="120"/>
      <c r="G504" s="120"/>
      <c r="H504" s="120"/>
      <c r="I504" s="120"/>
      <c r="J504" s="120"/>
      <c r="K504" s="120"/>
      <c r="L504" s="120"/>
    </row>
    <row r="505" spans="2:12">
      <c r="B505" s="119"/>
      <c r="C505" s="119"/>
      <c r="D505" s="120"/>
      <c r="E505" s="120"/>
      <c r="F505" s="120"/>
      <c r="G505" s="120"/>
      <c r="H505" s="120"/>
      <c r="I505" s="120"/>
      <c r="J505" s="120"/>
      <c r="K505" s="120"/>
      <c r="L505" s="120"/>
    </row>
    <row r="506" spans="2:12">
      <c r="D506" s="1"/>
    </row>
    <row r="507" spans="2:12">
      <c r="D507" s="1"/>
    </row>
    <row r="508" spans="2:12">
      <c r="D508" s="1"/>
    </row>
    <row r="509" spans="2:12">
      <c r="E509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5.7109375" style="2" bestFit="1" customWidth="1"/>
    <col min="3" max="3" width="34.14062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142</v>
      </c>
      <c r="C1" s="67" t="s" vm="1">
        <v>224</v>
      </c>
    </row>
    <row r="2" spans="2:11">
      <c r="B2" s="46" t="s">
        <v>141</v>
      </c>
      <c r="C2" s="67" t="s">
        <v>225</v>
      </c>
    </row>
    <row r="3" spans="2:11">
      <c r="B3" s="46" t="s">
        <v>143</v>
      </c>
      <c r="C3" s="67" t="s">
        <v>226</v>
      </c>
    </row>
    <row r="4" spans="2:11">
      <c r="B4" s="46" t="s">
        <v>144</v>
      </c>
      <c r="C4" s="67">
        <v>2207</v>
      </c>
    </row>
    <row r="6" spans="2:11" ht="26.25" customHeight="1">
      <c r="B6" s="135" t="s">
        <v>171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1" ht="26.25" customHeight="1">
      <c r="B7" s="135" t="s">
        <v>97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2:11" s="3" customFormat="1" ht="63">
      <c r="B8" s="21" t="s">
        <v>112</v>
      </c>
      <c r="C8" s="29" t="s">
        <v>43</v>
      </c>
      <c r="D8" s="29" t="s">
        <v>63</v>
      </c>
      <c r="E8" s="29" t="s">
        <v>99</v>
      </c>
      <c r="F8" s="29" t="s">
        <v>100</v>
      </c>
      <c r="G8" s="29" t="s">
        <v>201</v>
      </c>
      <c r="H8" s="29" t="s">
        <v>200</v>
      </c>
      <c r="I8" s="29" t="s">
        <v>107</v>
      </c>
      <c r="J8" s="29" t="s">
        <v>145</v>
      </c>
      <c r="K8" s="30" t="s">
        <v>147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4" t="s">
        <v>47</v>
      </c>
      <c r="C11" s="85"/>
      <c r="D11" s="85"/>
      <c r="E11" s="85"/>
      <c r="F11" s="85"/>
      <c r="G11" s="87"/>
      <c r="H11" s="89"/>
      <c r="I11" s="87">
        <v>3786.7379432970001</v>
      </c>
      <c r="J11" s="90">
        <f>IFERROR(I11/$I$11,0)</f>
        <v>1</v>
      </c>
      <c r="K11" s="90">
        <f>I11/'סכום נכסי הקרן'!$C$42</f>
        <v>1.0572084042364052E-3</v>
      </c>
    </row>
    <row r="12" spans="2:11" ht="19.5" customHeight="1">
      <c r="B12" s="70" t="s">
        <v>32</v>
      </c>
      <c r="C12" s="71"/>
      <c r="D12" s="71"/>
      <c r="E12" s="71"/>
      <c r="F12" s="71"/>
      <c r="G12" s="79"/>
      <c r="H12" s="81"/>
      <c r="I12" s="79">
        <v>3570.1073457989996</v>
      </c>
      <c r="J12" s="80">
        <f t="shared" ref="J12:J75" si="0">IFERROR(I12/$I$11,0)</f>
        <v>0.94279229227323114</v>
      </c>
      <c r="K12" s="80">
        <f>I12/'סכום נכסי הקרן'!$C$42</f>
        <v>9.9672793484056519E-4</v>
      </c>
    </row>
    <row r="13" spans="2:11">
      <c r="B13" s="86" t="s">
        <v>1947</v>
      </c>
      <c r="C13" s="71"/>
      <c r="D13" s="71"/>
      <c r="E13" s="71"/>
      <c r="F13" s="71"/>
      <c r="G13" s="79"/>
      <c r="H13" s="81"/>
      <c r="I13" s="79">
        <v>4353.4765935390005</v>
      </c>
      <c r="J13" s="80">
        <f t="shared" si="0"/>
        <v>1.1496640799359246</v>
      </c>
      <c r="K13" s="80">
        <f>I13/'סכום נכסי הקרן'!$C$42</f>
        <v>1.2154345273569737E-3</v>
      </c>
    </row>
    <row r="14" spans="2:11">
      <c r="B14" s="75" t="s">
        <v>1948</v>
      </c>
      <c r="C14" s="69" t="s">
        <v>1949</v>
      </c>
      <c r="D14" s="82" t="s">
        <v>588</v>
      </c>
      <c r="E14" s="82" t="s">
        <v>128</v>
      </c>
      <c r="F14" s="94">
        <v>44196</v>
      </c>
      <c r="G14" s="76">
        <v>88533.242199999993</v>
      </c>
      <c r="H14" s="78">
        <v>-0.46394299999999999</v>
      </c>
      <c r="I14" s="76">
        <v>-0.41074360099999996</v>
      </c>
      <c r="J14" s="77">
        <f t="shared" si="0"/>
        <v>-1.0846897967340664E-4</v>
      </c>
      <c r="K14" s="77">
        <f>I14/'סכום נכסי הקרן'!$C$42</f>
        <v>-1.146743169096733E-7</v>
      </c>
    </row>
    <row r="15" spans="2:11">
      <c r="B15" s="75" t="s">
        <v>1950</v>
      </c>
      <c r="C15" s="69" t="s">
        <v>1951</v>
      </c>
      <c r="D15" s="82" t="s">
        <v>588</v>
      </c>
      <c r="E15" s="82" t="s">
        <v>128</v>
      </c>
      <c r="F15" s="94">
        <v>44194</v>
      </c>
      <c r="G15" s="76">
        <v>77553.818614999996</v>
      </c>
      <c r="H15" s="78">
        <v>-0.34701399999999999</v>
      </c>
      <c r="I15" s="76">
        <v>-0.26912279300000003</v>
      </c>
      <c r="J15" s="77">
        <f t="shared" si="0"/>
        <v>-7.1069822372150419E-5</v>
      </c>
      <c r="K15" s="77">
        <f>I15/'סכום נכסי הקרן'!$C$42</f>
        <v>-7.5135613499425916E-8</v>
      </c>
    </row>
    <row r="16" spans="2:11" s="6" customFormat="1">
      <c r="B16" s="75" t="s">
        <v>1952</v>
      </c>
      <c r="C16" s="69" t="s">
        <v>1953</v>
      </c>
      <c r="D16" s="82" t="s">
        <v>588</v>
      </c>
      <c r="E16" s="82" t="s">
        <v>128</v>
      </c>
      <c r="F16" s="94">
        <v>44194</v>
      </c>
      <c r="G16" s="76">
        <v>66478.855559999996</v>
      </c>
      <c r="H16" s="78">
        <v>-0.34074700000000002</v>
      </c>
      <c r="I16" s="76">
        <v>-0.22652447100000001</v>
      </c>
      <c r="J16" s="77">
        <f t="shared" si="0"/>
        <v>-5.9820477252981465E-5</v>
      </c>
      <c r="K16" s="77">
        <f>I16/'סכום נכסי הקרן'!$C$42</f>
        <v>-6.3242711297284705E-8</v>
      </c>
    </row>
    <row r="17" spans="2:11" s="6" customFormat="1">
      <c r="B17" s="75" t="s">
        <v>1954</v>
      </c>
      <c r="C17" s="69" t="s">
        <v>1955</v>
      </c>
      <c r="D17" s="82" t="s">
        <v>588</v>
      </c>
      <c r="E17" s="82" t="s">
        <v>128</v>
      </c>
      <c r="F17" s="94">
        <v>44195</v>
      </c>
      <c r="G17" s="76">
        <v>110870.78567500001</v>
      </c>
      <c r="H17" s="78">
        <v>-0.27973900000000002</v>
      </c>
      <c r="I17" s="76">
        <v>-0.310148321</v>
      </c>
      <c r="J17" s="77">
        <f t="shared" si="0"/>
        <v>-8.1903824781168538E-5</v>
      </c>
      <c r="K17" s="77">
        <f>I17/'סכום נכסי הקרן'!$C$42</f>
        <v>-8.6589411897757321E-8</v>
      </c>
    </row>
    <row r="18" spans="2:11" s="6" customFormat="1">
      <c r="B18" s="75" t="s">
        <v>1956</v>
      </c>
      <c r="C18" s="69" t="s">
        <v>1957</v>
      </c>
      <c r="D18" s="82" t="s">
        <v>588</v>
      </c>
      <c r="E18" s="82" t="s">
        <v>128</v>
      </c>
      <c r="F18" s="94">
        <v>44194</v>
      </c>
      <c r="G18" s="76">
        <v>110870.78567500001</v>
      </c>
      <c r="H18" s="78">
        <v>-0.27418199999999998</v>
      </c>
      <c r="I18" s="76">
        <v>-0.30398785299999997</v>
      </c>
      <c r="J18" s="77">
        <f t="shared" si="0"/>
        <v>-8.0276971248590493E-5</v>
      </c>
      <c r="K18" s="77">
        <f>I18/'סכום נכסי הקרן'!$C$42</f>
        <v>-8.4869488670654139E-8</v>
      </c>
    </row>
    <row r="19" spans="2:11">
      <c r="B19" s="75" t="s">
        <v>1958</v>
      </c>
      <c r="C19" s="69" t="s">
        <v>1959</v>
      </c>
      <c r="D19" s="82" t="s">
        <v>588</v>
      </c>
      <c r="E19" s="82" t="s">
        <v>128</v>
      </c>
      <c r="F19" s="94">
        <v>44195</v>
      </c>
      <c r="G19" s="76">
        <v>110877.70882500001</v>
      </c>
      <c r="H19" s="78">
        <v>-0.261407</v>
      </c>
      <c r="I19" s="76">
        <v>-0.289841919</v>
      </c>
      <c r="J19" s="77">
        <f t="shared" si="0"/>
        <v>-7.6541319557920948E-5</v>
      </c>
      <c r="K19" s="77">
        <f>I19/'סכום נכסי הקרן'!$C$42</f>
        <v>-8.0920126307978354E-8</v>
      </c>
    </row>
    <row r="20" spans="2:11">
      <c r="B20" s="75" t="s">
        <v>1960</v>
      </c>
      <c r="C20" s="69" t="s">
        <v>1961</v>
      </c>
      <c r="D20" s="82" t="s">
        <v>588</v>
      </c>
      <c r="E20" s="82" t="s">
        <v>128</v>
      </c>
      <c r="F20" s="94">
        <v>44193</v>
      </c>
      <c r="G20" s="76">
        <v>93126.7451</v>
      </c>
      <c r="H20" s="78">
        <v>-0.202511</v>
      </c>
      <c r="I20" s="76">
        <v>-0.18859217</v>
      </c>
      <c r="J20" s="77">
        <f t="shared" si="0"/>
        <v>-4.9803332795666978E-5</v>
      </c>
      <c r="K20" s="77">
        <f>I20/'סכום נכסי הקרן'!$C$42</f>
        <v>-5.2652501990561706E-8</v>
      </c>
    </row>
    <row r="21" spans="2:11">
      <c r="B21" s="75" t="s">
        <v>1962</v>
      </c>
      <c r="C21" s="69" t="s">
        <v>1963</v>
      </c>
      <c r="D21" s="82" t="s">
        <v>588</v>
      </c>
      <c r="E21" s="82" t="s">
        <v>128</v>
      </c>
      <c r="F21" s="94">
        <v>44193</v>
      </c>
      <c r="G21" s="76">
        <v>90139.518714000005</v>
      </c>
      <c r="H21" s="78">
        <v>-0.18377199999999999</v>
      </c>
      <c r="I21" s="76">
        <v>-0.16565080900000001</v>
      </c>
      <c r="J21" s="77">
        <f t="shared" si="0"/>
        <v>-4.3744988821638069E-5</v>
      </c>
      <c r="K21" s="77">
        <f>I21/'סכום נכסי הקרן'!$C$42</f>
        <v>-4.6247569825463369E-8</v>
      </c>
    </row>
    <row r="22" spans="2:11">
      <c r="B22" s="75" t="s">
        <v>1964</v>
      </c>
      <c r="C22" s="69" t="s">
        <v>1965</v>
      </c>
      <c r="D22" s="82" t="s">
        <v>588</v>
      </c>
      <c r="E22" s="82" t="s">
        <v>128</v>
      </c>
      <c r="F22" s="94">
        <v>44182</v>
      </c>
      <c r="G22" s="76">
        <v>136301.10331999999</v>
      </c>
      <c r="H22" s="78">
        <v>0.65671800000000002</v>
      </c>
      <c r="I22" s="76">
        <v>0.89511345900000006</v>
      </c>
      <c r="J22" s="77">
        <f t="shared" si="0"/>
        <v>2.3638114715185477E-4</v>
      </c>
      <c r="K22" s="77">
        <f>I22/'סכום נכסי הקרן'!$C$42</f>
        <v>2.4990413537198325E-7</v>
      </c>
    </row>
    <row r="23" spans="2:11">
      <c r="B23" s="75" t="s">
        <v>1966</v>
      </c>
      <c r="C23" s="69" t="s">
        <v>1967</v>
      </c>
      <c r="D23" s="82" t="s">
        <v>588</v>
      </c>
      <c r="E23" s="82" t="s">
        <v>128</v>
      </c>
      <c r="F23" s="94">
        <v>44182</v>
      </c>
      <c r="G23" s="76">
        <v>107466.118968</v>
      </c>
      <c r="H23" s="78">
        <v>0.67186000000000001</v>
      </c>
      <c r="I23" s="76">
        <v>0.72202154399999996</v>
      </c>
      <c r="J23" s="77">
        <f t="shared" si="0"/>
        <v>1.9067111450848308E-4</v>
      </c>
      <c r="K23" s="77">
        <f>I23/'סכום נכסי הקרן'!$C$42</f>
        <v>2.0157910470349026E-7</v>
      </c>
    </row>
    <row r="24" spans="2:11">
      <c r="B24" s="75" t="s">
        <v>1968</v>
      </c>
      <c r="C24" s="69" t="s">
        <v>1969</v>
      </c>
      <c r="D24" s="82" t="s">
        <v>588</v>
      </c>
      <c r="E24" s="82" t="s">
        <v>128</v>
      </c>
      <c r="F24" s="94">
        <v>44182</v>
      </c>
      <c r="G24" s="76">
        <v>133313.40854</v>
      </c>
      <c r="H24" s="78">
        <v>0.68742099999999995</v>
      </c>
      <c r="I24" s="76">
        <v>0.91642501700000001</v>
      </c>
      <c r="J24" s="77">
        <f t="shared" si="0"/>
        <v>2.4200909350545024E-4</v>
      </c>
      <c r="K24" s="77">
        <f>I24/'סכום נכסי הקרן'!$C$42</f>
        <v>2.5585404755559598E-7</v>
      </c>
    </row>
    <row r="25" spans="2:11">
      <c r="B25" s="75" t="s">
        <v>1970</v>
      </c>
      <c r="C25" s="69" t="s">
        <v>1971</v>
      </c>
      <c r="D25" s="82" t="s">
        <v>588</v>
      </c>
      <c r="E25" s="82" t="s">
        <v>128</v>
      </c>
      <c r="F25" s="94">
        <v>44181</v>
      </c>
      <c r="G25" s="76">
        <v>67182.939914999995</v>
      </c>
      <c r="H25" s="78">
        <v>0.68745900000000004</v>
      </c>
      <c r="I25" s="76">
        <v>0.46185537599999998</v>
      </c>
      <c r="J25" s="77">
        <f t="shared" si="0"/>
        <v>1.2196655351277787E-4</v>
      </c>
      <c r="K25" s="77">
        <f>I25/'סכום נכסי הקרן'!$C$42</f>
        <v>1.2894406540945802E-7</v>
      </c>
    </row>
    <row r="26" spans="2:11">
      <c r="B26" s="75" t="s">
        <v>1972</v>
      </c>
      <c r="C26" s="69" t="s">
        <v>1973</v>
      </c>
      <c r="D26" s="82" t="s">
        <v>588</v>
      </c>
      <c r="E26" s="82" t="s">
        <v>128</v>
      </c>
      <c r="F26" s="94">
        <v>44181</v>
      </c>
      <c r="G26" s="76">
        <v>90926.419794000001</v>
      </c>
      <c r="H26" s="78">
        <v>0.69032499999999997</v>
      </c>
      <c r="I26" s="76">
        <v>0.6276880680000001</v>
      </c>
      <c r="J26" s="77">
        <f t="shared" si="0"/>
        <v>1.6575957391270934E-4</v>
      </c>
      <c r="K26" s="77">
        <f>I26/'סכום נכסי הקרן'!$C$42</f>
        <v>1.7524241462316192E-7</v>
      </c>
    </row>
    <row r="27" spans="2:11">
      <c r="B27" s="75" t="s">
        <v>1974</v>
      </c>
      <c r="C27" s="69" t="s">
        <v>1975</v>
      </c>
      <c r="D27" s="82" t="s">
        <v>588</v>
      </c>
      <c r="E27" s="82" t="s">
        <v>128</v>
      </c>
      <c r="F27" s="94">
        <v>44182</v>
      </c>
      <c r="G27" s="76">
        <v>121250.21498400001</v>
      </c>
      <c r="H27" s="78">
        <v>0.73344200000000004</v>
      </c>
      <c r="I27" s="76">
        <v>0.88929951500000015</v>
      </c>
      <c r="J27" s="77">
        <f t="shared" si="0"/>
        <v>2.3484580351649934E-4</v>
      </c>
      <c r="K27" s="77">
        <f>I27/'סכום נכסי הקרן'!$C$42</f>
        <v>2.4828095717729461E-7</v>
      </c>
    </row>
    <row r="28" spans="2:11">
      <c r="B28" s="75" t="s">
        <v>1976</v>
      </c>
      <c r="C28" s="69" t="s">
        <v>1977</v>
      </c>
      <c r="D28" s="82" t="s">
        <v>588</v>
      </c>
      <c r="E28" s="82" t="s">
        <v>128</v>
      </c>
      <c r="F28" s="94">
        <v>44181</v>
      </c>
      <c r="G28" s="76">
        <v>136431.785106</v>
      </c>
      <c r="H28" s="78">
        <v>0.73835700000000004</v>
      </c>
      <c r="I28" s="76">
        <v>1.0073531600000001</v>
      </c>
      <c r="J28" s="77">
        <f t="shared" si="0"/>
        <v>2.6602135534177675E-4</v>
      </c>
      <c r="K28" s="77">
        <f>I28/'סכום נכסי הקרן'!$C$42</f>
        <v>2.812400125736855E-7</v>
      </c>
    </row>
    <row r="29" spans="2:11">
      <c r="B29" s="75" t="s">
        <v>1978</v>
      </c>
      <c r="C29" s="69" t="s">
        <v>1979</v>
      </c>
      <c r="D29" s="82" t="s">
        <v>588</v>
      </c>
      <c r="E29" s="82" t="s">
        <v>128</v>
      </c>
      <c r="F29" s="94">
        <v>44186</v>
      </c>
      <c r="G29" s="76">
        <v>89751.7166</v>
      </c>
      <c r="H29" s="78">
        <v>0.88872499999999999</v>
      </c>
      <c r="I29" s="76">
        <v>0.79764616499999996</v>
      </c>
      <c r="J29" s="77">
        <f t="shared" si="0"/>
        <v>2.1064202935192107E-4</v>
      </c>
      <c r="K29" s="77">
        <f>I29/'סכום נכסי הקרן'!$C$42</f>
        <v>2.2269252371626251E-7</v>
      </c>
    </row>
    <row r="30" spans="2:11">
      <c r="B30" s="75" t="s">
        <v>1980</v>
      </c>
      <c r="C30" s="69" t="s">
        <v>1981</v>
      </c>
      <c r="D30" s="82" t="s">
        <v>588</v>
      </c>
      <c r="E30" s="82" t="s">
        <v>128</v>
      </c>
      <c r="F30" s="94">
        <v>44186</v>
      </c>
      <c r="G30" s="76">
        <v>112200.03047500001</v>
      </c>
      <c r="H30" s="78">
        <v>0.88961100000000004</v>
      </c>
      <c r="I30" s="76">
        <v>0.99814378699999995</v>
      </c>
      <c r="J30" s="77">
        <f t="shared" si="0"/>
        <v>2.6358934839070111E-4</v>
      </c>
      <c r="K30" s="77">
        <f>I30/'סכום נכסי הקרן'!$C$42</f>
        <v>2.78668874385847E-7</v>
      </c>
    </row>
    <row r="31" spans="2:11">
      <c r="B31" s="75" t="s">
        <v>1982</v>
      </c>
      <c r="C31" s="69" t="s">
        <v>1983</v>
      </c>
      <c r="D31" s="82" t="s">
        <v>588</v>
      </c>
      <c r="E31" s="82" t="s">
        <v>128</v>
      </c>
      <c r="F31" s="94">
        <v>44179</v>
      </c>
      <c r="G31" s="76">
        <v>78556.983049999995</v>
      </c>
      <c r="H31" s="78">
        <v>0.93310099999999996</v>
      </c>
      <c r="I31" s="76">
        <v>0.73301635800000009</v>
      </c>
      <c r="J31" s="77">
        <f t="shared" si="0"/>
        <v>1.9357461989085638E-4</v>
      </c>
      <c r="K31" s="77">
        <f>I31/'סכום נכסי הקרן'!$C$42</f>
        <v>2.0464871499548097E-7</v>
      </c>
    </row>
    <row r="32" spans="2:11">
      <c r="B32" s="75" t="s">
        <v>1984</v>
      </c>
      <c r="C32" s="69" t="s">
        <v>1985</v>
      </c>
      <c r="D32" s="82" t="s">
        <v>588</v>
      </c>
      <c r="E32" s="82" t="s">
        <v>128</v>
      </c>
      <c r="F32" s="94">
        <v>44181</v>
      </c>
      <c r="G32" s="76">
        <v>60741.269079999998</v>
      </c>
      <c r="H32" s="78">
        <v>0.91415400000000002</v>
      </c>
      <c r="I32" s="76">
        <v>0.55526850299999997</v>
      </c>
      <c r="J32" s="77">
        <f t="shared" si="0"/>
        <v>1.4663504877143524E-4</v>
      </c>
      <c r="K32" s="77">
        <f>I32/'סכום נכסי הקרן'!$C$42</f>
        <v>1.5502380591677648E-7</v>
      </c>
    </row>
    <row r="33" spans="2:11">
      <c r="B33" s="75" t="s">
        <v>1986</v>
      </c>
      <c r="C33" s="69" t="s">
        <v>1987</v>
      </c>
      <c r="D33" s="82" t="s">
        <v>588</v>
      </c>
      <c r="E33" s="82" t="s">
        <v>128</v>
      </c>
      <c r="F33" s="94">
        <v>44175</v>
      </c>
      <c r="G33" s="76">
        <v>44900.781640000001</v>
      </c>
      <c r="H33" s="78">
        <v>0.88465899999999997</v>
      </c>
      <c r="I33" s="76">
        <v>0.39721867399999999</v>
      </c>
      <c r="J33" s="77">
        <f t="shared" si="0"/>
        <v>1.0489732322331065E-4</v>
      </c>
      <c r="K33" s="77">
        <f>I33/'סכום נכסי הקרן'!$C$42</f>
        <v>1.1089833169358666E-7</v>
      </c>
    </row>
    <row r="34" spans="2:11">
      <c r="B34" s="75" t="s">
        <v>1988</v>
      </c>
      <c r="C34" s="69" t="s">
        <v>1989</v>
      </c>
      <c r="D34" s="82" t="s">
        <v>588</v>
      </c>
      <c r="E34" s="82" t="s">
        <v>128</v>
      </c>
      <c r="F34" s="94">
        <v>44181</v>
      </c>
      <c r="G34" s="76">
        <v>134714.80658999999</v>
      </c>
      <c r="H34" s="78">
        <v>0.94902200000000003</v>
      </c>
      <c r="I34" s="76">
        <v>1.2784724810000001</v>
      </c>
      <c r="J34" s="77">
        <f t="shared" si="0"/>
        <v>3.3761841990229515E-4</v>
      </c>
      <c r="K34" s="77">
        <f>I34/'סכום נכסי הקרן'!$C$42</f>
        <v>3.5693303094572201E-7</v>
      </c>
    </row>
    <row r="35" spans="2:11">
      <c r="B35" s="75" t="s">
        <v>1990</v>
      </c>
      <c r="C35" s="69" t="s">
        <v>1991</v>
      </c>
      <c r="D35" s="82" t="s">
        <v>588</v>
      </c>
      <c r="E35" s="82" t="s">
        <v>128</v>
      </c>
      <c r="F35" s="94">
        <v>44175</v>
      </c>
      <c r="G35" s="76">
        <v>151904.695985</v>
      </c>
      <c r="H35" s="78">
        <v>0.89382600000000001</v>
      </c>
      <c r="I35" s="76">
        <v>1.3577629930000001</v>
      </c>
      <c r="J35" s="77">
        <f t="shared" si="0"/>
        <v>3.5855742154098898E-4</v>
      </c>
      <c r="K35" s="77">
        <f>I35/'סכום נכסי הקרן'!$C$42</f>
        <v>3.7906991945446901E-7</v>
      </c>
    </row>
    <row r="36" spans="2:11">
      <c r="B36" s="75" t="s">
        <v>1992</v>
      </c>
      <c r="C36" s="69" t="s">
        <v>1993</v>
      </c>
      <c r="D36" s="82" t="s">
        <v>588</v>
      </c>
      <c r="E36" s="82" t="s">
        <v>128</v>
      </c>
      <c r="F36" s="94">
        <v>44179</v>
      </c>
      <c r="G36" s="76">
        <v>72934.488672000007</v>
      </c>
      <c r="H36" s="78">
        <v>0.95125199999999999</v>
      </c>
      <c r="I36" s="76">
        <v>0.69379072899999994</v>
      </c>
      <c r="J36" s="77">
        <f t="shared" si="0"/>
        <v>1.8321593397507116E-4</v>
      </c>
      <c r="K36" s="77">
        <f>I36/'סכום נכסי הקרן'!$C$42</f>
        <v>1.9369742518846755E-7</v>
      </c>
    </row>
    <row r="37" spans="2:11">
      <c r="B37" s="75" t="s">
        <v>1994</v>
      </c>
      <c r="C37" s="69" t="s">
        <v>1995</v>
      </c>
      <c r="D37" s="82" t="s">
        <v>588</v>
      </c>
      <c r="E37" s="82" t="s">
        <v>128</v>
      </c>
      <c r="F37" s="94">
        <v>44179</v>
      </c>
      <c r="G37" s="76">
        <v>78605.445099999997</v>
      </c>
      <c r="H37" s="78">
        <v>0.95125199999999999</v>
      </c>
      <c r="I37" s="76">
        <v>0.747735806</v>
      </c>
      <c r="J37" s="77">
        <f t="shared" si="0"/>
        <v>1.9746172489268392E-4</v>
      </c>
      <c r="K37" s="77">
        <f>I37/'סכום נכסי הקרן'!$C$42</f>
        <v>2.0875819507156241E-7</v>
      </c>
    </row>
    <row r="38" spans="2:11">
      <c r="B38" s="75" t="s">
        <v>1994</v>
      </c>
      <c r="C38" s="69" t="s">
        <v>1996</v>
      </c>
      <c r="D38" s="82" t="s">
        <v>588</v>
      </c>
      <c r="E38" s="82" t="s">
        <v>128</v>
      </c>
      <c r="F38" s="94">
        <v>44179</v>
      </c>
      <c r="G38" s="76">
        <v>45584.055419999997</v>
      </c>
      <c r="H38" s="78">
        <v>0.95125199999999999</v>
      </c>
      <c r="I38" s="76">
        <v>0.43361920800000003</v>
      </c>
      <c r="J38" s="77">
        <f t="shared" si="0"/>
        <v>1.1450995936160839E-4</v>
      </c>
      <c r="K38" s="77">
        <f>I38/'סכום נכסי הקרן'!$C$42</f>
        <v>1.2106089140586161E-7</v>
      </c>
    </row>
    <row r="39" spans="2:11">
      <c r="B39" s="75" t="s">
        <v>1997</v>
      </c>
      <c r="C39" s="69" t="s">
        <v>1998</v>
      </c>
      <c r="D39" s="82" t="s">
        <v>588</v>
      </c>
      <c r="E39" s="82" t="s">
        <v>128</v>
      </c>
      <c r="F39" s="94">
        <v>44179</v>
      </c>
      <c r="G39" s="76">
        <v>136794.32167500001</v>
      </c>
      <c r="H39" s="78">
        <v>0.98176699999999995</v>
      </c>
      <c r="I39" s="76">
        <v>1.3430012069999999</v>
      </c>
      <c r="J39" s="77">
        <f t="shared" si="0"/>
        <v>3.5465913593975523E-4</v>
      </c>
      <c r="K39" s="77">
        <f>I39/'סכום נכסי הקרן'!$C$42</f>
        <v>3.7494861915473092E-7</v>
      </c>
    </row>
    <row r="40" spans="2:11">
      <c r="B40" s="75" t="s">
        <v>1997</v>
      </c>
      <c r="C40" s="69" t="s">
        <v>1999</v>
      </c>
      <c r="D40" s="82" t="s">
        <v>588</v>
      </c>
      <c r="E40" s="82" t="s">
        <v>128</v>
      </c>
      <c r="F40" s="94">
        <v>44179</v>
      </c>
      <c r="G40" s="76">
        <v>89862.486999999994</v>
      </c>
      <c r="H40" s="78">
        <v>0.98176699999999995</v>
      </c>
      <c r="I40" s="76">
        <v>0.88224004499999997</v>
      </c>
      <c r="J40" s="77">
        <f t="shared" si="0"/>
        <v>2.3298154195266541E-4</v>
      </c>
      <c r="K40" s="77">
        <f>I40/'סכום נכסי הקרן'!$C$42</f>
        <v>2.4631004418431446E-7</v>
      </c>
    </row>
    <row r="41" spans="2:11">
      <c r="B41" s="75" t="s">
        <v>2000</v>
      </c>
      <c r="C41" s="69" t="s">
        <v>2001</v>
      </c>
      <c r="D41" s="82" t="s">
        <v>588</v>
      </c>
      <c r="E41" s="82" t="s">
        <v>128</v>
      </c>
      <c r="F41" s="94">
        <v>44175</v>
      </c>
      <c r="G41" s="76">
        <v>91207.455893999984</v>
      </c>
      <c r="H41" s="78">
        <v>0.99623799999999996</v>
      </c>
      <c r="I41" s="76">
        <v>0.90864319199999999</v>
      </c>
      <c r="J41" s="77">
        <f t="shared" si="0"/>
        <v>2.3995407276820201E-4</v>
      </c>
      <c r="K41" s="77">
        <f>I41/'סכום נכסי הקרן'!$C$42</f>
        <v>2.5368146236129707E-7</v>
      </c>
    </row>
    <row r="42" spans="2:11">
      <c r="B42" s="75" t="s">
        <v>2002</v>
      </c>
      <c r="C42" s="69" t="s">
        <v>2003</v>
      </c>
      <c r="D42" s="82" t="s">
        <v>588</v>
      </c>
      <c r="E42" s="82" t="s">
        <v>128</v>
      </c>
      <c r="F42" s="94">
        <v>44174</v>
      </c>
      <c r="G42" s="76">
        <v>167254.88776700001</v>
      </c>
      <c r="H42" s="78">
        <v>1.021201</v>
      </c>
      <c r="I42" s="76">
        <v>1.7080088789999999</v>
      </c>
      <c r="J42" s="77">
        <f t="shared" si="0"/>
        <v>4.5105019269247009E-4</v>
      </c>
      <c r="K42" s="77">
        <f>I42/'סכום נכסי הקרן'!$C$42</f>
        <v>4.7685405444692934E-7</v>
      </c>
    </row>
    <row r="43" spans="2:11">
      <c r="B43" s="75" t="s">
        <v>2004</v>
      </c>
      <c r="C43" s="69" t="s">
        <v>2005</v>
      </c>
      <c r="D43" s="82" t="s">
        <v>588</v>
      </c>
      <c r="E43" s="82" t="s">
        <v>128</v>
      </c>
      <c r="F43" s="94">
        <v>44186</v>
      </c>
      <c r="G43" s="76">
        <v>112373.10922499999</v>
      </c>
      <c r="H43" s="78">
        <v>1.037879</v>
      </c>
      <c r="I43" s="76">
        <v>1.1662963910000002</v>
      </c>
      <c r="J43" s="77">
        <f t="shared" si="0"/>
        <v>3.0799501007575418E-4</v>
      </c>
      <c r="K43" s="77">
        <f>I43/'סכום נכסי הקרן'!$C$42</f>
        <v>3.256149131149636E-7</v>
      </c>
    </row>
    <row r="44" spans="2:11">
      <c r="B44" s="75" t="s">
        <v>2006</v>
      </c>
      <c r="C44" s="69" t="s">
        <v>2007</v>
      </c>
      <c r="D44" s="82" t="s">
        <v>588</v>
      </c>
      <c r="E44" s="82" t="s">
        <v>128</v>
      </c>
      <c r="F44" s="94">
        <v>44174</v>
      </c>
      <c r="G44" s="76">
        <v>106467.71612399998</v>
      </c>
      <c r="H44" s="78">
        <v>0.99188600000000005</v>
      </c>
      <c r="I44" s="76">
        <v>1.05603888</v>
      </c>
      <c r="J44" s="77">
        <f t="shared" si="0"/>
        <v>2.7887825770180926E-4</v>
      </c>
      <c r="K44" s="77">
        <f>I44/'סכום נכסי הקרן'!$C$42</f>
        <v>2.9483243780115875E-7</v>
      </c>
    </row>
    <row r="45" spans="2:11">
      <c r="B45" s="75" t="s">
        <v>2008</v>
      </c>
      <c r="C45" s="69" t="s">
        <v>2009</v>
      </c>
      <c r="D45" s="82" t="s">
        <v>588</v>
      </c>
      <c r="E45" s="82" t="s">
        <v>128</v>
      </c>
      <c r="F45" s="94">
        <v>44175</v>
      </c>
      <c r="G45" s="76">
        <v>78691.465238999997</v>
      </c>
      <c r="H45" s="78">
        <v>1.0296019999999999</v>
      </c>
      <c r="I45" s="76">
        <v>0.81020859400000012</v>
      </c>
      <c r="J45" s="77">
        <f t="shared" si="0"/>
        <v>2.1395950977652696E-4</v>
      </c>
      <c r="K45" s="77">
        <f>I45/'סכום נכסי הקרן'!$C$42</f>
        <v>2.261997919020456E-7</v>
      </c>
    </row>
    <row r="46" spans="2:11">
      <c r="B46" s="75" t="s">
        <v>2010</v>
      </c>
      <c r="C46" s="69" t="s">
        <v>2011</v>
      </c>
      <c r="D46" s="82" t="s">
        <v>588</v>
      </c>
      <c r="E46" s="82" t="s">
        <v>128</v>
      </c>
      <c r="F46" s="94">
        <v>44175</v>
      </c>
      <c r="G46" s="76">
        <v>56235.016663000009</v>
      </c>
      <c r="H46" s="78">
        <v>1.0768070000000001</v>
      </c>
      <c r="I46" s="76">
        <v>0.60554262600000008</v>
      </c>
      <c r="J46" s="77">
        <f t="shared" si="0"/>
        <v>1.5991141585910013E-4</v>
      </c>
      <c r="K46" s="77">
        <f>I46/'סכום נכסי הקרן'!$C$42</f>
        <v>1.6905969277958342E-7</v>
      </c>
    </row>
    <row r="47" spans="2:11">
      <c r="B47" s="75" t="s">
        <v>2012</v>
      </c>
      <c r="C47" s="69" t="s">
        <v>2013</v>
      </c>
      <c r="D47" s="82" t="s">
        <v>588</v>
      </c>
      <c r="E47" s="82" t="s">
        <v>128</v>
      </c>
      <c r="F47" s="94">
        <v>44105</v>
      </c>
      <c r="G47" s="76">
        <v>143648.792154</v>
      </c>
      <c r="H47" s="78">
        <v>5.7319319999999996</v>
      </c>
      <c r="I47" s="76">
        <v>8.233851575000001</v>
      </c>
      <c r="J47" s="77">
        <f t="shared" si="0"/>
        <v>2.1743917055509344E-3</v>
      </c>
      <c r="K47" s="77">
        <f>I47/'סכום נכסי הקרן'!$C$42</f>
        <v>2.2987851852103787E-6</v>
      </c>
    </row>
    <row r="48" spans="2:11">
      <c r="B48" s="75" t="s">
        <v>2014</v>
      </c>
      <c r="C48" s="69" t="s">
        <v>2015</v>
      </c>
      <c r="D48" s="82" t="s">
        <v>588</v>
      </c>
      <c r="E48" s="82" t="s">
        <v>128</v>
      </c>
      <c r="F48" s="94">
        <v>44172</v>
      </c>
      <c r="G48" s="76">
        <v>91713.320874000012</v>
      </c>
      <c r="H48" s="78">
        <v>1.5556509999999999</v>
      </c>
      <c r="I48" s="76">
        <v>1.4267394070000001</v>
      </c>
      <c r="J48" s="77">
        <f t="shared" si="0"/>
        <v>3.7677268096291354E-4</v>
      </c>
      <c r="K48" s="77">
        <f>I48/'סכום נכסי הקרן'!$C$42</f>
        <v>3.9832724480067404E-7</v>
      </c>
    </row>
    <row r="49" spans="2:11">
      <c r="B49" s="75" t="s">
        <v>2016</v>
      </c>
      <c r="C49" s="69" t="s">
        <v>2017</v>
      </c>
      <c r="D49" s="82" t="s">
        <v>588</v>
      </c>
      <c r="E49" s="82" t="s">
        <v>128</v>
      </c>
      <c r="F49" s="94">
        <v>44172</v>
      </c>
      <c r="G49" s="76">
        <v>110278.56563999999</v>
      </c>
      <c r="H49" s="78">
        <v>1.7542789999999999</v>
      </c>
      <c r="I49" s="76">
        <v>1.934594057</v>
      </c>
      <c r="J49" s="77">
        <f t="shared" si="0"/>
        <v>5.1088670142185929E-4</v>
      </c>
      <c r="K49" s="77">
        <f>I49/'סכום נכסי הקרן'!$C$42</f>
        <v>5.4011371435580467E-7</v>
      </c>
    </row>
    <row r="50" spans="2:11">
      <c r="B50" s="75" t="s">
        <v>2018</v>
      </c>
      <c r="C50" s="69" t="s">
        <v>2019</v>
      </c>
      <c r="D50" s="82" t="s">
        <v>588</v>
      </c>
      <c r="E50" s="82" t="s">
        <v>128</v>
      </c>
      <c r="F50" s="94">
        <v>44166</v>
      </c>
      <c r="G50" s="76">
        <v>92455.256177999996</v>
      </c>
      <c r="H50" s="78">
        <v>2.3681070000000002</v>
      </c>
      <c r="I50" s="76">
        <v>2.1894390910000001</v>
      </c>
      <c r="J50" s="77">
        <f t="shared" si="0"/>
        <v>5.7818605981847283E-4</v>
      </c>
      <c r="K50" s="77">
        <f>I50/'סכום נכסי הקרן'!$C$42</f>
        <v>6.1126316165242232E-7</v>
      </c>
    </row>
    <row r="51" spans="2:11">
      <c r="B51" s="75" t="s">
        <v>2020</v>
      </c>
      <c r="C51" s="69" t="s">
        <v>2021</v>
      </c>
      <c r="D51" s="82" t="s">
        <v>588</v>
      </c>
      <c r="E51" s="82" t="s">
        <v>128</v>
      </c>
      <c r="F51" s="94">
        <v>44132</v>
      </c>
      <c r="G51" s="76">
        <v>140463.79035</v>
      </c>
      <c r="H51" s="78">
        <v>4.949338</v>
      </c>
      <c r="I51" s="76">
        <v>6.9520273660000003</v>
      </c>
      <c r="J51" s="77">
        <f t="shared" si="0"/>
        <v>1.8358881628727328E-3</v>
      </c>
      <c r="K51" s="77">
        <f>I51/'סכום נכסי הקרן'!$C$42</f>
        <v>1.9409163950271874E-6</v>
      </c>
    </row>
    <row r="52" spans="2:11">
      <c r="B52" s="75" t="s">
        <v>2022</v>
      </c>
      <c r="C52" s="69" t="s">
        <v>2023</v>
      </c>
      <c r="D52" s="82" t="s">
        <v>588</v>
      </c>
      <c r="E52" s="82" t="s">
        <v>128</v>
      </c>
      <c r="F52" s="94">
        <v>44166</v>
      </c>
      <c r="G52" s="76">
        <v>91158.500679999997</v>
      </c>
      <c r="H52" s="78">
        <v>2.4447329999999998</v>
      </c>
      <c r="I52" s="76">
        <v>2.2285821179999998</v>
      </c>
      <c r="J52" s="77">
        <f t="shared" si="0"/>
        <v>5.8852293223640392E-4</v>
      </c>
      <c r="K52" s="77">
        <f>I52/'סכום נכסי הקרן'!$C$42</f>
        <v>6.221913900461786E-7</v>
      </c>
    </row>
    <row r="53" spans="2:11">
      <c r="B53" s="75" t="s">
        <v>2024</v>
      </c>
      <c r="C53" s="69" t="s">
        <v>2025</v>
      </c>
      <c r="D53" s="82" t="s">
        <v>588</v>
      </c>
      <c r="E53" s="82" t="s">
        <v>128</v>
      </c>
      <c r="F53" s="94">
        <v>44166</v>
      </c>
      <c r="G53" s="76">
        <v>123371.10075199998</v>
      </c>
      <c r="H53" s="78">
        <v>2.4513240000000001</v>
      </c>
      <c r="I53" s="76">
        <v>3.0242258089999998</v>
      </c>
      <c r="J53" s="77">
        <f t="shared" si="0"/>
        <v>7.9863614918303444E-4</v>
      </c>
      <c r="K53" s="77">
        <f>I53/'סכום נכסי הקרן'!$C$42</f>
        <v>8.443248488433034E-7</v>
      </c>
    </row>
    <row r="54" spans="2:11">
      <c r="B54" s="75" t="s">
        <v>2026</v>
      </c>
      <c r="C54" s="69" t="s">
        <v>2027</v>
      </c>
      <c r="D54" s="82" t="s">
        <v>588</v>
      </c>
      <c r="E54" s="82" t="s">
        <v>128</v>
      </c>
      <c r="F54" s="94">
        <v>44160</v>
      </c>
      <c r="G54" s="76">
        <v>68809.187850000002</v>
      </c>
      <c r="H54" s="78">
        <v>3.0687150000000001</v>
      </c>
      <c r="I54" s="76">
        <v>2.1115579389999999</v>
      </c>
      <c r="J54" s="77">
        <f t="shared" si="0"/>
        <v>5.5761924131500083E-4</v>
      </c>
      <c r="K54" s="77">
        <f>I54/'סכום נכסי הקרן'!$C$42</f>
        <v>5.8951974828214698E-7</v>
      </c>
    </row>
    <row r="55" spans="2:11">
      <c r="B55" s="75" t="s">
        <v>2028</v>
      </c>
      <c r="C55" s="69" t="s">
        <v>2029</v>
      </c>
      <c r="D55" s="82" t="s">
        <v>588</v>
      </c>
      <c r="E55" s="82" t="s">
        <v>128</v>
      </c>
      <c r="F55" s="94">
        <v>44158</v>
      </c>
      <c r="G55" s="76">
        <v>46108.178999999996</v>
      </c>
      <c r="H55" s="78">
        <v>3.5186259999999998</v>
      </c>
      <c r="I55" s="76">
        <v>1.622374564</v>
      </c>
      <c r="J55" s="77">
        <f t="shared" si="0"/>
        <v>4.2843592249941823E-4</v>
      </c>
      <c r="K55" s="77">
        <f>I55/'סכום נכסי הקרן'!$C$42</f>
        <v>4.5294605794316211E-7</v>
      </c>
    </row>
    <row r="56" spans="2:11">
      <c r="B56" s="75" t="s">
        <v>2030</v>
      </c>
      <c r="C56" s="69" t="s">
        <v>2031</v>
      </c>
      <c r="D56" s="82" t="s">
        <v>588</v>
      </c>
      <c r="E56" s="82" t="s">
        <v>128</v>
      </c>
      <c r="F56" s="94">
        <v>44075</v>
      </c>
      <c r="G56" s="76">
        <v>140520.860361</v>
      </c>
      <c r="H56" s="78">
        <v>3.6491159999999998</v>
      </c>
      <c r="I56" s="76">
        <v>5.1277692139999997</v>
      </c>
      <c r="J56" s="77">
        <f t="shared" si="0"/>
        <v>1.3541389160759837E-3</v>
      </c>
      <c r="K56" s="77">
        <f>I56/'סכום נכסי הקרן'!$C$42</f>
        <v>1.4316070425791062E-6</v>
      </c>
    </row>
    <row r="57" spans="2:11">
      <c r="B57" s="75" t="s">
        <v>2032</v>
      </c>
      <c r="C57" s="69" t="s">
        <v>2033</v>
      </c>
      <c r="D57" s="82" t="s">
        <v>588</v>
      </c>
      <c r="E57" s="82" t="s">
        <v>128</v>
      </c>
      <c r="F57" s="94">
        <v>44076</v>
      </c>
      <c r="G57" s="76">
        <v>92493.284</v>
      </c>
      <c r="H57" s="78">
        <v>3.8409559999999998</v>
      </c>
      <c r="I57" s="76">
        <v>3.5526265239999999</v>
      </c>
      <c r="J57" s="77">
        <f t="shared" si="0"/>
        <v>9.3817596495912614E-4</v>
      </c>
      <c r="K57" s="77">
        <f>I57/'סכום נכסי הקרן'!$C$42</f>
        <v>9.9184751480738732E-7</v>
      </c>
    </row>
    <row r="58" spans="2:11">
      <c r="B58" s="75" t="s">
        <v>2034</v>
      </c>
      <c r="C58" s="69" t="s">
        <v>2035</v>
      </c>
      <c r="D58" s="82" t="s">
        <v>588</v>
      </c>
      <c r="E58" s="82" t="s">
        <v>128</v>
      </c>
      <c r="F58" s="94">
        <v>44074</v>
      </c>
      <c r="G58" s="76">
        <v>41236.287729000003</v>
      </c>
      <c r="H58" s="78">
        <v>3.8521800000000002</v>
      </c>
      <c r="I58" s="76">
        <v>1.5884961300000002</v>
      </c>
      <c r="J58" s="77">
        <f t="shared" si="0"/>
        <v>4.1948932135951923E-4</v>
      </c>
      <c r="K58" s="77">
        <f>I58/'סכום נכסי הקרן'!$C$42</f>
        <v>4.4348763602870987E-7</v>
      </c>
    </row>
    <row r="59" spans="2:11">
      <c r="B59" s="75" t="s">
        <v>2036</v>
      </c>
      <c r="C59" s="69" t="s">
        <v>2037</v>
      </c>
      <c r="D59" s="82" t="s">
        <v>588</v>
      </c>
      <c r="E59" s="82" t="s">
        <v>128</v>
      </c>
      <c r="F59" s="94">
        <v>44076</v>
      </c>
      <c r="G59" s="76">
        <v>104117.25285</v>
      </c>
      <c r="H59" s="78">
        <v>3.8984779999999999</v>
      </c>
      <c r="I59" s="76">
        <v>4.0589877090000002</v>
      </c>
      <c r="J59" s="77">
        <f t="shared" si="0"/>
        <v>1.071895591873453E-3</v>
      </c>
      <c r="K59" s="77">
        <f>I59/'סכום נכסי הקרן'!$C$42</f>
        <v>1.1332170281925703E-6</v>
      </c>
    </row>
    <row r="60" spans="2:11">
      <c r="B60" s="75" t="s">
        <v>2038</v>
      </c>
      <c r="C60" s="69" t="s">
        <v>2039</v>
      </c>
      <c r="D60" s="82" t="s">
        <v>588</v>
      </c>
      <c r="E60" s="82" t="s">
        <v>128</v>
      </c>
      <c r="F60" s="94">
        <v>44152</v>
      </c>
      <c r="G60" s="76">
        <v>78366.916484999994</v>
      </c>
      <c r="H60" s="78">
        <v>4.02841</v>
      </c>
      <c r="I60" s="76">
        <v>3.1569409580000003</v>
      </c>
      <c r="J60" s="77">
        <f t="shared" si="0"/>
        <v>8.3368350418549055E-4</v>
      </c>
      <c r="K60" s="77">
        <f>I60/'סכום נכסי הקרן'!$C$42</f>
        <v>8.8137720709815677E-7</v>
      </c>
    </row>
    <row r="61" spans="2:11">
      <c r="B61" s="75" t="s">
        <v>2040</v>
      </c>
      <c r="C61" s="69" t="s">
        <v>2041</v>
      </c>
      <c r="D61" s="82" t="s">
        <v>588</v>
      </c>
      <c r="E61" s="82" t="s">
        <v>128</v>
      </c>
      <c r="F61" s="94">
        <v>44074</v>
      </c>
      <c r="G61" s="76">
        <v>115841.60737500001</v>
      </c>
      <c r="H61" s="78">
        <v>4.0216229999999999</v>
      </c>
      <c r="I61" s="76">
        <v>4.6587124519999996</v>
      </c>
      <c r="J61" s="77">
        <f t="shared" si="0"/>
        <v>1.2302706238879041E-3</v>
      </c>
      <c r="K61" s="77">
        <f>I61/'סכום נכסי הקרן'!$C$42</f>
        <v>1.3006524430594578E-6</v>
      </c>
    </row>
    <row r="62" spans="2:11">
      <c r="B62" s="75" t="s">
        <v>2042</v>
      </c>
      <c r="C62" s="69" t="s">
        <v>2043</v>
      </c>
      <c r="D62" s="82" t="s">
        <v>588</v>
      </c>
      <c r="E62" s="82" t="s">
        <v>128</v>
      </c>
      <c r="F62" s="94">
        <v>44153</v>
      </c>
      <c r="G62" s="76">
        <v>69511.195259999993</v>
      </c>
      <c r="H62" s="78">
        <v>3.9853540000000001</v>
      </c>
      <c r="I62" s="76">
        <v>2.7702673880000006</v>
      </c>
      <c r="J62" s="77">
        <f t="shared" si="0"/>
        <v>7.3157092713630226E-4</v>
      </c>
      <c r="K62" s="77">
        <f>I62/'סכום נכסי הקרן'!$C$42</f>
        <v>7.7342293246351755E-7</v>
      </c>
    </row>
    <row r="63" spans="2:11">
      <c r="B63" s="75" t="s">
        <v>2044</v>
      </c>
      <c r="C63" s="69" t="s">
        <v>2045</v>
      </c>
      <c r="D63" s="82" t="s">
        <v>588</v>
      </c>
      <c r="E63" s="82" t="s">
        <v>128</v>
      </c>
      <c r="F63" s="94">
        <v>44077</v>
      </c>
      <c r="G63" s="76">
        <v>104279.25456</v>
      </c>
      <c r="H63" s="78">
        <v>4.0424300000000004</v>
      </c>
      <c r="I63" s="76">
        <v>4.215416083</v>
      </c>
      <c r="J63" s="77">
        <f t="shared" si="0"/>
        <v>1.1132051243371128E-3</v>
      </c>
      <c r="K63" s="77">
        <f>I63/'סכום נכסי הקרן'!$C$42</f>
        <v>1.1768898130882281E-6</v>
      </c>
    </row>
    <row r="64" spans="2:11">
      <c r="B64" s="75" t="s">
        <v>2046</v>
      </c>
      <c r="C64" s="69" t="s">
        <v>2047</v>
      </c>
      <c r="D64" s="82" t="s">
        <v>588</v>
      </c>
      <c r="E64" s="82" t="s">
        <v>128</v>
      </c>
      <c r="F64" s="94">
        <v>44077</v>
      </c>
      <c r="G64" s="76">
        <v>104335.332075</v>
      </c>
      <c r="H64" s="78">
        <v>4.0939839999999998</v>
      </c>
      <c r="I64" s="76">
        <v>4.2714713739999999</v>
      </c>
      <c r="J64" s="77">
        <f t="shared" si="0"/>
        <v>1.1280081795892528E-3</v>
      </c>
      <c r="K64" s="77">
        <f>I64/'סכום נכסי הקרן'!$C$42</f>
        <v>1.1925397275091661E-6</v>
      </c>
    </row>
    <row r="65" spans="2:11">
      <c r="B65" s="75" t="s">
        <v>2048</v>
      </c>
      <c r="C65" s="69" t="s">
        <v>2049</v>
      </c>
      <c r="D65" s="82" t="s">
        <v>588</v>
      </c>
      <c r="E65" s="82" t="s">
        <v>128</v>
      </c>
      <c r="F65" s="94">
        <v>44151</v>
      </c>
      <c r="G65" s="76">
        <v>94127.420973</v>
      </c>
      <c r="H65" s="78">
        <v>4.1010869999999997</v>
      </c>
      <c r="I65" s="76">
        <v>3.8602472410000002</v>
      </c>
      <c r="J65" s="77">
        <f t="shared" si="0"/>
        <v>1.0194123012481286E-3</v>
      </c>
      <c r="K65" s="77">
        <f>I65/'סכום נכסי הקרן'!$C$42</f>
        <v>1.0777312522614955E-6</v>
      </c>
    </row>
    <row r="66" spans="2:11">
      <c r="B66" s="75" t="s">
        <v>2050</v>
      </c>
      <c r="C66" s="69" t="s">
        <v>2051</v>
      </c>
      <c r="D66" s="82" t="s">
        <v>588</v>
      </c>
      <c r="E66" s="82" t="s">
        <v>128</v>
      </c>
      <c r="F66" s="94">
        <v>44140</v>
      </c>
      <c r="G66" s="76">
        <v>104681.14341800001</v>
      </c>
      <c r="H66" s="78">
        <v>4.3642750000000001</v>
      </c>
      <c r="I66" s="76">
        <v>4.5685734550000001</v>
      </c>
      <c r="J66" s="77">
        <f t="shared" si="0"/>
        <v>1.2064667593612985E-3</v>
      </c>
      <c r="K66" s="77">
        <f>I66/'סכום נכסי הקרן'!$C$42</f>
        <v>1.2754867974286253E-6</v>
      </c>
    </row>
    <row r="67" spans="2:11">
      <c r="B67" s="75" t="s">
        <v>2052</v>
      </c>
      <c r="C67" s="69" t="s">
        <v>2053</v>
      </c>
      <c r="D67" s="82" t="s">
        <v>588</v>
      </c>
      <c r="E67" s="82" t="s">
        <v>128</v>
      </c>
      <c r="F67" s="94">
        <v>44144</v>
      </c>
      <c r="G67" s="76">
        <v>93066.520820000005</v>
      </c>
      <c r="H67" s="78">
        <v>4.3414739999999998</v>
      </c>
      <c r="I67" s="76">
        <v>4.0404586250000003</v>
      </c>
      <c r="J67" s="77">
        <f t="shared" si="0"/>
        <v>1.0670024399634301E-3</v>
      </c>
      <c r="K67" s="77">
        <f>I67/'סכום נכסי הקרן'!$C$42</f>
        <v>1.1280439468700888E-6</v>
      </c>
    </row>
    <row r="68" spans="2:11">
      <c r="B68" s="75" t="s">
        <v>2054</v>
      </c>
      <c r="C68" s="69" t="s">
        <v>2055</v>
      </c>
      <c r="D68" s="82" t="s">
        <v>588</v>
      </c>
      <c r="E68" s="82" t="s">
        <v>128</v>
      </c>
      <c r="F68" s="94">
        <v>44082</v>
      </c>
      <c r="G68" s="76">
        <v>220391.31998100001</v>
      </c>
      <c r="H68" s="78">
        <v>4.442507</v>
      </c>
      <c r="I68" s="76">
        <v>9.7908998800000013</v>
      </c>
      <c r="J68" s="77">
        <f t="shared" si="0"/>
        <v>2.5855762998681013E-3</v>
      </c>
      <c r="K68" s="77">
        <f>I68/'סכום נכסי הקרן'!$C$42</f>
        <v>2.7334929940150242E-6</v>
      </c>
    </row>
    <row r="69" spans="2:11">
      <c r="B69" s="75" t="s">
        <v>2056</v>
      </c>
      <c r="C69" s="69" t="s">
        <v>2057</v>
      </c>
      <c r="D69" s="82" t="s">
        <v>588</v>
      </c>
      <c r="E69" s="82" t="s">
        <v>128</v>
      </c>
      <c r="F69" s="94">
        <v>44140</v>
      </c>
      <c r="G69" s="76">
        <v>157534.78585499999</v>
      </c>
      <c r="H69" s="78">
        <v>4.4552440000000004</v>
      </c>
      <c r="I69" s="76">
        <v>7.0185592520000011</v>
      </c>
      <c r="J69" s="77">
        <f t="shared" si="0"/>
        <v>1.8534578724740457E-3</v>
      </c>
      <c r="K69" s="77">
        <f>I69/'סכום נכסי הקרן'!$C$42</f>
        <v>1.9594912396776883E-6</v>
      </c>
    </row>
    <row r="70" spans="2:11">
      <c r="B70" s="75" t="s">
        <v>2058</v>
      </c>
      <c r="C70" s="69" t="s">
        <v>2059</v>
      </c>
      <c r="D70" s="82" t="s">
        <v>588</v>
      </c>
      <c r="E70" s="82" t="s">
        <v>128</v>
      </c>
      <c r="F70" s="94">
        <v>44126</v>
      </c>
      <c r="G70" s="76">
        <v>69864.275909999997</v>
      </c>
      <c r="H70" s="78">
        <v>4.5311180000000002</v>
      </c>
      <c r="I70" s="76">
        <v>3.1656328450000002</v>
      </c>
      <c r="J70" s="77">
        <f t="shared" si="0"/>
        <v>8.3597885367366553E-4</v>
      </c>
      <c r="K70" s="77">
        <f>I70/'סכום נכסי הקרן'!$C$42</f>
        <v>8.8380386986771523E-7</v>
      </c>
    </row>
    <row r="71" spans="2:11">
      <c r="B71" s="75" t="s">
        <v>2060</v>
      </c>
      <c r="C71" s="69" t="s">
        <v>2061</v>
      </c>
      <c r="D71" s="82" t="s">
        <v>588</v>
      </c>
      <c r="E71" s="82" t="s">
        <v>128</v>
      </c>
      <c r="F71" s="94">
        <v>44145</v>
      </c>
      <c r="G71" s="76">
        <v>173453.13895299996</v>
      </c>
      <c r="H71" s="78">
        <v>4.5082519999999997</v>
      </c>
      <c r="I71" s="76">
        <v>7.8197044779999993</v>
      </c>
      <c r="J71" s="77">
        <f t="shared" si="0"/>
        <v>2.0650239322321882E-3</v>
      </c>
      <c r="K71" s="77">
        <f>I71/'סכום נכסי הקרן'!$C$42</f>
        <v>2.1831606561051779E-6</v>
      </c>
    </row>
    <row r="72" spans="2:11">
      <c r="B72" s="75" t="s">
        <v>2062</v>
      </c>
      <c r="C72" s="69" t="s">
        <v>2063</v>
      </c>
      <c r="D72" s="82" t="s">
        <v>588</v>
      </c>
      <c r="E72" s="82" t="s">
        <v>128</v>
      </c>
      <c r="F72" s="94">
        <v>44130</v>
      </c>
      <c r="G72" s="76">
        <v>86927.740175999992</v>
      </c>
      <c r="H72" s="78">
        <v>4.6001000000000003</v>
      </c>
      <c r="I72" s="76">
        <v>3.9987633999999996</v>
      </c>
      <c r="J72" s="77">
        <f t="shared" si="0"/>
        <v>1.0559915842812179E-3</v>
      </c>
      <c r="K72" s="77">
        <f>I72/'סכום נכסי הקרן'!$C$42</f>
        <v>1.1164031777050196E-6</v>
      </c>
    </row>
    <row r="73" spans="2:11">
      <c r="B73" s="75" t="s">
        <v>2064</v>
      </c>
      <c r="C73" s="69" t="s">
        <v>2065</v>
      </c>
      <c r="D73" s="82" t="s">
        <v>588</v>
      </c>
      <c r="E73" s="82" t="s">
        <v>128</v>
      </c>
      <c r="F73" s="94">
        <v>44130</v>
      </c>
      <c r="G73" s="76">
        <v>116641.23119999999</v>
      </c>
      <c r="H73" s="78">
        <v>4.6567049999999997</v>
      </c>
      <c r="I73" s="76">
        <v>5.4316377929999993</v>
      </c>
      <c r="J73" s="77">
        <f t="shared" si="0"/>
        <v>1.4343843895019664E-3</v>
      </c>
      <c r="K73" s="77">
        <f>I73/'סכום נכסי הקרן'!$C$42</f>
        <v>1.516443231486984E-6</v>
      </c>
    </row>
    <row r="74" spans="2:11">
      <c r="B74" s="75" t="s">
        <v>2066</v>
      </c>
      <c r="C74" s="69" t="s">
        <v>2067</v>
      </c>
      <c r="D74" s="82" t="s">
        <v>588</v>
      </c>
      <c r="E74" s="82" t="s">
        <v>128</v>
      </c>
      <c r="F74" s="94">
        <v>44126</v>
      </c>
      <c r="G74" s="76">
        <v>126278.8876</v>
      </c>
      <c r="H74" s="78">
        <v>4.6446420000000002</v>
      </c>
      <c r="I74" s="76">
        <v>5.8652022820000003</v>
      </c>
      <c r="J74" s="77">
        <f t="shared" si="0"/>
        <v>1.5488798986954305E-3</v>
      </c>
      <c r="K74" s="77">
        <f>I74/'סכום נכסי הקרן'!$C$42</f>
        <v>1.6374888460536409E-6</v>
      </c>
    </row>
    <row r="75" spans="2:11">
      <c r="B75" s="75" t="s">
        <v>2068</v>
      </c>
      <c r="C75" s="69" t="s">
        <v>2069</v>
      </c>
      <c r="D75" s="82" t="s">
        <v>588</v>
      </c>
      <c r="E75" s="82" t="s">
        <v>128</v>
      </c>
      <c r="F75" s="94">
        <v>44131</v>
      </c>
      <c r="G75" s="76">
        <v>63150.685244000008</v>
      </c>
      <c r="H75" s="78">
        <v>4.659097</v>
      </c>
      <c r="I75" s="76">
        <v>2.9422518040000001</v>
      </c>
      <c r="J75" s="77">
        <f t="shared" si="0"/>
        <v>7.7698849195734655E-4</v>
      </c>
      <c r="K75" s="77">
        <f>I75/'סכום נכסי הקרן'!$C$42</f>
        <v>8.2143876369227726E-7</v>
      </c>
    </row>
    <row r="76" spans="2:11">
      <c r="B76" s="75" t="s">
        <v>2070</v>
      </c>
      <c r="C76" s="69" t="s">
        <v>2071</v>
      </c>
      <c r="D76" s="82" t="s">
        <v>588</v>
      </c>
      <c r="E76" s="82" t="s">
        <v>128</v>
      </c>
      <c r="F76" s="94">
        <v>44131</v>
      </c>
      <c r="G76" s="76">
        <v>116682.77009999999</v>
      </c>
      <c r="H76" s="78">
        <v>4.652596</v>
      </c>
      <c r="I76" s="76">
        <v>5.4287779579999995</v>
      </c>
      <c r="J76" s="77">
        <f t="shared" ref="J76:J139" si="1">IFERROR(I76/$I$11,0)</f>
        <v>1.4336291656013894E-3</v>
      </c>
      <c r="K76" s="77">
        <f>I76/'סכום נכסי הקרן'!$C$42</f>
        <v>1.5156448024322138E-6</v>
      </c>
    </row>
    <row r="77" spans="2:11">
      <c r="B77" s="75" t="s">
        <v>2072</v>
      </c>
      <c r="C77" s="69" t="s">
        <v>2073</v>
      </c>
      <c r="D77" s="82" t="s">
        <v>588</v>
      </c>
      <c r="E77" s="82" t="s">
        <v>128</v>
      </c>
      <c r="F77" s="94">
        <v>44126</v>
      </c>
      <c r="G77" s="76">
        <v>116703.53955</v>
      </c>
      <c r="H77" s="78">
        <v>4.6842290000000002</v>
      </c>
      <c r="I77" s="76">
        <v>5.4666608600000002</v>
      </c>
      <c r="J77" s="77">
        <f t="shared" si="1"/>
        <v>1.4436332647936923E-3</v>
      </c>
      <c r="K77" s="77">
        <f>I77/'סכום נכסי הקרן'!$C$42</f>
        <v>1.5262212201751313E-6</v>
      </c>
    </row>
    <row r="78" spans="2:11">
      <c r="B78" s="75" t="s">
        <v>2074</v>
      </c>
      <c r="C78" s="69" t="s">
        <v>2075</v>
      </c>
      <c r="D78" s="82" t="s">
        <v>588</v>
      </c>
      <c r="E78" s="82" t="s">
        <v>128</v>
      </c>
      <c r="F78" s="94">
        <v>44140</v>
      </c>
      <c r="G78" s="76">
        <v>116745.07845</v>
      </c>
      <c r="H78" s="78">
        <v>4.718642</v>
      </c>
      <c r="I78" s="76">
        <v>5.5087821010000004</v>
      </c>
      <c r="J78" s="77">
        <f t="shared" si="1"/>
        <v>1.4547566225836235E-3</v>
      </c>
      <c r="K78" s="77">
        <f>I78/'סכום נכסי הקרן'!$C$42</f>
        <v>1.5379809275139748E-6</v>
      </c>
    </row>
    <row r="79" spans="2:11">
      <c r="B79" s="75" t="s">
        <v>2076</v>
      </c>
      <c r="C79" s="69" t="s">
        <v>2077</v>
      </c>
      <c r="D79" s="82" t="s">
        <v>588</v>
      </c>
      <c r="E79" s="82" t="s">
        <v>128</v>
      </c>
      <c r="F79" s="94">
        <v>44118</v>
      </c>
      <c r="G79" s="76">
        <v>70069.893465000001</v>
      </c>
      <c r="H79" s="78">
        <v>4.7174009999999997</v>
      </c>
      <c r="I79" s="76">
        <v>3.305478162</v>
      </c>
      <c r="J79" s="77">
        <f t="shared" si="1"/>
        <v>8.7290914013500988E-4</v>
      </c>
      <c r="K79" s="77">
        <f>I79/'סכום נכסי הקרן'!$C$42</f>
        <v>9.2284687908550627E-7</v>
      </c>
    </row>
    <row r="80" spans="2:11">
      <c r="B80" s="75" t="s">
        <v>2078</v>
      </c>
      <c r="C80" s="69" t="s">
        <v>2079</v>
      </c>
      <c r="D80" s="82" t="s">
        <v>588</v>
      </c>
      <c r="E80" s="82" t="s">
        <v>128</v>
      </c>
      <c r="F80" s="94">
        <v>44082</v>
      </c>
      <c r="G80" s="76">
        <v>245266.43505</v>
      </c>
      <c r="H80" s="78">
        <v>4.7127119999999998</v>
      </c>
      <c r="I80" s="76">
        <v>11.558700708</v>
      </c>
      <c r="J80" s="77">
        <f t="shared" si="1"/>
        <v>3.0524163227245091E-3</v>
      </c>
      <c r="K80" s="77">
        <f>I80/'סכום נכסי הקרן'!$C$42</f>
        <v>3.2270401896127341E-6</v>
      </c>
    </row>
    <row r="81" spans="2:11">
      <c r="B81" s="75" t="s">
        <v>2080</v>
      </c>
      <c r="C81" s="69" t="s">
        <v>2081</v>
      </c>
      <c r="D81" s="82" t="s">
        <v>588</v>
      </c>
      <c r="E81" s="82" t="s">
        <v>128</v>
      </c>
      <c r="F81" s="94">
        <v>44118</v>
      </c>
      <c r="G81" s="76">
        <v>126458.75070399999</v>
      </c>
      <c r="H81" s="78">
        <v>4.8047230000000001</v>
      </c>
      <c r="I81" s="76">
        <v>6.075992716</v>
      </c>
      <c r="J81" s="77">
        <f t="shared" si="1"/>
        <v>1.6045453387539708E-3</v>
      </c>
      <c r="K81" s="77">
        <f>I81/'סכום נכסי הקרן'!$C$42</f>
        <v>1.6963388171090477E-6</v>
      </c>
    </row>
    <row r="82" spans="2:11">
      <c r="B82" s="75" t="s">
        <v>2082</v>
      </c>
      <c r="C82" s="69" t="s">
        <v>2083</v>
      </c>
      <c r="D82" s="82" t="s">
        <v>588</v>
      </c>
      <c r="E82" s="82" t="s">
        <v>128</v>
      </c>
      <c r="F82" s="94">
        <v>44116</v>
      </c>
      <c r="G82" s="76">
        <v>46746.493430000002</v>
      </c>
      <c r="H82" s="78">
        <v>4.7753249999999996</v>
      </c>
      <c r="I82" s="76">
        <v>2.232296893</v>
      </c>
      <c r="J82" s="77">
        <f t="shared" si="1"/>
        <v>5.8950392829571028E-4</v>
      </c>
      <c r="K82" s="77">
        <f>I82/'סכום נכסי הקרן'!$C$42</f>
        <v>6.2322850732460006E-7</v>
      </c>
    </row>
    <row r="83" spans="2:11">
      <c r="B83" s="75" t="s">
        <v>2084</v>
      </c>
      <c r="C83" s="69" t="s">
        <v>2085</v>
      </c>
      <c r="D83" s="82" t="s">
        <v>588</v>
      </c>
      <c r="E83" s="82" t="s">
        <v>128</v>
      </c>
      <c r="F83" s="94">
        <v>44118</v>
      </c>
      <c r="G83" s="76">
        <v>105216.995228</v>
      </c>
      <c r="H83" s="78">
        <v>4.8135779999999997</v>
      </c>
      <c r="I83" s="76">
        <v>5.0647021690000003</v>
      </c>
      <c r="J83" s="77">
        <f t="shared" si="1"/>
        <v>1.3374842000791623E-3</v>
      </c>
      <c r="K83" s="77">
        <f>I83/'סכום נכסי הקרן'!$C$42</f>
        <v>1.4139995368570961E-6</v>
      </c>
    </row>
    <row r="84" spans="2:11">
      <c r="B84" s="75" t="s">
        <v>2086</v>
      </c>
      <c r="C84" s="69" t="s">
        <v>2087</v>
      </c>
      <c r="D84" s="82" t="s">
        <v>588</v>
      </c>
      <c r="E84" s="82" t="s">
        <v>128</v>
      </c>
      <c r="F84" s="94">
        <v>44070</v>
      </c>
      <c r="G84" s="76">
        <v>46793.570849999996</v>
      </c>
      <c r="H84" s="78">
        <v>4.9577109999999998</v>
      </c>
      <c r="I84" s="76">
        <v>2.3198899919999998</v>
      </c>
      <c r="J84" s="77">
        <f t="shared" si="1"/>
        <v>6.1263547325911348E-4</v>
      </c>
      <c r="K84" s="77">
        <f>I84/'סכום נכסי הקרן'!$C$42</f>
        <v>6.4768337106288223E-7</v>
      </c>
    </row>
    <row r="85" spans="2:11">
      <c r="B85" s="75" t="s">
        <v>2088</v>
      </c>
      <c r="C85" s="69" t="s">
        <v>2089</v>
      </c>
      <c r="D85" s="82" t="s">
        <v>588</v>
      </c>
      <c r="E85" s="82" t="s">
        <v>128</v>
      </c>
      <c r="F85" s="94">
        <v>44125</v>
      </c>
      <c r="G85" s="76">
        <v>70200.740999999995</v>
      </c>
      <c r="H85" s="78">
        <v>4.882441</v>
      </c>
      <c r="I85" s="76">
        <v>3.4275097580000002</v>
      </c>
      <c r="J85" s="77">
        <f t="shared" si="1"/>
        <v>9.051351874156281E-4</v>
      </c>
      <c r="K85" s="77">
        <f>I85/'סכום נכסי הקרן'!$C$42</f>
        <v>9.5691652710589566E-7</v>
      </c>
    </row>
    <row r="86" spans="2:11">
      <c r="B86" s="75" t="s">
        <v>2090</v>
      </c>
      <c r="C86" s="69" t="s">
        <v>2091</v>
      </c>
      <c r="D86" s="82" t="s">
        <v>588</v>
      </c>
      <c r="E86" s="82" t="s">
        <v>128</v>
      </c>
      <c r="F86" s="94">
        <v>44068</v>
      </c>
      <c r="G86" s="76">
        <v>46803.263260000007</v>
      </c>
      <c r="H86" s="78">
        <v>4.9773849999999999</v>
      </c>
      <c r="I86" s="76">
        <v>2.329578594</v>
      </c>
      <c r="J86" s="77">
        <f t="shared" si="1"/>
        <v>6.1519403478227104E-4</v>
      </c>
      <c r="K86" s="77">
        <f>I86/'סכום נכסי הקרן'!$C$42</f>
        <v>6.5038830380792022E-7</v>
      </c>
    </row>
    <row r="87" spans="2:11">
      <c r="B87" s="75" t="s">
        <v>2092</v>
      </c>
      <c r="C87" s="69" t="s">
        <v>2093</v>
      </c>
      <c r="D87" s="82" t="s">
        <v>588</v>
      </c>
      <c r="E87" s="82" t="s">
        <v>128</v>
      </c>
      <c r="F87" s="94">
        <v>44140</v>
      </c>
      <c r="G87" s="76">
        <v>104998.91600300001</v>
      </c>
      <c r="H87" s="78">
        <v>4.6536359999999997</v>
      </c>
      <c r="I87" s="76">
        <v>4.8862670879999994</v>
      </c>
      <c r="J87" s="77">
        <f t="shared" si="1"/>
        <v>1.2903631466363557E-3</v>
      </c>
      <c r="K87" s="77">
        <f>I87/'סכום נכסי הקרן'!$C$42</f>
        <v>1.3641827631408883E-6</v>
      </c>
    </row>
    <row r="88" spans="2:11">
      <c r="B88" s="75" t="s">
        <v>2094</v>
      </c>
      <c r="C88" s="69" t="s">
        <v>2095</v>
      </c>
      <c r="D88" s="82" t="s">
        <v>588</v>
      </c>
      <c r="E88" s="82" t="s">
        <v>128</v>
      </c>
      <c r="F88" s="94">
        <v>44083</v>
      </c>
      <c r="G88" s="76">
        <v>142510.59594900001</v>
      </c>
      <c r="H88" s="78">
        <v>5.0006529999999998</v>
      </c>
      <c r="I88" s="76">
        <v>7.1264604019999993</v>
      </c>
      <c r="J88" s="77">
        <f t="shared" si="1"/>
        <v>1.8819523581278513E-3</v>
      </c>
      <c r="K88" s="77">
        <f>I88/'סכום נכסי הקרן'!$C$42</f>
        <v>1.9896158493852854E-6</v>
      </c>
    </row>
    <row r="89" spans="2:11">
      <c r="B89" s="75" t="s">
        <v>2096</v>
      </c>
      <c r="C89" s="69" t="s">
        <v>2097</v>
      </c>
      <c r="D89" s="82" t="s">
        <v>588</v>
      </c>
      <c r="E89" s="82" t="s">
        <v>128</v>
      </c>
      <c r="F89" s="94">
        <v>44063</v>
      </c>
      <c r="G89" s="76">
        <v>117060.081775</v>
      </c>
      <c r="H89" s="78">
        <v>5.0195160000000003</v>
      </c>
      <c r="I89" s="76">
        <v>5.8758497150000002</v>
      </c>
      <c r="J89" s="77">
        <f t="shared" si="1"/>
        <v>1.5516916678644185E-3</v>
      </c>
      <c r="K89" s="77">
        <f>I89/'סכום נכסי הקרן'!$C$42</f>
        <v>1.640461472049868E-6</v>
      </c>
    </row>
    <row r="90" spans="2:11">
      <c r="B90" s="75" t="s">
        <v>2098</v>
      </c>
      <c r="C90" s="69" t="s">
        <v>2099</v>
      </c>
      <c r="D90" s="82" t="s">
        <v>588</v>
      </c>
      <c r="E90" s="82" t="s">
        <v>128</v>
      </c>
      <c r="F90" s="94">
        <v>44146</v>
      </c>
      <c r="G90" s="76">
        <v>253434.60783200001</v>
      </c>
      <c r="H90" s="78">
        <v>4.9754800000000001</v>
      </c>
      <c r="I90" s="76">
        <v>12.609588467</v>
      </c>
      <c r="J90" s="77">
        <f t="shared" si="1"/>
        <v>3.3299342747814247E-3</v>
      </c>
      <c r="K90" s="77">
        <f>I90/'סכום נכסי הקרן'!$C$42</f>
        <v>3.5204345008537813E-6</v>
      </c>
    </row>
    <row r="91" spans="2:11">
      <c r="B91" s="75" t="s">
        <v>2100</v>
      </c>
      <c r="C91" s="69" t="s">
        <v>2101</v>
      </c>
      <c r="D91" s="82" t="s">
        <v>588</v>
      </c>
      <c r="E91" s="82" t="s">
        <v>128</v>
      </c>
      <c r="F91" s="94">
        <v>44112</v>
      </c>
      <c r="G91" s="76">
        <v>63371.766975999999</v>
      </c>
      <c r="H91" s="78">
        <v>4.9667310000000002</v>
      </c>
      <c r="I91" s="76">
        <v>3.147505105</v>
      </c>
      <c r="J91" s="77">
        <f t="shared" si="1"/>
        <v>8.3119168850104286E-4</v>
      </c>
      <c r="K91" s="77">
        <f>I91/'סכום נכסי הקרן'!$C$42</f>
        <v>8.787428386147507E-7</v>
      </c>
    </row>
    <row r="92" spans="2:11">
      <c r="B92" s="75" t="s">
        <v>2102</v>
      </c>
      <c r="C92" s="69" t="s">
        <v>2103</v>
      </c>
      <c r="D92" s="82" t="s">
        <v>588</v>
      </c>
      <c r="E92" s="82" t="s">
        <v>128</v>
      </c>
      <c r="F92" s="94">
        <v>44117</v>
      </c>
      <c r="G92" s="76">
        <v>93670.219500000007</v>
      </c>
      <c r="H92" s="78">
        <v>4.962148</v>
      </c>
      <c r="I92" s="76">
        <v>4.6480548649999998</v>
      </c>
      <c r="J92" s="77">
        <f t="shared" si="1"/>
        <v>1.2274561732553049E-3</v>
      </c>
      <c r="K92" s="77">
        <f>I92/'סכום נכסי הקרן'!$C$42</f>
        <v>1.2976769821973655E-6</v>
      </c>
    </row>
    <row r="93" spans="2:11">
      <c r="B93" s="75" t="s">
        <v>2104</v>
      </c>
      <c r="C93" s="69" t="s">
        <v>2105</v>
      </c>
      <c r="D93" s="82" t="s">
        <v>588</v>
      </c>
      <c r="E93" s="82" t="s">
        <v>128</v>
      </c>
      <c r="F93" s="94">
        <v>44112</v>
      </c>
      <c r="G93" s="76">
        <v>70260.972404999993</v>
      </c>
      <c r="H93" s="78">
        <v>4.9807750000000004</v>
      </c>
      <c r="I93" s="76">
        <v>3.4995406130000002</v>
      </c>
      <c r="J93" s="77">
        <f t="shared" si="1"/>
        <v>9.2415706220036291E-4</v>
      </c>
      <c r="K93" s="77">
        <f>I93/'סכום נכסי הקרן'!$C$42</f>
        <v>9.7702661299264988E-7</v>
      </c>
    </row>
    <row r="94" spans="2:11">
      <c r="B94" s="75" t="s">
        <v>2106</v>
      </c>
      <c r="C94" s="69" t="s">
        <v>2107</v>
      </c>
      <c r="D94" s="82" t="s">
        <v>588</v>
      </c>
      <c r="E94" s="82" t="s">
        <v>128</v>
      </c>
      <c r="F94" s="94">
        <v>44139</v>
      </c>
      <c r="G94" s="76">
        <v>105385.22777300001</v>
      </c>
      <c r="H94" s="78">
        <v>5.0030570000000001</v>
      </c>
      <c r="I94" s="76">
        <v>5.2724828759999998</v>
      </c>
      <c r="J94" s="77">
        <f t="shared" si="1"/>
        <v>1.3923548328272765E-3</v>
      </c>
      <c r="K94" s="77">
        <f>I94/'סכום נכסי הקרן'!$C$42</f>
        <v>1.4720092309441718E-6</v>
      </c>
    </row>
    <row r="95" spans="2:11">
      <c r="B95" s="75" t="s">
        <v>2108</v>
      </c>
      <c r="C95" s="69" t="s">
        <v>2109</v>
      </c>
      <c r="D95" s="82" t="s">
        <v>588</v>
      </c>
      <c r="E95" s="82" t="s">
        <v>128</v>
      </c>
      <c r="F95" s="94">
        <v>44112</v>
      </c>
      <c r="G95" s="76">
        <v>81971.134472999998</v>
      </c>
      <c r="H95" s="78">
        <v>4.9807750000000004</v>
      </c>
      <c r="I95" s="76">
        <v>4.0827973839999991</v>
      </c>
      <c r="J95" s="77">
        <f t="shared" si="1"/>
        <v>1.0781832398059287E-3</v>
      </c>
      <c r="K95" s="77">
        <f>I95/'סכום נכסי הקרן'!$C$42</f>
        <v>1.1398643824296634E-6</v>
      </c>
    </row>
    <row r="96" spans="2:11">
      <c r="B96" s="75" t="s">
        <v>2110</v>
      </c>
      <c r="C96" s="69" t="s">
        <v>2111</v>
      </c>
      <c r="D96" s="82" t="s">
        <v>588</v>
      </c>
      <c r="E96" s="82" t="s">
        <v>128</v>
      </c>
      <c r="F96" s="94">
        <v>44116</v>
      </c>
      <c r="G96" s="76">
        <v>82009.904112999997</v>
      </c>
      <c r="H96" s="78">
        <v>5.0101750000000003</v>
      </c>
      <c r="I96" s="76">
        <v>4.1088398239999995</v>
      </c>
      <c r="J96" s="77">
        <f t="shared" si="1"/>
        <v>1.0850605152841802E-3</v>
      </c>
      <c r="K96" s="77">
        <f>I96/'סכום נכסי הקרן'!$C$42</f>
        <v>1.1471350958635195E-6</v>
      </c>
    </row>
    <row r="97" spans="2:11">
      <c r="B97" s="75" t="s">
        <v>2112</v>
      </c>
      <c r="C97" s="69" t="s">
        <v>2113</v>
      </c>
      <c r="D97" s="82" t="s">
        <v>588</v>
      </c>
      <c r="E97" s="82" t="s">
        <v>128</v>
      </c>
      <c r="F97" s="94">
        <v>44132</v>
      </c>
      <c r="G97" s="76">
        <v>93728.373959999997</v>
      </c>
      <c r="H97" s="78">
        <v>5.0132070000000004</v>
      </c>
      <c r="I97" s="76">
        <v>4.6987972069999993</v>
      </c>
      <c r="J97" s="77">
        <f t="shared" si="1"/>
        <v>1.2408561873993574E-3</v>
      </c>
      <c r="K97" s="77">
        <f>I97/'סכום נכסי הקרן'!$C$42</f>
        <v>1.3118435897673442E-6</v>
      </c>
    </row>
    <row r="98" spans="2:11">
      <c r="B98" s="75" t="s">
        <v>2114</v>
      </c>
      <c r="C98" s="69" t="s">
        <v>2115</v>
      </c>
      <c r="D98" s="82" t="s">
        <v>588</v>
      </c>
      <c r="E98" s="82" t="s">
        <v>128</v>
      </c>
      <c r="F98" s="94">
        <v>44139</v>
      </c>
      <c r="G98" s="76">
        <v>93739.451000000001</v>
      </c>
      <c r="H98" s="78">
        <v>5.0675869999999996</v>
      </c>
      <c r="I98" s="76">
        <v>4.7503286010000005</v>
      </c>
      <c r="J98" s="77">
        <f t="shared" si="1"/>
        <v>1.2544645740296544E-3</v>
      </c>
      <c r="K98" s="77">
        <f>I98/'סכום נכסי הקרן'!$C$42</f>
        <v>1.3262304904809925E-6</v>
      </c>
    </row>
    <row r="99" spans="2:11">
      <c r="B99" s="75" t="s">
        <v>2116</v>
      </c>
      <c r="C99" s="69" t="s">
        <v>2117</v>
      </c>
      <c r="D99" s="82" t="s">
        <v>588</v>
      </c>
      <c r="E99" s="82" t="s">
        <v>128</v>
      </c>
      <c r="F99" s="94">
        <v>44084</v>
      </c>
      <c r="G99" s="76">
        <v>380702.74250399997</v>
      </c>
      <c r="H99" s="78">
        <v>5.1719939999999998</v>
      </c>
      <c r="I99" s="76">
        <v>19.689923986999997</v>
      </c>
      <c r="J99" s="77">
        <f t="shared" si="1"/>
        <v>5.1997059954607171E-3</v>
      </c>
      <c r="K99" s="77">
        <f>I99/'סכום נכסי הקרן'!$C$42</f>
        <v>5.4971728779594938E-6</v>
      </c>
    </row>
    <row r="100" spans="2:11">
      <c r="B100" s="75" t="s">
        <v>2118</v>
      </c>
      <c r="C100" s="69" t="s">
        <v>2119</v>
      </c>
      <c r="D100" s="82" t="s">
        <v>588</v>
      </c>
      <c r="E100" s="82" t="s">
        <v>128</v>
      </c>
      <c r="F100" s="94">
        <v>44116</v>
      </c>
      <c r="G100" s="76">
        <v>82101.982008000006</v>
      </c>
      <c r="H100" s="78">
        <v>5.117159</v>
      </c>
      <c r="I100" s="76">
        <v>4.2012891730000002</v>
      </c>
      <c r="J100" s="77">
        <f t="shared" si="1"/>
        <v>1.1094744964955411E-3</v>
      </c>
      <c r="K100" s="77">
        <f>I100/'סכום נכסי הקרן'!$C$42</f>
        <v>1.17294576198104E-6</v>
      </c>
    </row>
    <row r="101" spans="2:11">
      <c r="B101" s="75" t="s">
        <v>2120</v>
      </c>
      <c r="C101" s="69" t="s">
        <v>2121</v>
      </c>
      <c r="D101" s="82" t="s">
        <v>588</v>
      </c>
      <c r="E101" s="82" t="s">
        <v>128</v>
      </c>
      <c r="F101" s="94">
        <v>44084</v>
      </c>
      <c r="G101" s="76">
        <v>146039.47257799999</v>
      </c>
      <c r="H101" s="78">
        <v>5.2391189999999996</v>
      </c>
      <c r="I101" s="76">
        <v>7.6511811619999985</v>
      </c>
      <c r="J101" s="77">
        <f t="shared" si="1"/>
        <v>2.0205203730940891E-3</v>
      </c>
      <c r="K101" s="77">
        <f>I101/'סכום נכסי הקרן'!$C$42</f>
        <v>2.1361111193659478E-6</v>
      </c>
    </row>
    <row r="102" spans="2:11">
      <c r="B102" s="75" t="s">
        <v>2122</v>
      </c>
      <c r="C102" s="69" t="s">
        <v>2123</v>
      </c>
      <c r="D102" s="82" t="s">
        <v>588</v>
      </c>
      <c r="E102" s="82" t="s">
        <v>128</v>
      </c>
      <c r="F102" s="94">
        <v>44062</v>
      </c>
      <c r="G102" s="76">
        <v>58663.311524999997</v>
      </c>
      <c r="H102" s="78">
        <v>5.1489520000000004</v>
      </c>
      <c r="I102" s="76">
        <v>3.0205457259999995</v>
      </c>
      <c r="J102" s="77">
        <f t="shared" si="1"/>
        <v>7.976643145709999E-4</v>
      </c>
      <c r="K102" s="77">
        <f>I102/'סכום נכסי הקרן'!$C$42</f>
        <v>8.4329741712393266E-7</v>
      </c>
    </row>
    <row r="103" spans="2:11">
      <c r="B103" s="75" t="s">
        <v>2124</v>
      </c>
      <c r="C103" s="69" t="s">
        <v>2125</v>
      </c>
      <c r="D103" s="82" t="s">
        <v>588</v>
      </c>
      <c r="E103" s="82" t="s">
        <v>128</v>
      </c>
      <c r="F103" s="94">
        <v>44062</v>
      </c>
      <c r="G103" s="76">
        <v>46950.034039999999</v>
      </c>
      <c r="H103" s="78">
        <v>5.1881110000000001</v>
      </c>
      <c r="I103" s="76">
        <v>2.4358197100000001</v>
      </c>
      <c r="J103" s="77">
        <f t="shared" si="1"/>
        <v>6.4325013942718317E-4</v>
      </c>
      <c r="K103" s="77">
        <f>I103/'סכום נכסי הקרן'!$C$42</f>
        <v>6.8004945342865741E-7</v>
      </c>
    </row>
    <row r="104" spans="2:11">
      <c r="B104" s="75" t="s">
        <v>2126</v>
      </c>
      <c r="C104" s="69" t="s">
        <v>2127</v>
      </c>
      <c r="D104" s="82" t="s">
        <v>588</v>
      </c>
      <c r="E104" s="82" t="s">
        <v>128</v>
      </c>
      <c r="F104" s="94">
        <v>44061</v>
      </c>
      <c r="G104" s="76">
        <v>117420.085575</v>
      </c>
      <c r="H104" s="78">
        <v>5.2244429999999999</v>
      </c>
      <c r="I104" s="76">
        <v>6.1345458079999995</v>
      </c>
      <c r="J104" s="77">
        <f t="shared" si="1"/>
        <v>1.6200080121358577E-3</v>
      </c>
      <c r="K104" s="77">
        <f>I104/'סכום נכסי הקרן'!$C$42</f>
        <v>1.7126860853603411E-6</v>
      </c>
    </row>
    <row r="105" spans="2:11">
      <c r="B105" s="75" t="s">
        <v>2128</v>
      </c>
      <c r="C105" s="69" t="s">
        <v>2129</v>
      </c>
      <c r="D105" s="82" t="s">
        <v>588</v>
      </c>
      <c r="E105" s="82" t="s">
        <v>128</v>
      </c>
      <c r="F105" s="94">
        <v>44083</v>
      </c>
      <c r="G105" s="76">
        <v>127148.22593600002</v>
      </c>
      <c r="H105" s="78">
        <v>5.2524410000000001</v>
      </c>
      <c r="I105" s="76">
        <v>6.6783851930000004</v>
      </c>
      <c r="J105" s="77">
        <f t="shared" si="1"/>
        <v>1.7636248647260044E-3</v>
      </c>
      <c r="K105" s="77">
        <f>I105/'סכום נכסי הקרן'!$C$42</f>
        <v>1.8645190289086253E-6</v>
      </c>
    </row>
    <row r="106" spans="2:11">
      <c r="B106" s="75" t="s">
        <v>2130</v>
      </c>
      <c r="C106" s="69" t="s">
        <v>2131</v>
      </c>
      <c r="D106" s="82" t="s">
        <v>588</v>
      </c>
      <c r="E106" s="82" t="s">
        <v>128</v>
      </c>
      <c r="F106" s="94">
        <v>44055</v>
      </c>
      <c r="G106" s="76">
        <v>70512.282749999998</v>
      </c>
      <c r="H106" s="78">
        <v>5.3162640000000003</v>
      </c>
      <c r="I106" s="76">
        <v>3.748619149</v>
      </c>
      <c r="J106" s="77">
        <f t="shared" si="1"/>
        <v>9.8993360647929834E-4</v>
      </c>
      <c r="K106" s="77">
        <f>I106/'סכום נכסי הקרן'!$C$42</f>
        <v>1.0465661284059685E-6</v>
      </c>
    </row>
    <row r="107" spans="2:11">
      <c r="B107" s="75" t="s">
        <v>2132</v>
      </c>
      <c r="C107" s="69" t="s">
        <v>2133</v>
      </c>
      <c r="D107" s="82" t="s">
        <v>588</v>
      </c>
      <c r="E107" s="82" t="s">
        <v>128</v>
      </c>
      <c r="F107" s="94">
        <v>44055</v>
      </c>
      <c r="G107" s="76">
        <v>70512.282749999998</v>
      </c>
      <c r="H107" s="78">
        <v>5.3162640000000003</v>
      </c>
      <c r="I107" s="76">
        <v>3.748619149</v>
      </c>
      <c r="J107" s="77">
        <f t="shared" si="1"/>
        <v>9.8993360647929834E-4</v>
      </c>
      <c r="K107" s="77">
        <f>I107/'סכום נכסי הקרן'!$C$42</f>
        <v>1.0465661284059685E-6</v>
      </c>
    </row>
    <row r="108" spans="2:11">
      <c r="B108" s="75" t="s">
        <v>2134</v>
      </c>
      <c r="C108" s="69" t="s">
        <v>2135</v>
      </c>
      <c r="D108" s="82" t="s">
        <v>588</v>
      </c>
      <c r="E108" s="82" t="s">
        <v>128</v>
      </c>
      <c r="F108" s="94">
        <v>44055</v>
      </c>
      <c r="G108" s="76">
        <v>222784.81076600001</v>
      </c>
      <c r="H108" s="78">
        <v>5.3686360000000004</v>
      </c>
      <c r="I108" s="76">
        <v>11.960506543999998</v>
      </c>
      <c r="J108" s="77">
        <f t="shared" si="1"/>
        <v>3.158525021561524E-3</v>
      </c>
      <c r="K108" s="77">
        <f>I108/'סכום נכסי הקרן'!$C$42</f>
        <v>3.339219197785816E-6</v>
      </c>
    </row>
    <row r="109" spans="2:11">
      <c r="B109" s="75" t="s">
        <v>2136</v>
      </c>
      <c r="C109" s="69" t="s">
        <v>2137</v>
      </c>
      <c r="D109" s="82" t="s">
        <v>588</v>
      </c>
      <c r="E109" s="82" t="s">
        <v>128</v>
      </c>
      <c r="F109" s="94">
        <v>44110</v>
      </c>
      <c r="G109" s="76">
        <v>70574.591100000005</v>
      </c>
      <c r="H109" s="78">
        <v>5.4036020000000002</v>
      </c>
      <c r="I109" s="76">
        <v>3.8135698790000001</v>
      </c>
      <c r="J109" s="77">
        <f t="shared" si="1"/>
        <v>1.0070857651373779E-3</v>
      </c>
      <c r="K109" s="77">
        <f>I109/'סכום נכסי הקרן'!$C$42</f>
        <v>1.0646995346900864E-6</v>
      </c>
    </row>
    <row r="110" spans="2:11">
      <c r="B110" s="75" t="s">
        <v>2138</v>
      </c>
      <c r="C110" s="69" t="s">
        <v>2139</v>
      </c>
      <c r="D110" s="82" t="s">
        <v>588</v>
      </c>
      <c r="E110" s="82" t="s">
        <v>128</v>
      </c>
      <c r="F110" s="94">
        <v>44047</v>
      </c>
      <c r="G110" s="76">
        <v>171948.56535200001</v>
      </c>
      <c r="H110" s="78">
        <v>5.4159730000000001</v>
      </c>
      <c r="I110" s="76">
        <v>9.3126885900000005</v>
      </c>
      <c r="J110" s="77">
        <f t="shared" si="1"/>
        <v>2.4592904841711119E-3</v>
      </c>
      <c r="K110" s="77">
        <f>I110/'סכום נכסי הקרן'!$C$42</f>
        <v>2.5999825683243174E-6</v>
      </c>
    </row>
    <row r="111" spans="2:11">
      <c r="B111" s="75" t="s">
        <v>2140</v>
      </c>
      <c r="C111" s="69" t="s">
        <v>2141</v>
      </c>
      <c r="D111" s="82" t="s">
        <v>588</v>
      </c>
      <c r="E111" s="82" t="s">
        <v>128</v>
      </c>
      <c r="F111" s="94">
        <v>44138</v>
      </c>
      <c r="G111" s="76">
        <v>143328.41099999999</v>
      </c>
      <c r="H111" s="78">
        <v>5.4413499999999999</v>
      </c>
      <c r="I111" s="76">
        <v>7.7990007260000009</v>
      </c>
      <c r="J111" s="77">
        <f t="shared" si="1"/>
        <v>2.0595564950052084E-3</v>
      </c>
      <c r="K111" s="77">
        <f>I111/'סכום נכסי הקרן'!$C$42</f>
        <v>2.1773804355191799E-6</v>
      </c>
    </row>
    <row r="112" spans="2:11">
      <c r="B112" s="75" t="s">
        <v>2140</v>
      </c>
      <c r="C112" s="69" t="s">
        <v>2142</v>
      </c>
      <c r="D112" s="82" t="s">
        <v>588</v>
      </c>
      <c r="E112" s="82" t="s">
        <v>128</v>
      </c>
      <c r="F112" s="94">
        <v>44138</v>
      </c>
      <c r="G112" s="76">
        <v>94154.84</v>
      </c>
      <c r="H112" s="78">
        <v>5.4413499999999999</v>
      </c>
      <c r="I112" s="76">
        <v>5.1232945390000006</v>
      </c>
      <c r="J112" s="77">
        <f t="shared" si="1"/>
        <v>1.3529572459770745E-3</v>
      </c>
      <c r="K112" s="77">
        <f>I112/'סכום נכסי הקרן'!$C$42</f>
        <v>1.4303577710195045E-6</v>
      </c>
    </row>
    <row r="113" spans="2:11">
      <c r="B113" s="75" t="s">
        <v>2143</v>
      </c>
      <c r="C113" s="69" t="s">
        <v>2144</v>
      </c>
      <c r="D113" s="82" t="s">
        <v>588</v>
      </c>
      <c r="E113" s="82" t="s">
        <v>128</v>
      </c>
      <c r="F113" s="94">
        <v>44111</v>
      </c>
      <c r="G113" s="76">
        <v>95552.274000000005</v>
      </c>
      <c r="H113" s="78">
        <v>5.4656529999999997</v>
      </c>
      <c r="I113" s="76">
        <v>5.2225555520000002</v>
      </c>
      <c r="J113" s="77">
        <f t="shared" si="1"/>
        <v>1.3791700482587068E-3</v>
      </c>
      <c r="K113" s="77">
        <f>I113/'סכום נכסי הקרן'!$C$42</f>
        <v>1.4580701658902335E-6</v>
      </c>
    </row>
    <row r="114" spans="2:11">
      <c r="B114" s="75" t="s">
        <v>2145</v>
      </c>
      <c r="C114" s="69" t="s">
        <v>2146</v>
      </c>
      <c r="D114" s="82" t="s">
        <v>588</v>
      </c>
      <c r="E114" s="82" t="s">
        <v>128</v>
      </c>
      <c r="F114" s="94">
        <v>44090</v>
      </c>
      <c r="G114" s="76">
        <v>117710.857875</v>
      </c>
      <c r="H114" s="78">
        <v>5.4724810000000002</v>
      </c>
      <c r="I114" s="76">
        <v>6.441703993</v>
      </c>
      <c r="J114" s="77">
        <f t="shared" si="1"/>
        <v>1.7011222031887952E-3</v>
      </c>
      <c r="K114" s="77">
        <f>I114/'סכום נכסי הקרן'!$C$42</f>
        <v>1.7984406898443439E-6</v>
      </c>
    </row>
    <row r="115" spans="2:11">
      <c r="B115" s="75" t="s">
        <v>2147</v>
      </c>
      <c r="C115" s="69" t="s">
        <v>2148</v>
      </c>
      <c r="D115" s="82" t="s">
        <v>588</v>
      </c>
      <c r="E115" s="82" t="s">
        <v>128</v>
      </c>
      <c r="F115" s="94">
        <v>44111</v>
      </c>
      <c r="G115" s="76">
        <v>70539.283035</v>
      </c>
      <c r="H115" s="78">
        <v>5.3569279999999999</v>
      </c>
      <c r="I115" s="76">
        <v>3.7787384999999998</v>
      </c>
      <c r="J115" s="77">
        <f t="shared" si="1"/>
        <v>9.9788751072379858E-4</v>
      </c>
      <c r="K115" s="77">
        <f>I115/'סכום נכסי הקרן'!$C$42</f>
        <v>1.0549750628197456E-6</v>
      </c>
    </row>
    <row r="116" spans="2:11">
      <c r="B116" s="75" t="s">
        <v>2149</v>
      </c>
      <c r="C116" s="69" t="s">
        <v>2150</v>
      </c>
      <c r="D116" s="82" t="s">
        <v>588</v>
      </c>
      <c r="E116" s="82" t="s">
        <v>128</v>
      </c>
      <c r="F116" s="94">
        <v>43893</v>
      </c>
      <c r="G116" s="76">
        <v>143391.64412300001</v>
      </c>
      <c r="H116" s="78">
        <v>5.4971680000000003</v>
      </c>
      <c r="I116" s="76">
        <v>7.8824789119999998</v>
      </c>
      <c r="J116" s="77">
        <f t="shared" si="1"/>
        <v>2.0816013756518254E-3</v>
      </c>
      <c r="K116" s="77">
        <f>I116/'סכום נכסי הקרן'!$C$42</f>
        <v>2.2006864686091721E-6</v>
      </c>
    </row>
    <row r="117" spans="2:11">
      <c r="B117" s="75" t="s">
        <v>2151</v>
      </c>
      <c r="C117" s="69" t="s">
        <v>2152</v>
      </c>
      <c r="D117" s="82" t="s">
        <v>588</v>
      </c>
      <c r="E117" s="82" t="s">
        <v>128</v>
      </c>
      <c r="F117" s="94">
        <v>44138</v>
      </c>
      <c r="G117" s="76">
        <v>47100.958710000006</v>
      </c>
      <c r="H117" s="78">
        <v>5.4886039999999996</v>
      </c>
      <c r="I117" s="76">
        <v>2.5851850789999999</v>
      </c>
      <c r="J117" s="77">
        <f t="shared" si="1"/>
        <v>6.8269447680584835E-4</v>
      </c>
      <c r="K117" s="77">
        <f>I117/'סכום נכסי הקרן'!$C$42</f>
        <v>7.2175033840491846E-7</v>
      </c>
    </row>
    <row r="118" spans="2:11">
      <c r="B118" s="75" t="s">
        <v>2153</v>
      </c>
      <c r="C118" s="69" t="s">
        <v>2154</v>
      </c>
      <c r="D118" s="82" t="s">
        <v>588</v>
      </c>
      <c r="E118" s="82" t="s">
        <v>128</v>
      </c>
      <c r="F118" s="94">
        <v>44090</v>
      </c>
      <c r="G118" s="76">
        <v>70651.438064999995</v>
      </c>
      <c r="H118" s="78">
        <v>5.496251</v>
      </c>
      <c r="I118" s="76">
        <v>3.8831802760000005</v>
      </c>
      <c r="J118" s="77">
        <f t="shared" si="1"/>
        <v>1.0254684464959386E-3</v>
      </c>
      <c r="K118" s="77">
        <f>I118/'סכום נכסי הקרן'!$C$42</f>
        <v>1.0841338599147566E-6</v>
      </c>
    </row>
    <row r="119" spans="2:11">
      <c r="B119" s="75" t="s">
        <v>2155</v>
      </c>
      <c r="C119" s="69" t="s">
        <v>2156</v>
      </c>
      <c r="D119" s="82" t="s">
        <v>588</v>
      </c>
      <c r="E119" s="82" t="s">
        <v>128</v>
      </c>
      <c r="F119" s="94">
        <v>44138</v>
      </c>
      <c r="G119" s="76">
        <v>141311.18390999999</v>
      </c>
      <c r="H119" s="78">
        <v>5.4940059999999997</v>
      </c>
      <c r="I119" s="76">
        <v>7.7636449529999991</v>
      </c>
      <c r="J119" s="77">
        <f t="shared" si="1"/>
        <v>2.0502197588672917E-3</v>
      </c>
      <c r="K119" s="77">
        <f>I119/'סכום נכסי הקרן'!$C$42</f>
        <v>2.1675095596060369E-6</v>
      </c>
    </row>
    <row r="120" spans="2:11">
      <c r="B120" s="75" t="s">
        <v>2157</v>
      </c>
      <c r="C120" s="69" t="s">
        <v>2158</v>
      </c>
      <c r="D120" s="82" t="s">
        <v>588</v>
      </c>
      <c r="E120" s="82" t="s">
        <v>128</v>
      </c>
      <c r="F120" s="94">
        <v>44133</v>
      </c>
      <c r="G120" s="76">
        <v>188414.91188</v>
      </c>
      <c r="H120" s="78">
        <v>5.5161990000000003</v>
      </c>
      <c r="I120" s="76">
        <v>10.393342389999999</v>
      </c>
      <c r="J120" s="77">
        <f t="shared" si="1"/>
        <v>2.744669038531572E-3</v>
      </c>
      <c r="K120" s="77">
        <f>I120/'סכום נכסי הקרן'!$C$42</f>
        <v>2.9016871743830316E-6</v>
      </c>
    </row>
    <row r="121" spans="2:11">
      <c r="B121" s="75" t="s">
        <v>2159</v>
      </c>
      <c r="C121" s="69" t="s">
        <v>2160</v>
      </c>
      <c r="D121" s="82" t="s">
        <v>588</v>
      </c>
      <c r="E121" s="82" t="s">
        <v>128</v>
      </c>
      <c r="F121" s="94">
        <v>44138</v>
      </c>
      <c r="G121" s="76">
        <v>175302.824884</v>
      </c>
      <c r="H121" s="78">
        <v>5.5078940000000003</v>
      </c>
      <c r="I121" s="76">
        <v>9.6554932019999988</v>
      </c>
      <c r="J121" s="77">
        <f t="shared" si="1"/>
        <v>2.549818167135497E-3</v>
      </c>
      <c r="K121" s="77">
        <f>I121/'סכום נכסי הקרן'!$C$42</f>
        <v>2.6956891955703142E-6</v>
      </c>
    </row>
    <row r="122" spans="2:11">
      <c r="B122" s="75" t="s">
        <v>2161</v>
      </c>
      <c r="C122" s="69" t="s">
        <v>2162</v>
      </c>
      <c r="D122" s="82" t="s">
        <v>588</v>
      </c>
      <c r="E122" s="82" t="s">
        <v>128</v>
      </c>
      <c r="F122" s="94">
        <v>44090</v>
      </c>
      <c r="G122" s="76">
        <v>94232.379279999994</v>
      </c>
      <c r="H122" s="78">
        <v>5.6148540000000002</v>
      </c>
      <c r="I122" s="76">
        <v>5.2910106309999998</v>
      </c>
      <c r="J122" s="77">
        <f t="shared" si="1"/>
        <v>1.3972476337755959E-3</v>
      </c>
      <c r="K122" s="77">
        <f>I122/'סכום נכסי הקרן'!$C$42</f>
        <v>1.4771819412269907E-6</v>
      </c>
    </row>
    <row r="123" spans="2:11">
      <c r="B123" s="75" t="s">
        <v>2163</v>
      </c>
      <c r="C123" s="69" t="s">
        <v>2164</v>
      </c>
      <c r="D123" s="82" t="s">
        <v>588</v>
      </c>
      <c r="E123" s="82" t="s">
        <v>128</v>
      </c>
      <c r="F123" s="94">
        <v>44090</v>
      </c>
      <c r="G123" s="76">
        <v>95664.688439999998</v>
      </c>
      <c r="H123" s="78">
        <v>5.5709759999999999</v>
      </c>
      <c r="I123" s="76">
        <v>5.3294571790000012</v>
      </c>
      <c r="J123" s="77">
        <f t="shared" si="1"/>
        <v>1.4074005803421932E-3</v>
      </c>
      <c r="K123" s="77">
        <f>I123/'סכום נכסי הקרן'!$C$42</f>
        <v>1.4879157216649606E-6</v>
      </c>
    </row>
    <row r="124" spans="2:11">
      <c r="B124" s="75" t="s">
        <v>2165</v>
      </c>
      <c r="C124" s="69" t="s">
        <v>2166</v>
      </c>
      <c r="D124" s="82" t="s">
        <v>588</v>
      </c>
      <c r="E124" s="82" t="s">
        <v>128</v>
      </c>
      <c r="F124" s="94">
        <v>44089</v>
      </c>
      <c r="G124" s="76">
        <v>140370.03765400001</v>
      </c>
      <c r="H124" s="78">
        <v>5.6273989999999996</v>
      </c>
      <c r="I124" s="76">
        <v>7.8991826760000006</v>
      </c>
      <c r="J124" s="77">
        <f t="shared" si="1"/>
        <v>2.0860124979027246E-3</v>
      </c>
      <c r="K124" s="77">
        <f>I124/'סכום נכסי הקרן'!$C$42</f>
        <v>2.2053499441249367E-6</v>
      </c>
    </row>
    <row r="125" spans="2:11">
      <c r="B125" s="75" t="s">
        <v>2167</v>
      </c>
      <c r="C125" s="69" t="s">
        <v>2168</v>
      </c>
      <c r="D125" s="82" t="s">
        <v>588</v>
      </c>
      <c r="E125" s="82" t="s">
        <v>128</v>
      </c>
      <c r="F125" s="94">
        <v>44084</v>
      </c>
      <c r="G125" s="76">
        <v>47881.525538000002</v>
      </c>
      <c r="H125" s="78">
        <v>5.6501849999999996</v>
      </c>
      <c r="I125" s="76">
        <v>2.7053949630000003</v>
      </c>
      <c r="J125" s="77">
        <f t="shared" si="1"/>
        <v>7.1443944722630935E-4</v>
      </c>
      <c r="K125" s="77">
        <f>I125/'סכום נכסי הקרן'!$C$42</f>
        <v>7.5531138792566588E-7</v>
      </c>
    </row>
    <row r="126" spans="2:11">
      <c r="B126" s="75" t="s">
        <v>2169</v>
      </c>
      <c r="C126" s="69" t="s">
        <v>2170</v>
      </c>
      <c r="D126" s="82" t="s">
        <v>588</v>
      </c>
      <c r="E126" s="82" t="s">
        <v>128</v>
      </c>
      <c r="F126" s="94">
        <v>44138</v>
      </c>
      <c r="G126" s="76">
        <v>129843.67825</v>
      </c>
      <c r="H126" s="78">
        <v>5.724297</v>
      </c>
      <c r="I126" s="76">
        <v>7.4326376099999996</v>
      </c>
      <c r="J126" s="77">
        <f t="shared" si="1"/>
        <v>1.9628074932295479E-3</v>
      </c>
      <c r="K126" s="77">
        <f>I126/'סכום נכסי הקרן'!$C$42</f>
        <v>2.075096577740469E-6</v>
      </c>
    </row>
    <row r="127" spans="2:11">
      <c r="B127" s="75" t="s">
        <v>2171</v>
      </c>
      <c r="C127" s="69" t="s">
        <v>2172</v>
      </c>
      <c r="D127" s="82" t="s">
        <v>588</v>
      </c>
      <c r="E127" s="82" t="s">
        <v>128</v>
      </c>
      <c r="F127" s="94">
        <v>44138</v>
      </c>
      <c r="G127" s="76">
        <v>141647.649</v>
      </c>
      <c r="H127" s="78">
        <v>5.7269560000000004</v>
      </c>
      <c r="I127" s="76">
        <v>8.1120986609999992</v>
      </c>
      <c r="J127" s="77">
        <f t="shared" si="1"/>
        <v>2.1422392524836392E-3</v>
      </c>
      <c r="K127" s="77">
        <f>I127/'סכום נכסי הקרן'!$C$42</f>
        <v>2.2647933416108177E-6</v>
      </c>
    </row>
    <row r="128" spans="2:11">
      <c r="B128" s="75" t="s">
        <v>2173</v>
      </c>
      <c r="C128" s="69" t="s">
        <v>2174</v>
      </c>
      <c r="D128" s="82" t="s">
        <v>588</v>
      </c>
      <c r="E128" s="82" t="s">
        <v>128</v>
      </c>
      <c r="F128" s="94">
        <v>44109</v>
      </c>
      <c r="G128" s="76">
        <v>70904.825354999994</v>
      </c>
      <c r="H128" s="78">
        <v>5.8454370000000004</v>
      </c>
      <c r="I128" s="76">
        <v>4.1446971160000006</v>
      </c>
      <c r="J128" s="77">
        <f t="shared" si="1"/>
        <v>1.0945296923270417E-3</v>
      </c>
      <c r="K128" s="77">
        <f>I128/'סכום נכסי הקרן'!$C$42</f>
        <v>1.1571459894144354E-6</v>
      </c>
    </row>
    <row r="129" spans="2:11">
      <c r="B129" s="75" t="s">
        <v>2175</v>
      </c>
      <c r="C129" s="69" t="s">
        <v>2176</v>
      </c>
      <c r="D129" s="82" t="s">
        <v>588</v>
      </c>
      <c r="E129" s="82" t="s">
        <v>128</v>
      </c>
      <c r="F129" s="94">
        <v>44090</v>
      </c>
      <c r="G129" s="76">
        <v>141842.88183</v>
      </c>
      <c r="H129" s="78">
        <v>5.8537460000000001</v>
      </c>
      <c r="I129" s="76">
        <v>8.3031225749999997</v>
      </c>
      <c r="J129" s="77">
        <f t="shared" si="1"/>
        <v>2.1926847591071268E-3</v>
      </c>
      <c r="K129" s="77">
        <f>I129/'סכום נכסי הקרן'!$C$42</f>
        <v>2.3181247551691321E-6</v>
      </c>
    </row>
    <row r="130" spans="2:11">
      <c r="B130" s="75" t="s">
        <v>2177</v>
      </c>
      <c r="C130" s="69" t="s">
        <v>2178</v>
      </c>
      <c r="D130" s="82" t="s">
        <v>588</v>
      </c>
      <c r="E130" s="82" t="s">
        <v>128</v>
      </c>
      <c r="F130" s="94">
        <v>44090</v>
      </c>
      <c r="G130" s="76">
        <v>79996.925864999997</v>
      </c>
      <c r="H130" s="78">
        <v>5.884061</v>
      </c>
      <c r="I130" s="76">
        <v>4.7070680280000001</v>
      </c>
      <c r="J130" s="77">
        <f t="shared" si="1"/>
        <v>1.2430403419735182E-3</v>
      </c>
      <c r="K130" s="77">
        <f>I130/'סכום נכסי הקרן'!$C$42</f>
        <v>1.3141526963392985E-6</v>
      </c>
    </row>
    <row r="131" spans="2:11">
      <c r="B131" s="75" t="s">
        <v>2179</v>
      </c>
      <c r="C131" s="69" t="s">
        <v>2180</v>
      </c>
      <c r="D131" s="82" t="s">
        <v>588</v>
      </c>
      <c r="E131" s="82" t="s">
        <v>128</v>
      </c>
      <c r="F131" s="94">
        <v>44105</v>
      </c>
      <c r="G131" s="76">
        <v>106516.124325</v>
      </c>
      <c r="H131" s="78">
        <v>5.9802160000000004</v>
      </c>
      <c r="I131" s="76">
        <v>6.3698939789999995</v>
      </c>
      <c r="J131" s="77">
        <f t="shared" si="1"/>
        <v>1.6821586479929271E-3</v>
      </c>
      <c r="K131" s="77">
        <f>I131/'סכום נכסי הקרן'!$C$42</f>
        <v>1.7783922599170713E-6</v>
      </c>
    </row>
    <row r="132" spans="2:11">
      <c r="B132" s="75" t="s">
        <v>2181</v>
      </c>
      <c r="C132" s="69" t="s">
        <v>2182</v>
      </c>
      <c r="D132" s="82" t="s">
        <v>588</v>
      </c>
      <c r="E132" s="82" t="s">
        <v>128</v>
      </c>
      <c r="F132" s="94">
        <v>44091</v>
      </c>
      <c r="G132" s="76">
        <v>128152.4616</v>
      </c>
      <c r="H132" s="78">
        <v>6.0018630000000002</v>
      </c>
      <c r="I132" s="76">
        <v>7.6915350699999996</v>
      </c>
      <c r="J132" s="77">
        <f t="shared" si="1"/>
        <v>2.0311770144049654E-3</v>
      </c>
      <c r="K132" s="77">
        <f>I132/'סכום נכסי הקרן'!$C$42</f>
        <v>2.147377410120739E-6</v>
      </c>
    </row>
    <row r="133" spans="2:11">
      <c r="B133" s="75" t="s">
        <v>2183</v>
      </c>
      <c r="C133" s="69" t="s">
        <v>2184</v>
      </c>
      <c r="D133" s="82" t="s">
        <v>588</v>
      </c>
      <c r="E133" s="82" t="s">
        <v>128</v>
      </c>
      <c r="F133" s="94">
        <v>44088</v>
      </c>
      <c r="G133" s="76">
        <v>160265.51996000001</v>
      </c>
      <c r="H133" s="78">
        <v>6.1230799999999999</v>
      </c>
      <c r="I133" s="76">
        <v>9.8131863049999986</v>
      </c>
      <c r="J133" s="77">
        <f t="shared" si="1"/>
        <v>2.5914616886469699E-3</v>
      </c>
      <c r="K133" s="77">
        <f>I133/'סכום נכסי הקרן'!$C$42</f>
        <v>2.7397150764942431E-6</v>
      </c>
    </row>
    <row r="134" spans="2:11">
      <c r="B134" s="75" t="s">
        <v>2185</v>
      </c>
      <c r="C134" s="69" t="s">
        <v>2186</v>
      </c>
      <c r="D134" s="82" t="s">
        <v>588</v>
      </c>
      <c r="E134" s="82" t="s">
        <v>128</v>
      </c>
      <c r="F134" s="94">
        <v>44103</v>
      </c>
      <c r="G134" s="76">
        <v>94869.309079999992</v>
      </c>
      <c r="H134" s="78">
        <v>6.2431279999999996</v>
      </c>
      <c r="I134" s="76">
        <v>5.9228122659999993</v>
      </c>
      <c r="J134" s="77">
        <f t="shared" si="1"/>
        <v>1.5640935165540351E-3</v>
      </c>
      <c r="K134" s="77">
        <f>I134/'סכום נכסי הקרן'!$C$42</f>
        <v>1.6535728107125988E-6</v>
      </c>
    </row>
    <row r="135" spans="2:11">
      <c r="B135" s="75" t="s">
        <v>2187</v>
      </c>
      <c r="C135" s="69" t="s">
        <v>2188</v>
      </c>
      <c r="D135" s="82" t="s">
        <v>588</v>
      </c>
      <c r="E135" s="82" t="s">
        <v>128</v>
      </c>
      <c r="F135" s="94">
        <v>44088</v>
      </c>
      <c r="G135" s="76">
        <v>118635.0984</v>
      </c>
      <c r="H135" s="78">
        <v>6.1937980000000001</v>
      </c>
      <c r="I135" s="76">
        <v>7.3480183850000005</v>
      </c>
      <c r="J135" s="77">
        <f t="shared" si="1"/>
        <v>1.9404612875329576E-3</v>
      </c>
      <c r="K135" s="77">
        <f>I135/'סכום נכסי הקרן'!$C$42</f>
        <v>2.0514719812752384E-6</v>
      </c>
    </row>
    <row r="136" spans="2:11">
      <c r="B136" s="75" t="s">
        <v>2189</v>
      </c>
      <c r="C136" s="69" t="s">
        <v>2190</v>
      </c>
      <c r="D136" s="82" t="s">
        <v>588</v>
      </c>
      <c r="E136" s="82" t="s">
        <v>128</v>
      </c>
      <c r="F136" s="94">
        <v>44097</v>
      </c>
      <c r="G136" s="76">
        <v>128572.14217599999</v>
      </c>
      <c r="H136" s="78">
        <v>6.3806630000000002</v>
      </c>
      <c r="I136" s="76">
        <v>8.2037550249999995</v>
      </c>
      <c r="J136" s="77">
        <f t="shared" si="1"/>
        <v>2.1664438225839399E-3</v>
      </c>
      <c r="K136" s="77">
        <f>I136/'סכום נכסי הקרן'!$C$42</f>
        <v>2.2903826165417849E-6</v>
      </c>
    </row>
    <row r="137" spans="2:11">
      <c r="B137" s="75" t="s">
        <v>2191</v>
      </c>
      <c r="C137" s="69" t="s">
        <v>2192</v>
      </c>
      <c r="D137" s="82" t="s">
        <v>588</v>
      </c>
      <c r="E137" s="82" t="s">
        <v>128</v>
      </c>
      <c r="F137" s="94">
        <v>44097</v>
      </c>
      <c r="G137" s="76">
        <v>130848.91962999999</v>
      </c>
      <c r="H137" s="78">
        <v>6.452604</v>
      </c>
      <c r="I137" s="76">
        <v>8.4431630640000002</v>
      </c>
      <c r="J137" s="77">
        <f t="shared" si="1"/>
        <v>2.229666586499722E-3</v>
      </c>
      <c r="K137" s="77">
        <f>I137/'סכום נכסי הקרן'!$C$42</f>
        <v>2.357222253892604E-6</v>
      </c>
    </row>
    <row r="138" spans="2:11">
      <c r="B138" s="75" t="s">
        <v>2193</v>
      </c>
      <c r="C138" s="69" t="s">
        <v>2194</v>
      </c>
      <c r="D138" s="82" t="s">
        <v>588</v>
      </c>
      <c r="E138" s="82" t="s">
        <v>128</v>
      </c>
      <c r="F138" s="94">
        <v>44096</v>
      </c>
      <c r="G138" s="76">
        <v>113031.782633</v>
      </c>
      <c r="H138" s="78">
        <v>6.7495630000000002</v>
      </c>
      <c r="I138" s="76">
        <v>7.6291511440000006</v>
      </c>
      <c r="J138" s="77">
        <f t="shared" si="1"/>
        <v>2.0147026961568736E-3</v>
      </c>
      <c r="K138" s="77">
        <f>I138/'סכום נכסי הקרן'!$C$42</f>
        <v>2.1299606224147916E-6</v>
      </c>
    </row>
    <row r="139" spans="2:11">
      <c r="B139" s="75" t="s">
        <v>2195</v>
      </c>
      <c r="C139" s="69" t="s">
        <v>2196</v>
      </c>
      <c r="D139" s="82" t="s">
        <v>588</v>
      </c>
      <c r="E139" s="82" t="s">
        <v>128</v>
      </c>
      <c r="F139" s="94">
        <v>44098</v>
      </c>
      <c r="G139" s="76">
        <v>191998.33431999999</v>
      </c>
      <c r="H139" s="78">
        <v>7.2598779999999996</v>
      </c>
      <c r="I139" s="76">
        <v>13.938844882</v>
      </c>
      <c r="J139" s="77">
        <f t="shared" si="1"/>
        <v>3.6809636924238442E-3</v>
      </c>
      <c r="K139" s="77">
        <f>I139/'סכום נכסי הקרן'!$C$42</f>
        <v>3.891545751319558E-6</v>
      </c>
    </row>
    <row r="140" spans="2:11">
      <c r="B140" s="75" t="s">
        <v>2197</v>
      </c>
      <c r="C140" s="69" t="s">
        <v>2198</v>
      </c>
      <c r="D140" s="82" t="s">
        <v>588</v>
      </c>
      <c r="E140" s="82" t="s">
        <v>128</v>
      </c>
      <c r="F140" s="94">
        <v>44098</v>
      </c>
      <c r="G140" s="76">
        <v>120043.95942499999</v>
      </c>
      <c r="H140" s="78">
        <v>7.3029840000000004</v>
      </c>
      <c r="I140" s="76">
        <v>8.7667911239999992</v>
      </c>
      <c r="J140" s="77">
        <f t="shared" ref="J140:J203" si="2">IFERROR(I140/$I$11,0)</f>
        <v>2.3151301345049019E-3</v>
      </c>
      <c r="K140" s="77">
        <f>I140/'סכום נכסי הקרן'!$C$42</f>
        <v>2.4475750350995415E-6</v>
      </c>
    </row>
    <row r="141" spans="2:11">
      <c r="B141" s="75" t="s">
        <v>2199</v>
      </c>
      <c r="C141" s="69" t="s">
        <v>2200</v>
      </c>
      <c r="D141" s="82" t="s">
        <v>588</v>
      </c>
      <c r="E141" s="82" t="s">
        <v>128</v>
      </c>
      <c r="F141" s="94">
        <v>44098</v>
      </c>
      <c r="G141" s="76">
        <v>60070.441763000003</v>
      </c>
      <c r="H141" s="78">
        <v>7.3777559999999998</v>
      </c>
      <c r="I141" s="76">
        <v>4.4318507890000003</v>
      </c>
      <c r="J141" s="77">
        <f t="shared" si="2"/>
        <v>1.1703611011279326E-3</v>
      </c>
      <c r="K141" s="77">
        <f>I141/'סכום נכסי הקרן'!$C$42</f>
        <v>1.2373155921038238E-6</v>
      </c>
    </row>
    <row r="142" spans="2:11">
      <c r="B142" s="75" t="s">
        <v>2201</v>
      </c>
      <c r="C142" s="69" t="s">
        <v>2202</v>
      </c>
      <c r="D142" s="82" t="s">
        <v>588</v>
      </c>
      <c r="E142" s="82" t="s">
        <v>128</v>
      </c>
      <c r="F142" s="94">
        <v>43920</v>
      </c>
      <c r="G142" s="76">
        <v>23197.843838000001</v>
      </c>
      <c r="H142" s="78">
        <v>9.140549</v>
      </c>
      <c r="I142" s="76">
        <v>2.120410283</v>
      </c>
      <c r="J142" s="77">
        <f t="shared" si="2"/>
        <v>5.5995696421332552E-4</v>
      </c>
      <c r="K142" s="77">
        <f>I142/'סכום נכסי הקרן'!$C$42</f>
        <v>5.9199120857703165E-7</v>
      </c>
    </row>
    <row r="143" spans="2:11">
      <c r="B143" s="75" t="s">
        <v>2203</v>
      </c>
      <c r="C143" s="69" t="s">
        <v>1965</v>
      </c>
      <c r="D143" s="82" t="s">
        <v>588</v>
      </c>
      <c r="E143" s="82" t="s">
        <v>128</v>
      </c>
      <c r="F143" s="94">
        <v>43920</v>
      </c>
      <c r="G143" s="76">
        <v>97981.957320000001</v>
      </c>
      <c r="H143" s="78">
        <v>9.1559539999999995</v>
      </c>
      <c r="I143" s="76">
        <v>8.9711826309999996</v>
      </c>
      <c r="J143" s="77">
        <f t="shared" si="2"/>
        <v>2.3691057488887278E-3</v>
      </c>
      <c r="K143" s="77">
        <f>I143/'סכום נכסי הקרן'!$C$42</f>
        <v>2.5046385082499455E-6</v>
      </c>
    </row>
    <row r="144" spans="2:11">
      <c r="B144" s="75" t="s">
        <v>2204</v>
      </c>
      <c r="C144" s="69" t="s">
        <v>2205</v>
      </c>
      <c r="D144" s="82" t="s">
        <v>588</v>
      </c>
      <c r="E144" s="82" t="s">
        <v>128</v>
      </c>
      <c r="F144" s="94">
        <v>44195</v>
      </c>
      <c r="G144" s="76">
        <v>135529.65922500001</v>
      </c>
      <c r="H144" s="78">
        <v>1.2037000000000001E-2</v>
      </c>
      <c r="I144" s="76">
        <v>1.6313452000000003E-2</v>
      </c>
      <c r="J144" s="77">
        <f t="shared" si="2"/>
        <v>4.308048838942461E-6</v>
      </c>
      <c r="K144" s="77">
        <f>I144/'סכום נכסי הקרן'!$C$42</f>
        <v>4.5545054383908572E-9</v>
      </c>
    </row>
    <row r="145" spans="2:11">
      <c r="B145" s="75" t="s">
        <v>2206</v>
      </c>
      <c r="C145" s="69" t="s">
        <v>2207</v>
      </c>
      <c r="D145" s="82" t="s">
        <v>588</v>
      </c>
      <c r="E145" s="82" t="s">
        <v>128</v>
      </c>
      <c r="F145" s="94">
        <v>44189</v>
      </c>
      <c r="G145" s="76">
        <v>44515.854500000001</v>
      </c>
      <c r="H145" s="78">
        <v>-3.6997000000000002E-2</v>
      </c>
      <c r="I145" s="76">
        <v>-1.6469627000000001E-2</v>
      </c>
      <c r="J145" s="77">
        <f t="shared" si="2"/>
        <v>-4.3492914605176997E-6</v>
      </c>
      <c r="K145" s="77">
        <f>I145/'סכום נכסי הקרן'!$C$42</f>
        <v>-4.5981074845329414E-9</v>
      </c>
    </row>
    <row r="146" spans="2:11">
      <c r="B146" s="75" t="s">
        <v>2208</v>
      </c>
      <c r="C146" s="69" t="s">
        <v>2209</v>
      </c>
      <c r="D146" s="82" t="s">
        <v>588</v>
      </c>
      <c r="E146" s="82" t="s">
        <v>128</v>
      </c>
      <c r="F146" s="94">
        <v>44189</v>
      </c>
      <c r="G146" s="76">
        <v>77902.745374999999</v>
      </c>
      <c r="H146" s="78">
        <v>-3.9856000000000003E-2</v>
      </c>
      <c r="I146" s="76">
        <v>-3.1048784000000003E-2</v>
      </c>
      <c r="J146" s="77">
        <f t="shared" si="2"/>
        <v>-8.1993484801239642E-6</v>
      </c>
      <c r="K146" s="77">
        <f>I146/'סכום נכסי הקרן'!$C$42</f>
        <v>-8.6684201224500493E-9</v>
      </c>
    </row>
    <row r="147" spans="2:11">
      <c r="B147" s="75" t="s">
        <v>2210</v>
      </c>
      <c r="C147" s="69" t="s">
        <v>2211</v>
      </c>
      <c r="D147" s="82" t="s">
        <v>588</v>
      </c>
      <c r="E147" s="82" t="s">
        <v>128</v>
      </c>
      <c r="F147" s="94">
        <v>44188</v>
      </c>
      <c r="G147" s="76">
        <v>89031.709000000003</v>
      </c>
      <c r="H147" s="78">
        <v>-0.149699</v>
      </c>
      <c r="I147" s="76">
        <v>-0.13327941599999998</v>
      </c>
      <c r="J147" s="77">
        <f t="shared" si="2"/>
        <v>-3.5196366370142205E-5</v>
      </c>
      <c r="K147" s="77">
        <f>I147/'סכום נכסי הקרן'!$C$42</f>
        <v>-3.7209894325097915E-8</v>
      </c>
    </row>
    <row r="148" spans="2:11">
      <c r="B148" s="75" t="s">
        <v>2212</v>
      </c>
      <c r="C148" s="69" t="s">
        <v>2213</v>
      </c>
      <c r="D148" s="82" t="s">
        <v>588</v>
      </c>
      <c r="E148" s="82" t="s">
        <v>128</v>
      </c>
      <c r="F148" s="94">
        <v>44168</v>
      </c>
      <c r="G148" s="76">
        <v>155805.49075</v>
      </c>
      <c r="H148" s="78">
        <v>-1.9806619999999999</v>
      </c>
      <c r="I148" s="76">
        <v>-3.0859794489999999</v>
      </c>
      <c r="J148" s="77">
        <f t="shared" si="2"/>
        <v>-8.1494402179653589E-4</v>
      </c>
      <c r="K148" s="77">
        <f>I148/'סכום נכסי הקרן'!$C$42</f>
        <v>-8.6156566882551388E-7</v>
      </c>
    </row>
    <row r="149" spans="2:11">
      <c r="B149" s="75" t="s">
        <v>2214</v>
      </c>
      <c r="C149" s="69" t="s">
        <v>2215</v>
      </c>
      <c r="D149" s="82" t="s">
        <v>588</v>
      </c>
      <c r="E149" s="82" t="s">
        <v>128</v>
      </c>
      <c r="F149" s="94">
        <v>44168</v>
      </c>
      <c r="G149" s="76">
        <v>178063.41800000001</v>
      </c>
      <c r="H149" s="78">
        <v>-1.983976</v>
      </c>
      <c r="I149" s="76">
        <v>-3.5327355730000001</v>
      </c>
      <c r="J149" s="77">
        <f t="shared" si="2"/>
        <v>-9.3292317184329697E-4</v>
      </c>
      <c r="K149" s="77">
        <f>I149/'סכום נכסי הקרן'!$C$42</f>
        <v>-9.8629421777961746E-7</v>
      </c>
    </row>
    <row r="150" spans="2:11">
      <c r="B150" s="75" t="s">
        <v>2216</v>
      </c>
      <c r="C150" s="69" t="s">
        <v>2217</v>
      </c>
      <c r="D150" s="82" t="s">
        <v>588</v>
      </c>
      <c r="E150" s="82" t="s">
        <v>128</v>
      </c>
      <c r="F150" s="94">
        <v>44166</v>
      </c>
      <c r="G150" s="76">
        <v>133547.56349999999</v>
      </c>
      <c r="H150" s="78">
        <v>-2.6657519999999999</v>
      </c>
      <c r="I150" s="76">
        <v>-3.5600464719999998</v>
      </c>
      <c r="J150" s="77">
        <f t="shared" si="2"/>
        <v>-9.4013542138603157E-4</v>
      </c>
      <c r="K150" s="77">
        <f>I150/'סכום נכסי הקרן'!$C$42</f>
        <v>-9.9391906860964673E-7</v>
      </c>
    </row>
    <row r="151" spans="2:11">
      <c r="B151" s="75" t="s">
        <v>2218</v>
      </c>
      <c r="C151" s="69" t="s">
        <v>2219</v>
      </c>
      <c r="D151" s="82" t="s">
        <v>588</v>
      </c>
      <c r="E151" s="82" t="s">
        <v>128</v>
      </c>
      <c r="F151" s="94">
        <v>43997</v>
      </c>
      <c r="G151" s="76">
        <v>89031.709000000003</v>
      </c>
      <c r="H151" s="78">
        <v>-7.9554679999999998</v>
      </c>
      <c r="I151" s="76">
        <v>-7.0828890170000003</v>
      </c>
      <c r="J151" s="77">
        <f t="shared" si="2"/>
        <v>-1.870446046982892E-3</v>
      </c>
      <c r="K151" s="77">
        <f>I151/'סכום נכסי הקרן'!$C$42</f>
        <v>-1.9774512805410753E-6</v>
      </c>
    </row>
    <row r="152" spans="2:11">
      <c r="B152" s="75" t="s">
        <v>2220</v>
      </c>
      <c r="C152" s="69" t="s">
        <v>2221</v>
      </c>
      <c r="D152" s="82" t="s">
        <v>588</v>
      </c>
      <c r="E152" s="82" t="s">
        <v>128</v>
      </c>
      <c r="F152" s="94">
        <v>44179</v>
      </c>
      <c r="G152" s="76">
        <v>5281118.5</v>
      </c>
      <c r="H152" s="78">
        <v>0.87044500000000002</v>
      </c>
      <c r="I152" s="76">
        <v>45.96922</v>
      </c>
      <c r="J152" s="77">
        <f t="shared" si="2"/>
        <v>1.213953029978514E-2</v>
      </c>
      <c r="K152" s="77">
        <f>I152/'סכום נכסי הקרן'!$C$42</f>
        <v>1.2834013456415338E-5</v>
      </c>
    </row>
    <row r="153" spans="2:11">
      <c r="B153" s="75" t="s">
        <v>2222</v>
      </c>
      <c r="C153" s="69" t="s">
        <v>2223</v>
      </c>
      <c r="D153" s="82" t="s">
        <v>588</v>
      </c>
      <c r="E153" s="82" t="s">
        <v>128</v>
      </c>
      <c r="F153" s="94">
        <v>44173</v>
      </c>
      <c r="G153" s="76">
        <v>4862250</v>
      </c>
      <c r="H153" s="78">
        <v>0.86986799999999997</v>
      </c>
      <c r="I153" s="76">
        <v>42.295139999999996</v>
      </c>
      <c r="J153" s="77">
        <f t="shared" si="2"/>
        <v>1.1169280957206897E-2</v>
      </c>
      <c r="K153" s="77">
        <f>I153/'סכום נכסי הקרן'!$C$42</f>
        <v>1.1808257697236772E-5</v>
      </c>
    </row>
    <row r="154" spans="2:11">
      <c r="B154" s="75" t="s">
        <v>2224</v>
      </c>
      <c r="C154" s="69" t="s">
        <v>2225</v>
      </c>
      <c r="D154" s="82" t="s">
        <v>588</v>
      </c>
      <c r="E154" s="82" t="s">
        <v>128</v>
      </c>
      <c r="F154" s="94">
        <v>44174</v>
      </c>
      <c r="G154" s="76">
        <v>4217460</v>
      </c>
      <c r="H154" s="78">
        <v>0.96020000000000005</v>
      </c>
      <c r="I154" s="76">
        <v>40.49606</v>
      </c>
      <c r="J154" s="77">
        <f t="shared" si="2"/>
        <v>1.0694180745114166E-2</v>
      </c>
      <c r="K154" s="77">
        <f>I154/'סכום נכסי הקרן'!$C$42</f>
        <v>1.1305977760157838E-5</v>
      </c>
    </row>
    <row r="155" spans="2:11">
      <c r="B155" s="75" t="s">
        <v>2226</v>
      </c>
      <c r="C155" s="69" t="s">
        <v>2227</v>
      </c>
      <c r="D155" s="82" t="s">
        <v>588</v>
      </c>
      <c r="E155" s="82" t="s">
        <v>128</v>
      </c>
      <c r="F155" s="94">
        <v>44175</v>
      </c>
      <c r="G155" s="76">
        <v>382164.02175800002</v>
      </c>
      <c r="H155" s="78">
        <v>0.96267999999999998</v>
      </c>
      <c r="I155" s="76">
        <v>3.6790157519999998</v>
      </c>
      <c r="J155" s="77">
        <f t="shared" si="2"/>
        <v>9.7155277367749141E-4</v>
      </c>
      <c r="K155" s="77">
        <f>I155/'סכום נכסי הקרן'!$C$42</f>
        <v>1.0271337574910339E-6</v>
      </c>
    </row>
    <row r="156" spans="2:11">
      <c r="B156" s="75" t="s">
        <v>2228</v>
      </c>
      <c r="C156" s="69" t="s">
        <v>2229</v>
      </c>
      <c r="D156" s="82" t="s">
        <v>588</v>
      </c>
      <c r="E156" s="82" t="s">
        <v>128</v>
      </c>
      <c r="F156" s="94">
        <v>44166</v>
      </c>
      <c r="G156" s="76">
        <v>19752000</v>
      </c>
      <c r="H156" s="78">
        <v>2.4498410000000002</v>
      </c>
      <c r="I156" s="76">
        <v>483.89260999999999</v>
      </c>
      <c r="J156" s="77">
        <f t="shared" si="2"/>
        <v>0.1277861360479276</v>
      </c>
      <c r="K156" s="77">
        <f>I156/'סכום נכסי הקרן'!$C$42</f>
        <v>1.350965769747657E-4</v>
      </c>
    </row>
    <row r="157" spans="2:11">
      <c r="B157" s="75" t="s">
        <v>2230</v>
      </c>
      <c r="C157" s="69" t="s">
        <v>2231</v>
      </c>
      <c r="D157" s="82" t="s">
        <v>588</v>
      </c>
      <c r="E157" s="82" t="s">
        <v>128</v>
      </c>
      <c r="F157" s="94">
        <v>44075</v>
      </c>
      <c r="G157" s="76">
        <v>10283722.5</v>
      </c>
      <c r="H157" s="78">
        <v>3.8664320000000001</v>
      </c>
      <c r="I157" s="76">
        <v>397.61311999999998</v>
      </c>
      <c r="J157" s="77">
        <f t="shared" si="2"/>
        <v>0.10500148834006984</v>
      </c>
      <c r="K157" s="77">
        <f>I157/'סכום נכסי הקרן'!$C$42</f>
        <v>1.1100845593045273E-4</v>
      </c>
    </row>
    <row r="158" spans="2:11">
      <c r="B158" s="75" t="s">
        <v>2232</v>
      </c>
      <c r="C158" s="69" t="s">
        <v>2233</v>
      </c>
      <c r="D158" s="82" t="s">
        <v>588</v>
      </c>
      <c r="E158" s="82" t="s">
        <v>128</v>
      </c>
      <c r="F158" s="94">
        <v>44152</v>
      </c>
      <c r="G158" s="76">
        <v>551685.91769599996</v>
      </c>
      <c r="H158" s="78">
        <v>4.0026020000000004</v>
      </c>
      <c r="I158" s="76">
        <v>22.081793013999999</v>
      </c>
      <c r="J158" s="77">
        <f t="shared" si="2"/>
        <v>5.8313496589029968E-3</v>
      </c>
      <c r="K158" s="77">
        <f>I158/'סכום נכסי הקרן'!$C$42</f>
        <v>6.1649518674333432E-6</v>
      </c>
    </row>
    <row r="159" spans="2:11">
      <c r="B159" s="75" t="s">
        <v>2234</v>
      </c>
      <c r="C159" s="69" t="s">
        <v>2235</v>
      </c>
      <c r="D159" s="82" t="s">
        <v>588</v>
      </c>
      <c r="E159" s="82" t="s">
        <v>128</v>
      </c>
      <c r="F159" s="94">
        <v>44153</v>
      </c>
      <c r="G159" s="76">
        <v>473085.67568400002</v>
      </c>
      <c r="H159" s="78">
        <v>3.9853540000000001</v>
      </c>
      <c r="I159" s="76">
        <v>18.854140170999997</v>
      </c>
      <c r="J159" s="77">
        <f t="shared" si="2"/>
        <v>4.9789925929187113E-3</v>
      </c>
      <c r="K159" s="77">
        <f>I159/'סכום נכסי הקרן'!$C$42</f>
        <v>5.2638328138644715E-6</v>
      </c>
    </row>
    <row r="160" spans="2:11">
      <c r="B160" s="75" t="s">
        <v>2058</v>
      </c>
      <c r="C160" s="69" t="s">
        <v>2236</v>
      </c>
      <c r="D160" s="82" t="s">
        <v>588</v>
      </c>
      <c r="E160" s="82" t="s">
        <v>128</v>
      </c>
      <c r="F160" s="94">
        <v>44126</v>
      </c>
      <c r="G160" s="76">
        <v>2691040</v>
      </c>
      <c r="H160" s="78">
        <v>4.5311180000000002</v>
      </c>
      <c r="I160" s="76">
        <v>121.9342</v>
      </c>
      <c r="J160" s="77">
        <f t="shared" si="2"/>
        <v>3.2200326990104715E-2</v>
      </c>
      <c r="K160" s="77">
        <f>I160/'סכום נכסי הקרן'!$C$42</f>
        <v>3.4042456313099052E-5</v>
      </c>
    </row>
    <row r="161" spans="2:11">
      <c r="B161" s="75" t="s">
        <v>2237</v>
      </c>
      <c r="C161" s="69" t="s">
        <v>2238</v>
      </c>
      <c r="D161" s="82" t="s">
        <v>588</v>
      </c>
      <c r="E161" s="82" t="s">
        <v>128</v>
      </c>
      <c r="F161" s="94">
        <v>44145</v>
      </c>
      <c r="G161" s="76">
        <v>158618.74214399999</v>
      </c>
      <c r="H161" s="78">
        <v>4.5054160000000003</v>
      </c>
      <c r="I161" s="76">
        <v>7.1464336589999995</v>
      </c>
      <c r="J161" s="77">
        <f t="shared" si="2"/>
        <v>1.887226886573992E-3</v>
      </c>
      <c r="K161" s="77">
        <f>I161/'סכום נכסי הקרן'!$C$42</f>
        <v>1.9951921251869293E-6</v>
      </c>
    </row>
    <row r="162" spans="2:11">
      <c r="B162" s="75" t="s">
        <v>2239</v>
      </c>
      <c r="C162" s="69" t="s">
        <v>2240</v>
      </c>
      <c r="D162" s="82" t="s">
        <v>588</v>
      </c>
      <c r="E162" s="82" t="s">
        <v>128</v>
      </c>
      <c r="F162" s="94">
        <v>44131</v>
      </c>
      <c r="G162" s="76">
        <v>1685300</v>
      </c>
      <c r="H162" s="78">
        <v>4.659097</v>
      </c>
      <c r="I162" s="76">
        <v>78.519770000000008</v>
      </c>
      <c r="J162" s="77">
        <f t="shared" si="2"/>
        <v>2.0735464448758546E-2</v>
      </c>
      <c r="K162" s="77">
        <f>I162/'סכום נכסי הקרן'!$C$42</f>
        <v>2.1921707280972734E-5</v>
      </c>
    </row>
    <row r="163" spans="2:11">
      <c r="B163" s="75" t="s">
        <v>2241</v>
      </c>
      <c r="C163" s="69" t="s">
        <v>2242</v>
      </c>
      <c r="D163" s="82" t="s">
        <v>588</v>
      </c>
      <c r="E163" s="82" t="s">
        <v>128</v>
      </c>
      <c r="F163" s="94">
        <v>44146</v>
      </c>
      <c r="G163" s="76">
        <v>10133100</v>
      </c>
      <c r="H163" s="78">
        <v>4.862978</v>
      </c>
      <c r="I163" s="76">
        <v>492.77044000000001</v>
      </c>
      <c r="J163" s="77">
        <f t="shared" si="2"/>
        <v>0.1301305892773133</v>
      </c>
      <c r="K163" s="77">
        <f>I163/'סכום נכסי הקרן'!$C$42</f>
        <v>1.3757515263221145E-4</v>
      </c>
    </row>
    <row r="164" spans="2:11">
      <c r="B164" s="75" t="s">
        <v>2243</v>
      </c>
      <c r="C164" s="69" t="s">
        <v>2244</v>
      </c>
      <c r="D164" s="82" t="s">
        <v>588</v>
      </c>
      <c r="E164" s="82" t="s">
        <v>128</v>
      </c>
      <c r="F164" s="94">
        <v>44118</v>
      </c>
      <c r="G164" s="76">
        <v>5513149</v>
      </c>
      <c r="H164" s="78">
        <v>4.9474289999999996</v>
      </c>
      <c r="I164" s="76">
        <v>272.75910999999996</v>
      </c>
      <c r="J164" s="77">
        <f t="shared" si="2"/>
        <v>7.2030099279200899E-2</v>
      </c>
      <c r="K164" s="77">
        <f>I164/'סכום נכסי הקרן'!$C$42</f>
        <v>7.615082631595382E-5</v>
      </c>
    </row>
    <row r="165" spans="2:11">
      <c r="B165" s="75" t="s">
        <v>2245</v>
      </c>
      <c r="C165" s="69" t="s">
        <v>2246</v>
      </c>
      <c r="D165" s="82" t="s">
        <v>588</v>
      </c>
      <c r="E165" s="82" t="s">
        <v>128</v>
      </c>
      <c r="F165" s="94">
        <v>44047</v>
      </c>
      <c r="G165" s="76">
        <v>4075800</v>
      </c>
      <c r="H165" s="78">
        <v>5.3435709999999998</v>
      </c>
      <c r="I165" s="76">
        <v>217.79326999999998</v>
      </c>
      <c r="J165" s="77">
        <f t="shared" si="2"/>
        <v>5.7514745741917873E-2</v>
      </c>
      <c r="K165" s="77">
        <f>I165/'סכום נכסי הקרן'!$C$42</f>
        <v>6.0805072565875575E-5</v>
      </c>
    </row>
    <row r="166" spans="2:11">
      <c r="B166" s="75" t="s">
        <v>2247</v>
      </c>
      <c r="C166" s="69" t="s">
        <v>2248</v>
      </c>
      <c r="D166" s="82" t="s">
        <v>588</v>
      </c>
      <c r="E166" s="82" t="s">
        <v>128</v>
      </c>
      <c r="F166" s="94">
        <v>44111</v>
      </c>
      <c r="G166" s="76">
        <v>1020150</v>
      </c>
      <c r="H166" s="78">
        <v>5.4795499999999997</v>
      </c>
      <c r="I166" s="76">
        <v>55.899629999999995</v>
      </c>
      <c r="J166" s="77">
        <f t="shared" si="2"/>
        <v>1.476194836744627E-2</v>
      </c>
      <c r="K166" s="77">
        <f>I166/'סכום נכסי הקרן'!$C$42</f>
        <v>1.5606455876968078E-5</v>
      </c>
    </row>
    <row r="167" spans="2:11">
      <c r="B167" s="75" t="s">
        <v>2249</v>
      </c>
      <c r="C167" s="69" t="s">
        <v>2250</v>
      </c>
      <c r="D167" s="82" t="s">
        <v>588</v>
      </c>
      <c r="E167" s="82" t="s">
        <v>128</v>
      </c>
      <c r="F167" s="94">
        <v>44137</v>
      </c>
      <c r="G167" s="76">
        <v>5104500</v>
      </c>
      <c r="H167" s="78">
        <v>5.5254279999999998</v>
      </c>
      <c r="I167" s="76">
        <v>282.04546999999997</v>
      </c>
      <c r="J167" s="77">
        <f t="shared" si="2"/>
        <v>7.4482436921534459E-2</v>
      </c>
      <c r="K167" s="77">
        <f>I167/'סכום נכסי הקרן'!$C$42</f>
        <v>7.8743458281454155E-5</v>
      </c>
    </row>
    <row r="168" spans="2:11">
      <c r="B168" s="75" t="s">
        <v>2251</v>
      </c>
      <c r="C168" s="69" t="s">
        <v>2252</v>
      </c>
      <c r="D168" s="82" t="s">
        <v>588</v>
      </c>
      <c r="E168" s="82" t="s">
        <v>128</v>
      </c>
      <c r="F168" s="94">
        <v>43893</v>
      </c>
      <c r="G168" s="76">
        <v>320827.89189000003</v>
      </c>
      <c r="H168" s="78">
        <v>5.5804280000000004</v>
      </c>
      <c r="I168" s="76">
        <v>17.903570994000003</v>
      </c>
      <c r="J168" s="77">
        <f t="shared" si="2"/>
        <v>4.7279667254745113E-3</v>
      </c>
      <c r="K168" s="77">
        <f>I168/'סכום נכסי הקרן'!$C$42</f>
        <v>4.9984461571217296E-6</v>
      </c>
    </row>
    <row r="169" spans="2:11">
      <c r="B169" s="75" t="s">
        <v>2253</v>
      </c>
      <c r="C169" s="69" t="s">
        <v>2254</v>
      </c>
      <c r="D169" s="82" t="s">
        <v>588</v>
      </c>
      <c r="E169" s="82" t="s">
        <v>128</v>
      </c>
      <c r="F169" s="94">
        <v>44139</v>
      </c>
      <c r="G169" s="76">
        <v>12463550</v>
      </c>
      <c r="H169" s="78">
        <v>5.7204560000000004</v>
      </c>
      <c r="I169" s="76">
        <v>712.9719399999999</v>
      </c>
      <c r="J169" s="77">
        <f t="shared" si="2"/>
        <v>0.18828129928083601</v>
      </c>
      <c r="K169" s="77">
        <f>I169/'סכום נכסי הקרן'!$C$42</f>
        <v>1.9905257196024966E-4</v>
      </c>
    </row>
    <row r="170" spans="2:11">
      <c r="B170" s="75" t="s">
        <v>2255</v>
      </c>
      <c r="C170" s="69" t="s">
        <v>2256</v>
      </c>
      <c r="D170" s="82" t="s">
        <v>588</v>
      </c>
      <c r="E170" s="82" t="s">
        <v>128</v>
      </c>
      <c r="F170" s="94">
        <v>44090</v>
      </c>
      <c r="G170" s="76">
        <v>643597.05403200001</v>
      </c>
      <c r="H170" s="78">
        <v>5.856503</v>
      </c>
      <c r="I170" s="76">
        <v>37.692281305999998</v>
      </c>
      <c r="J170" s="77">
        <f t="shared" si="2"/>
        <v>9.9537601678299521E-3</v>
      </c>
      <c r="K170" s="77">
        <f>I170/'סכום נכסי הקרן'!$C$42</f>
        <v>1.0523198903183397E-5</v>
      </c>
    </row>
    <row r="171" spans="2:11">
      <c r="B171" s="75" t="s">
        <v>2257</v>
      </c>
      <c r="C171" s="69" t="s">
        <v>2258</v>
      </c>
      <c r="D171" s="82" t="s">
        <v>588</v>
      </c>
      <c r="E171" s="82" t="s">
        <v>128</v>
      </c>
      <c r="F171" s="94">
        <v>44104</v>
      </c>
      <c r="G171" s="76">
        <v>648601.00793399999</v>
      </c>
      <c r="H171" s="78">
        <v>6.5797040000000004</v>
      </c>
      <c r="I171" s="76">
        <v>42.676025359999997</v>
      </c>
      <c r="J171" s="77">
        <f t="shared" si="2"/>
        <v>1.1269864986443516E-2</v>
      </c>
      <c r="K171" s="77">
        <f>I171/'סכום נכסי הקרן'!$C$42</f>
        <v>1.1914595978277686E-5</v>
      </c>
    </row>
    <row r="172" spans="2:11">
      <c r="B172" s="75" t="s">
        <v>2259</v>
      </c>
      <c r="C172" s="69" t="s">
        <v>2260</v>
      </c>
      <c r="D172" s="82" t="s">
        <v>588</v>
      </c>
      <c r="E172" s="82" t="s">
        <v>128</v>
      </c>
      <c r="F172" s="94">
        <v>44104</v>
      </c>
      <c r="G172" s="76">
        <v>5163525</v>
      </c>
      <c r="H172" s="78">
        <v>6.60684</v>
      </c>
      <c r="I172" s="76">
        <v>341.14584000000002</v>
      </c>
      <c r="J172" s="77">
        <f t="shared" si="2"/>
        <v>9.0089635223866191E-2</v>
      </c>
      <c r="K172" s="77">
        <f>I172/'סכום נכסי הקרן'!$C$42</f>
        <v>9.5243519493263412E-5</v>
      </c>
    </row>
    <row r="173" spans="2:11">
      <c r="B173" s="75" t="s">
        <v>2261</v>
      </c>
      <c r="C173" s="69" t="s">
        <v>2262</v>
      </c>
      <c r="D173" s="82" t="s">
        <v>588</v>
      </c>
      <c r="E173" s="82" t="s">
        <v>128</v>
      </c>
      <c r="F173" s="94">
        <v>44096</v>
      </c>
      <c r="G173" s="76">
        <v>1033800</v>
      </c>
      <c r="H173" s="78">
        <v>6.7116829999999998</v>
      </c>
      <c r="I173" s="76">
        <v>69.385379999999998</v>
      </c>
      <c r="J173" s="77">
        <f t="shared" si="2"/>
        <v>1.8323258973550256E-2</v>
      </c>
      <c r="K173" s="77">
        <f>I173/'סכום נכסי הקרן'!$C$42</f>
        <v>1.9371503379837459E-5</v>
      </c>
    </row>
    <row r="174" spans="2:11">
      <c r="B174" s="72"/>
      <c r="C174" s="69"/>
      <c r="D174" s="69"/>
      <c r="E174" s="69"/>
      <c r="F174" s="69"/>
      <c r="G174" s="76"/>
      <c r="H174" s="78"/>
      <c r="I174" s="69"/>
      <c r="J174" s="77"/>
      <c r="K174" s="69"/>
    </row>
    <row r="175" spans="2:11">
      <c r="B175" s="86" t="s">
        <v>190</v>
      </c>
      <c r="C175" s="71"/>
      <c r="D175" s="71"/>
      <c r="E175" s="71"/>
      <c r="F175" s="71"/>
      <c r="G175" s="79"/>
      <c r="H175" s="81"/>
      <c r="I175" s="79">
        <v>-783.36924773999999</v>
      </c>
      <c r="J175" s="80">
        <f t="shared" si="2"/>
        <v>-0.20687178766269304</v>
      </c>
      <c r="K175" s="80">
        <f>I175/'סכום נכסי הקרן'!$C$42</f>
        <v>-2.1870659251640816E-4</v>
      </c>
    </row>
    <row r="176" spans="2:11">
      <c r="B176" s="75" t="s">
        <v>2263</v>
      </c>
      <c r="C176" s="69" t="s">
        <v>2264</v>
      </c>
      <c r="D176" s="82" t="s">
        <v>588</v>
      </c>
      <c r="E176" s="82" t="s">
        <v>130</v>
      </c>
      <c r="F176" s="94">
        <v>44189</v>
      </c>
      <c r="G176" s="76">
        <v>109222.38366000001</v>
      </c>
      <c r="H176" s="78">
        <v>0.51222199999999996</v>
      </c>
      <c r="I176" s="76">
        <v>0.55946146200000002</v>
      </c>
      <c r="J176" s="77">
        <f t="shared" si="2"/>
        <v>1.4774232343970798E-4</v>
      </c>
      <c r="K176" s="77">
        <f>I176/'סכום נכסי הקרן'!$C$42</f>
        <v>1.5619442600187254E-7</v>
      </c>
    </row>
    <row r="177" spans="2:11">
      <c r="B177" s="75" t="s">
        <v>2265</v>
      </c>
      <c r="C177" s="69" t="s">
        <v>2266</v>
      </c>
      <c r="D177" s="82" t="s">
        <v>588</v>
      </c>
      <c r="E177" s="82" t="s">
        <v>128</v>
      </c>
      <c r="F177" s="94">
        <v>44188</v>
      </c>
      <c r="G177" s="76">
        <v>1125.8749150000001</v>
      </c>
      <c r="H177" s="78">
        <v>0.217359</v>
      </c>
      <c r="I177" s="76">
        <v>2.4471949999999997E-3</v>
      </c>
      <c r="J177" s="77">
        <f t="shared" si="2"/>
        <v>6.4625412073519397E-7</v>
      </c>
      <c r="K177" s="77">
        <f>I177/'סכום נכסי הקרן'!$C$42</f>
        <v>6.8322528771365556E-10</v>
      </c>
    </row>
    <row r="178" spans="2:11">
      <c r="B178" s="75" t="s">
        <v>2267</v>
      </c>
      <c r="C178" s="69" t="s">
        <v>2268</v>
      </c>
      <c r="D178" s="82" t="s">
        <v>588</v>
      </c>
      <c r="E178" s="82" t="s">
        <v>128</v>
      </c>
      <c r="F178" s="94">
        <v>44188</v>
      </c>
      <c r="G178" s="76">
        <v>59651.504648000002</v>
      </c>
      <c r="H178" s="78">
        <v>0.234295</v>
      </c>
      <c r="I178" s="76">
        <v>0.139760461</v>
      </c>
      <c r="J178" s="77">
        <f t="shared" si="2"/>
        <v>3.6907877728215519E-5</v>
      </c>
      <c r="K178" s="77">
        <f>I178/'סכום נכסי הקרן'!$C$42</f>
        <v>3.9019318516799089E-8</v>
      </c>
    </row>
    <row r="179" spans="2:11">
      <c r="B179" s="75" t="s">
        <v>2269</v>
      </c>
      <c r="C179" s="69" t="s">
        <v>2270</v>
      </c>
      <c r="D179" s="82" t="s">
        <v>588</v>
      </c>
      <c r="E179" s="82" t="s">
        <v>128</v>
      </c>
      <c r="F179" s="94">
        <v>44188</v>
      </c>
      <c r="G179" s="76">
        <v>97904.044190000001</v>
      </c>
      <c r="H179" s="78">
        <v>0.249501</v>
      </c>
      <c r="I179" s="76">
        <v>0.244271191</v>
      </c>
      <c r="J179" s="77">
        <f t="shared" si="2"/>
        <v>6.4507022840698704E-5</v>
      </c>
      <c r="K179" s="77">
        <f>I179/'סכום נכסי הקרן'!$C$42</f>
        <v>6.8197366679456415E-8</v>
      </c>
    </row>
    <row r="180" spans="2:11">
      <c r="B180" s="75" t="s">
        <v>2271</v>
      </c>
      <c r="C180" s="69" t="s">
        <v>2272</v>
      </c>
      <c r="D180" s="82" t="s">
        <v>588</v>
      </c>
      <c r="E180" s="82" t="s">
        <v>128</v>
      </c>
      <c r="F180" s="94">
        <v>44180</v>
      </c>
      <c r="G180" s="76">
        <v>78923.529227000006</v>
      </c>
      <c r="H180" s="78">
        <v>0.61636999999999997</v>
      </c>
      <c r="I180" s="76">
        <v>0.48646067299999995</v>
      </c>
      <c r="J180" s="77">
        <f t="shared" si="2"/>
        <v>1.2846430893405134E-4</v>
      </c>
      <c r="K180" s="77">
        <f>I180/'סכום נכסי הקרן'!$C$42</f>
        <v>1.3581354704950097E-7</v>
      </c>
    </row>
    <row r="181" spans="2:11">
      <c r="B181" s="75" t="s">
        <v>2273</v>
      </c>
      <c r="C181" s="69" t="s">
        <v>2274</v>
      </c>
      <c r="D181" s="82" t="s">
        <v>588</v>
      </c>
      <c r="E181" s="82" t="s">
        <v>128</v>
      </c>
      <c r="F181" s="94">
        <v>44180</v>
      </c>
      <c r="G181" s="76">
        <v>118763.17667500001</v>
      </c>
      <c r="H181" s="78">
        <v>0.89956199999999997</v>
      </c>
      <c r="I181" s="76">
        <v>1.068347886</v>
      </c>
      <c r="J181" s="77">
        <f t="shared" si="2"/>
        <v>2.8212881429809773E-4</v>
      </c>
      <c r="K181" s="77">
        <f>I181/'סכום נכסי הקרן'!$C$42</f>
        <v>2.9826895355320103E-7</v>
      </c>
    </row>
    <row r="182" spans="2:11">
      <c r="B182" s="75" t="s">
        <v>2275</v>
      </c>
      <c r="C182" s="69" t="s">
        <v>2276</v>
      </c>
      <c r="D182" s="82" t="s">
        <v>588</v>
      </c>
      <c r="E182" s="82" t="s">
        <v>128</v>
      </c>
      <c r="F182" s="94">
        <v>44165</v>
      </c>
      <c r="G182" s="76">
        <v>64779.914550000001</v>
      </c>
      <c r="H182" s="78">
        <v>0.86840399999999995</v>
      </c>
      <c r="I182" s="76">
        <v>0.56255104900000008</v>
      </c>
      <c r="J182" s="77">
        <f t="shared" si="2"/>
        <v>1.4855822014189966E-4</v>
      </c>
      <c r="K182" s="77">
        <f>I182/'סכום נכסי הקרן'!$C$42</f>
        <v>1.5705699885241832E-7</v>
      </c>
    </row>
    <row r="183" spans="2:11">
      <c r="B183" s="75" t="s">
        <v>2277</v>
      </c>
      <c r="C183" s="69" t="s">
        <v>2278</v>
      </c>
      <c r="D183" s="82" t="s">
        <v>588</v>
      </c>
      <c r="E183" s="82" t="s">
        <v>128</v>
      </c>
      <c r="F183" s="94">
        <v>44118</v>
      </c>
      <c r="G183" s="76">
        <v>16896.761044999999</v>
      </c>
      <c r="H183" s="78">
        <v>2.0888710000000001</v>
      </c>
      <c r="I183" s="76">
        <v>0.352951554</v>
      </c>
      <c r="J183" s="77">
        <f t="shared" si="2"/>
        <v>9.3207282702191847E-5</v>
      </c>
      <c r="K183" s="77">
        <f>I183/'סכום נכסי הקרן'!$C$42</f>
        <v>9.8539522608795727E-8</v>
      </c>
    </row>
    <row r="184" spans="2:11">
      <c r="B184" s="75" t="s">
        <v>2279</v>
      </c>
      <c r="C184" s="69" t="s">
        <v>2280</v>
      </c>
      <c r="D184" s="82" t="s">
        <v>588</v>
      </c>
      <c r="E184" s="82" t="s">
        <v>130</v>
      </c>
      <c r="F184" s="94">
        <v>44028</v>
      </c>
      <c r="G184" s="76">
        <v>153028.146588</v>
      </c>
      <c r="H184" s="78">
        <v>-7.0829579999999996</v>
      </c>
      <c r="I184" s="76">
        <v>-10.838919467</v>
      </c>
      <c r="J184" s="77">
        <f t="shared" si="2"/>
        <v>-2.8623368263933457E-3</v>
      </c>
      <c r="K184" s="77">
        <f>I184/'סכום נכסי הקרן'!$C$42</f>
        <v>-3.0260865486184052E-6</v>
      </c>
    </row>
    <row r="185" spans="2:11">
      <c r="B185" s="75" t="s">
        <v>2281</v>
      </c>
      <c r="C185" s="69" t="s">
        <v>2282</v>
      </c>
      <c r="D185" s="82" t="s">
        <v>588</v>
      </c>
      <c r="E185" s="82" t="s">
        <v>130</v>
      </c>
      <c r="F185" s="94">
        <v>44139</v>
      </c>
      <c r="G185" s="76">
        <v>91422.766834999988</v>
      </c>
      <c r="H185" s="78">
        <v>-4.6119539999999999</v>
      </c>
      <c r="I185" s="76">
        <v>-4.2163755060000003</v>
      </c>
      <c r="J185" s="77">
        <f t="shared" si="2"/>
        <v>-1.1134584883180291E-3</v>
      </c>
      <c r="K185" s="77">
        <f>I185/'סכום נכסי הקרן'!$C$42</f>
        <v>-1.1771576716181835E-6</v>
      </c>
    </row>
    <row r="186" spans="2:11">
      <c r="B186" s="75" t="s">
        <v>2283</v>
      </c>
      <c r="C186" s="69" t="s">
        <v>2284</v>
      </c>
      <c r="D186" s="82" t="s">
        <v>588</v>
      </c>
      <c r="E186" s="82" t="s">
        <v>130</v>
      </c>
      <c r="F186" s="94">
        <v>44119</v>
      </c>
      <c r="G186" s="76">
        <v>144288.68274300001</v>
      </c>
      <c r="H186" s="78">
        <v>-4.2158829999999998</v>
      </c>
      <c r="I186" s="76">
        <v>-6.0830419549999988</v>
      </c>
      <c r="J186" s="77">
        <f t="shared" si="2"/>
        <v>-1.606406898520069E-3</v>
      </c>
      <c r="K186" s="77">
        <f>I186/'סכום נכסי הקרן'!$C$42</f>
        <v>-1.698306873738755E-6</v>
      </c>
    </row>
    <row r="187" spans="2:11">
      <c r="B187" s="75" t="s">
        <v>2285</v>
      </c>
      <c r="C187" s="69" t="s">
        <v>2286</v>
      </c>
      <c r="D187" s="82" t="s">
        <v>588</v>
      </c>
      <c r="E187" s="82" t="s">
        <v>130</v>
      </c>
      <c r="F187" s="94">
        <v>44131</v>
      </c>
      <c r="G187" s="76">
        <v>145161.52736000001</v>
      </c>
      <c r="H187" s="78">
        <v>-3.5242119999999999</v>
      </c>
      <c r="I187" s="76">
        <v>-5.1158002009999999</v>
      </c>
      <c r="J187" s="77">
        <f t="shared" si="2"/>
        <v>-1.3509781446734666E-3</v>
      </c>
      <c r="K187" s="77">
        <f>I187/'סכום נכסי הקרן'!$C$42</f>
        <v>-1.4282654484884949E-6</v>
      </c>
    </row>
    <row r="188" spans="2:11">
      <c r="B188" s="75" t="s">
        <v>2287</v>
      </c>
      <c r="C188" s="69" t="s">
        <v>2288</v>
      </c>
      <c r="D188" s="82" t="s">
        <v>588</v>
      </c>
      <c r="E188" s="82" t="s">
        <v>130</v>
      </c>
      <c r="F188" s="94">
        <v>44124</v>
      </c>
      <c r="G188" s="76">
        <v>105360.124431</v>
      </c>
      <c r="H188" s="78">
        <v>-3.6910880000000001</v>
      </c>
      <c r="I188" s="76">
        <v>-3.8889346250000001</v>
      </c>
      <c r="J188" s="77">
        <f t="shared" si="2"/>
        <v>-1.0269880523113306E-3</v>
      </c>
      <c r="K188" s="77">
        <f>I188/'סכום נכסי הקרן'!$C$42</f>
        <v>-1.0857403999539155E-6</v>
      </c>
    </row>
    <row r="189" spans="2:11">
      <c r="B189" s="75" t="s">
        <v>2289</v>
      </c>
      <c r="C189" s="69" t="s">
        <v>2290</v>
      </c>
      <c r="D189" s="82" t="s">
        <v>588</v>
      </c>
      <c r="E189" s="82" t="s">
        <v>130</v>
      </c>
      <c r="F189" s="94">
        <v>44124</v>
      </c>
      <c r="G189" s="76">
        <v>131733.54242899999</v>
      </c>
      <c r="H189" s="78">
        <v>-3.664828</v>
      </c>
      <c r="I189" s="76">
        <v>-4.8278075940000003</v>
      </c>
      <c r="J189" s="77">
        <f t="shared" si="2"/>
        <v>-1.2749251905709038E-3</v>
      </c>
      <c r="K189" s="77">
        <f>I189/'סכום נכסי הקרן'!$C$42</f>
        <v>-1.3478616262442599E-6</v>
      </c>
    </row>
    <row r="190" spans="2:11">
      <c r="B190" s="75" t="s">
        <v>2291</v>
      </c>
      <c r="C190" s="69" t="s">
        <v>2292</v>
      </c>
      <c r="D190" s="82" t="s">
        <v>588</v>
      </c>
      <c r="E190" s="82" t="s">
        <v>130</v>
      </c>
      <c r="F190" s="94">
        <v>44145</v>
      </c>
      <c r="G190" s="76">
        <v>131833.703102</v>
      </c>
      <c r="H190" s="78">
        <v>-3.6927699999999999</v>
      </c>
      <c r="I190" s="76">
        <v>-4.8683155329999996</v>
      </c>
      <c r="J190" s="77">
        <f t="shared" si="2"/>
        <v>-1.2856225083168291E-3</v>
      </c>
      <c r="K190" s="77">
        <f>I190/'סכום נכסי הקרן'!$C$42</f>
        <v>-1.3591709204680393E-6</v>
      </c>
    </row>
    <row r="191" spans="2:11">
      <c r="B191" s="75" t="s">
        <v>2293</v>
      </c>
      <c r="C191" s="69" t="s">
        <v>2294</v>
      </c>
      <c r="D191" s="82" t="s">
        <v>588</v>
      </c>
      <c r="E191" s="82" t="s">
        <v>130</v>
      </c>
      <c r="F191" s="94">
        <v>44140</v>
      </c>
      <c r="G191" s="76">
        <v>26430.175713000001</v>
      </c>
      <c r="H191" s="78">
        <v>-3.378638</v>
      </c>
      <c r="I191" s="76">
        <v>-0.89297993399999998</v>
      </c>
      <c r="J191" s="77">
        <f t="shared" si="2"/>
        <v>-2.358177268592579E-4</v>
      </c>
      <c r="K191" s="77">
        <f>I191/'סכום נכסי הקרן'!$C$42</f>
        <v>-2.4930848270353249E-7</v>
      </c>
    </row>
    <row r="192" spans="2:11">
      <c r="B192" s="75" t="s">
        <v>2295</v>
      </c>
      <c r="C192" s="69" t="s">
        <v>2296</v>
      </c>
      <c r="D192" s="82" t="s">
        <v>588</v>
      </c>
      <c r="E192" s="82" t="s">
        <v>130</v>
      </c>
      <c r="F192" s="94">
        <v>44144</v>
      </c>
      <c r="G192" s="76">
        <v>79594.347846000004</v>
      </c>
      <c r="H192" s="78">
        <v>-2.916998</v>
      </c>
      <c r="I192" s="76">
        <v>-2.3217658270000001</v>
      </c>
      <c r="J192" s="77">
        <f t="shared" si="2"/>
        <v>-6.1313084289601192E-4</v>
      </c>
      <c r="K192" s="77">
        <f>I192/'סכום נכסי הקרן'!$C$42</f>
        <v>-6.4820708000621473E-7</v>
      </c>
    </row>
    <row r="193" spans="2:11">
      <c r="B193" s="75" t="s">
        <v>2297</v>
      </c>
      <c r="C193" s="69" t="s">
        <v>2298</v>
      </c>
      <c r="D193" s="82" t="s">
        <v>588</v>
      </c>
      <c r="E193" s="82" t="s">
        <v>130</v>
      </c>
      <c r="F193" s="94">
        <v>44144</v>
      </c>
      <c r="G193" s="76">
        <v>106156.958226</v>
      </c>
      <c r="H193" s="78">
        <v>-2.8710629999999999</v>
      </c>
      <c r="I193" s="76">
        <v>-3.0478336609999999</v>
      </c>
      <c r="J193" s="77">
        <f t="shared" si="2"/>
        <v>-8.048704997912641E-4</v>
      </c>
      <c r="K193" s="77">
        <f>I193/'סכום נכסי הקרן'!$C$42</f>
        <v>-8.5091585670128018E-7</v>
      </c>
    </row>
    <row r="194" spans="2:11">
      <c r="B194" s="75" t="s">
        <v>2299</v>
      </c>
      <c r="C194" s="69" t="s">
        <v>2300</v>
      </c>
      <c r="D194" s="82" t="s">
        <v>588</v>
      </c>
      <c r="E194" s="82" t="s">
        <v>130</v>
      </c>
      <c r="F194" s="94">
        <v>44159</v>
      </c>
      <c r="G194" s="76">
        <v>63762.017097999997</v>
      </c>
      <c r="H194" s="78">
        <v>-2.8373870000000001</v>
      </c>
      <c r="I194" s="76">
        <v>-1.8091752400000001</v>
      </c>
      <c r="J194" s="77">
        <f t="shared" si="2"/>
        <v>-4.7776615839035456E-4</v>
      </c>
      <c r="K194" s="77">
        <f>I194/'סכום נכסי הקרן'!$C$42</f>
        <v>-5.050983979100244E-7</v>
      </c>
    </row>
    <row r="195" spans="2:11">
      <c r="B195" s="75" t="s">
        <v>2301</v>
      </c>
      <c r="C195" s="69" t="s">
        <v>2302</v>
      </c>
      <c r="D195" s="82" t="s">
        <v>588</v>
      </c>
      <c r="E195" s="82" t="s">
        <v>130</v>
      </c>
      <c r="F195" s="94">
        <v>44165</v>
      </c>
      <c r="G195" s="76">
        <v>267996.57305399998</v>
      </c>
      <c r="H195" s="78">
        <v>-2.2524609999999998</v>
      </c>
      <c r="I195" s="76">
        <v>-6.0365190650000002</v>
      </c>
      <c r="J195" s="77">
        <f t="shared" si="2"/>
        <v>-1.5941211553034437E-3</v>
      </c>
      <c r="K195" s="77">
        <f>I195/'סכום נכסי הקרן'!$C$42</f>
        <v>-1.6853182827578484E-6</v>
      </c>
    </row>
    <row r="196" spans="2:11">
      <c r="B196" s="75" t="s">
        <v>2303</v>
      </c>
      <c r="C196" s="69" t="s">
        <v>2304</v>
      </c>
      <c r="D196" s="82" t="s">
        <v>588</v>
      </c>
      <c r="E196" s="82" t="s">
        <v>130</v>
      </c>
      <c r="F196" s="94">
        <v>44165</v>
      </c>
      <c r="G196" s="76">
        <v>160800.614783</v>
      </c>
      <c r="H196" s="78">
        <v>-2.2507649999999999</v>
      </c>
      <c r="I196" s="76">
        <v>-3.6192439190000001</v>
      </c>
      <c r="J196" s="77">
        <f t="shared" si="2"/>
        <v>-9.5576825573750481E-4</v>
      </c>
      <c r="K196" s="77">
        <f>I196/'סכום נכסי הקרן'!$C$42</f>
        <v>-1.0104462324680599E-6</v>
      </c>
    </row>
    <row r="197" spans="2:11">
      <c r="B197" s="75" t="s">
        <v>2305</v>
      </c>
      <c r="C197" s="69" t="s">
        <v>2306</v>
      </c>
      <c r="D197" s="82" t="s">
        <v>588</v>
      </c>
      <c r="E197" s="82" t="s">
        <v>130</v>
      </c>
      <c r="F197" s="94">
        <v>44195</v>
      </c>
      <c r="G197" s="76">
        <v>57632.451028000003</v>
      </c>
      <c r="H197" s="78">
        <v>6.4099000000000003E-2</v>
      </c>
      <c r="I197" s="76">
        <v>3.6941755E-2</v>
      </c>
      <c r="J197" s="77">
        <f t="shared" si="2"/>
        <v>9.755561528991339E-6</v>
      </c>
      <c r="K197" s="77">
        <f>I197/'סכום נכסי הקרן'!$C$42</f>
        <v>1.0313661636494999E-8</v>
      </c>
    </row>
    <row r="198" spans="2:11">
      <c r="B198" s="75" t="s">
        <v>2307</v>
      </c>
      <c r="C198" s="69" t="s">
        <v>2308</v>
      </c>
      <c r="D198" s="82" t="s">
        <v>588</v>
      </c>
      <c r="E198" s="82" t="s">
        <v>131</v>
      </c>
      <c r="F198" s="94">
        <v>44088</v>
      </c>
      <c r="G198" s="76">
        <v>57333.304486000001</v>
      </c>
      <c r="H198" s="78">
        <v>-6.0780969999999996</v>
      </c>
      <c r="I198" s="76">
        <v>-3.4847741359999995</v>
      </c>
      <c r="J198" s="77">
        <f t="shared" si="2"/>
        <v>-9.2025753780202444E-4</v>
      </c>
      <c r="K198" s="77">
        <f>I198/'סכום נכסי הקרן'!$C$42</f>
        <v>-9.7290400302620153E-7</v>
      </c>
    </row>
    <row r="199" spans="2:11">
      <c r="B199" s="75" t="s">
        <v>2309</v>
      </c>
      <c r="C199" s="69" t="s">
        <v>2310</v>
      </c>
      <c r="D199" s="82" t="s">
        <v>588</v>
      </c>
      <c r="E199" s="82" t="s">
        <v>131</v>
      </c>
      <c r="F199" s="94">
        <v>44091</v>
      </c>
      <c r="G199" s="76">
        <v>57736.172968999992</v>
      </c>
      <c r="H199" s="78">
        <v>-5.3830489999999998</v>
      </c>
      <c r="I199" s="76">
        <v>-3.1079665839999997</v>
      </c>
      <c r="J199" s="77">
        <f t="shared" si="2"/>
        <v>-8.2075037421099853E-4</v>
      </c>
      <c r="K199" s="77">
        <f>I199/'סכום נכסי הקרן'!$C$42</f>
        <v>-8.6770419339604215E-7</v>
      </c>
    </row>
    <row r="200" spans="2:11">
      <c r="B200" s="75" t="s">
        <v>2311</v>
      </c>
      <c r="C200" s="69" t="s">
        <v>2312</v>
      </c>
      <c r="D200" s="82" t="s">
        <v>588</v>
      </c>
      <c r="E200" s="82" t="s">
        <v>131</v>
      </c>
      <c r="F200" s="94">
        <v>44116</v>
      </c>
      <c r="G200" s="76">
        <v>87091.040322999994</v>
      </c>
      <c r="H200" s="78">
        <v>-4.7950150000000002</v>
      </c>
      <c r="I200" s="76">
        <v>-4.1760282540000002</v>
      </c>
      <c r="J200" s="77">
        <f t="shared" si="2"/>
        <v>-1.1028036047205465E-3</v>
      </c>
      <c r="K200" s="77">
        <f>I200/'סכום נכסי הקרן'!$C$42</f>
        <v>-1.1658932391327642E-6</v>
      </c>
    </row>
    <row r="201" spans="2:11">
      <c r="B201" s="75" t="s">
        <v>2313</v>
      </c>
      <c r="C201" s="69" t="s">
        <v>2314</v>
      </c>
      <c r="D201" s="82" t="s">
        <v>588</v>
      </c>
      <c r="E201" s="82" t="s">
        <v>131</v>
      </c>
      <c r="F201" s="94">
        <v>44172</v>
      </c>
      <c r="G201" s="76">
        <v>59070.313129000002</v>
      </c>
      <c r="H201" s="78">
        <v>-3.0500470000000002</v>
      </c>
      <c r="I201" s="76">
        <v>-1.801672124</v>
      </c>
      <c r="J201" s="77">
        <f t="shared" si="2"/>
        <v>-4.7578473899657751E-4</v>
      </c>
      <c r="K201" s="77">
        <f>I201/'סכום נכסי הקרן'!$C$42</f>
        <v>-5.0300362467460627E-7</v>
      </c>
    </row>
    <row r="202" spans="2:11">
      <c r="B202" s="75" t="s">
        <v>2315</v>
      </c>
      <c r="C202" s="69" t="s">
        <v>2316</v>
      </c>
      <c r="D202" s="82" t="s">
        <v>588</v>
      </c>
      <c r="E202" s="82" t="s">
        <v>131</v>
      </c>
      <c r="F202" s="94">
        <v>44172</v>
      </c>
      <c r="G202" s="76">
        <v>4141.4657500000003</v>
      </c>
      <c r="H202" s="78">
        <v>-2.841691</v>
      </c>
      <c r="I202" s="76">
        <v>-0.117687658</v>
      </c>
      <c r="J202" s="77">
        <f t="shared" si="2"/>
        <v>-3.1078902148040607E-5</v>
      </c>
      <c r="K202" s="77">
        <f>I202/'סכום נכסי הקרן'!$C$42</f>
        <v>-3.2856876545349393E-8</v>
      </c>
    </row>
    <row r="203" spans="2:11">
      <c r="B203" s="75" t="s">
        <v>2317</v>
      </c>
      <c r="C203" s="69" t="s">
        <v>2318</v>
      </c>
      <c r="D203" s="82" t="s">
        <v>588</v>
      </c>
      <c r="E203" s="82" t="s">
        <v>131</v>
      </c>
      <c r="F203" s="94">
        <v>44175</v>
      </c>
      <c r="G203" s="76">
        <v>62294.462922999999</v>
      </c>
      <c r="H203" s="78">
        <v>-2.6028609999999999</v>
      </c>
      <c r="I203" s="76">
        <v>-1.6214383119999998</v>
      </c>
      <c r="J203" s="77">
        <f t="shared" si="2"/>
        <v>-4.2818867750543671E-4</v>
      </c>
      <c r="K203" s="77">
        <f>I203/'סכום נכסי הקרן'!$C$42</f>
        <v>-4.5268466845761944E-7</v>
      </c>
    </row>
    <row r="204" spans="2:11">
      <c r="B204" s="75" t="s">
        <v>2319</v>
      </c>
      <c r="C204" s="69" t="s">
        <v>2320</v>
      </c>
      <c r="D204" s="82" t="s">
        <v>588</v>
      </c>
      <c r="E204" s="82" t="s">
        <v>131</v>
      </c>
      <c r="F204" s="94">
        <v>44172</v>
      </c>
      <c r="G204" s="76">
        <v>59402.401403000003</v>
      </c>
      <c r="H204" s="78">
        <v>-2.4746009999999998</v>
      </c>
      <c r="I204" s="76">
        <v>-1.4699724869999999</v>
      </c>
      <c r="J204" s="77">
        <f t="shared" ref="J204:J239" si="3">IFERROR(I204/$I$11,0)</f>
        <v>-3.8818965268035913E-4</v>
      </c>
      <c r="K204" s="77">
        <f>I204/'סכום נכסי הקרן'!$C$42</f>
        <v>-4.1039736325128681E-7</v>
      </c>
    </row>
    <row r="205" spans="2:11">
      <c r="B205" s="75" t="s">
        <v>2321</v>
      </c>
      <c r="C205" s="69" t="s">
        <v>2322</v>
      </c>
      <c r="D205" s="82" t="s">
        <v>588</v>
      </c>
      <c r="E205" s="82" t="s">
        <v>131</v>
      </c>
      <c r="F205" s="94">
        <v>44174</v>
      </c>
      <c r="G205" s="76">
        <v>82759.184714999996</v>
      </c>
      <c r="H205" s="78">
        <v>-1.4859979999999999</v>
      </c>
      <c r="I205" s="76">
        <v>-1.2297999529999999</v>
      </c>
      <c r="J205" s="77">
        <f t="shared" si="3"/>
        <v>-3.2476500127950485E-4</v>
      </c>
      <c r="K205" s="77">
        <f>I205/'סכום נכסי הקרן'!$C$42</f>
        <v>-3.4334428875453943E-7</v>
      </c>
    </row>
    <row r="206" spans="2:11">
      <c r="B206" s="75" t="s">
        <v>2323</v>
      </c>
      <c r="C206" s="69" t="s">
        <v>2324</v>
      </c>
      <c r="D206" s="82" t="s">
        <v>588</v>
      </c>
      <c r="E206" s="82" t="s">
        <v>131</v>
      </c>
      <c r="F206" s="94">
        <v>44189</v>
      </c>
      <c r="G206" s="76">
        <v>60695.141817999996</v>
      </c>
      <c r="H206" s="78">
        <v>-0.27535500000000002</v>
      </c>
      <c r="I206" s="76">
        <v>-0.16712698000000001</v>
      </c>
      <c r="J206" s="77">
        <f t="shared" si="3"/>
        <v>-4.4134815374756965E-5</v>
      </c>
      <c r="K206" s="77">
        <f>I206/'סכום נכסי הקרן'!$C$42</f>
        <v>-4.6659697733615171E-8</v>
      </c>
    </row>
    <row r="207" spans="2:11">
      <c r="B207" s="75" t="s">
        <v>2325</v>
      </c>
      <c r="C207" s="69" t="s">
        <v>2326</v>
      </c>
      <c r="D207" s="82" t="s">
        <v>588</v>
      </c>
      <c r="E207" s="82" t="s">
        <v>128</v>
      </c>
      <c r="F207" s="94">
        <v>44173</v>
      </c>
      <c r="G207" s="76">
        <v>80013.558833000003</v>
      </c>
      <c r="H207" s="78">
        <v>-0.79495099999999996</v>
      </c>
      <c r="I207" s="76">
        <v>-0.63606889200000005</v>
      </c>
      <c r="J207" s="77">
        <f t="shared" si="3"/>
        <v>-1.6797277802809712E-4</v>
      </c>
      <c r="K207" s="77">
        <f>I207/'סכום נכסי הקרן'!$C$42</f>
        <v>-1.7758223261424048E-7</v>
      </c>
    </row>
    <row r="208" spans="2:11">
      <c r="B208" s="75" t="s">
        <v>2327</v>
      </c>
      <c r="C208" s="69" t="s">
        <v>2328</v>
      </c>
      <c r="D208" s="82" t="s">
        <v>588</v>
      </c>
      <c r="E208" s="82" t="s">
        <v>128</v>
      </c>
      <c r="F208" s="94">
        <v>44119</v>
      </c>
      <c r="G208" s="76">
        <v>116589.14273499999</v>
      </c>
      <c r="H208" s="78">
        <v>-1.95974</v>
      </c>
      <c r="I208" s="76">
        <v>-2.2848439059999999</v>
      </c>
      <c r="J208" s="77">
        <f t="shared" si="3"/>
        <v>-6.033805191205426E-4</v>
      </c>
      <c r="K208" s="77">
        <f>I208/'סכום נכסי הקרן'!$C$42</f>
        <v>-6.3789895576676258E-7</v>
      </c>
    </row>
    <row r="209" spans="2:11">
      <c r="B209" s="75" t="s">
        <v>2329</v>
      </c>
      <c r="C209" s="69" t="s">
        <v>2330</v>
      </c>
      <c r="D209" s="82" t="s">
        <v>588</v>
      </c>
      <c r="E209" s="82" t="s">
        <v>128</v>
      </c>
      <c r="F209" s="94">
        <v>44146</v>
      </c>
      <c r="G209" s="76">
        <v>84630.902092999997</v>
      </c>
      <c r="H209" s="78">
        <v>-2.1652529999999999</v>
      </c>
      <c r="I209" s="76">
        <v>-1.832473045</v>
      </c>
      <c r="J209" s="77">
        <f t="shared" si="3"/>
        <v>-4.8391863193060573E-4</v>
      </c>
      <c r="K209" s="77">
        <f>I209/'סכום נכסי הקרן'!$C$42</f>
        <v>-5.1160284464361994E-7</v>
      </c>
    </row>
    <row r="210" spans="2:11">
      <c r="B210" s="75" t="s">
        <v>2331</v>
      </c>
      <c r="C210" s="69" t="s">
        <v>2332</v>
      </c>
      <c r="D210" s="82" t="s">
        <v>588</v>
      </c>
      <c r="E210" s="82" t="s">
        <v>128</v>
      </c>
      <c r="F210" s="94">
        <v>44117</v>
      </c>
      <c r="G210" s="76">
        <v>52829.030784000002</v>
      </c>
      <c r="H210" s="78">
        <v>-2.2247590000000002</v>
      </c>
      <c r="I210" s="76">
        <v>-1.1753188059999999</v>
      </c>
      <c r="J210" s="77">
        <f t="shared" si="3"/>
        <v>-3.1037764524488983E-4</v>
      </c>
      <c r="K210" s="77">
        <f>I210/'סכום נכסי הקרן'!$C$42</f>
        <v>-3.2813385504000301E-7</v>
      </c>
    </row>
    <row r="211" spans="2:11">
      <c r="B211" s="75" t="s">
        <v>2333</v>
      </c>
      <c r="C211" s="69" t="s">
        <v>2334</v>
      </c>
      <c r="D211" s="82" t="s">
        <v>588</v>
      </c>
      <c r="E211" s="82" t="s">
        <v>128</v>
      </c>
      <c r="F211" s="94">
        <v>44103</v>
      </c>
      <c r="G211" s="76">
        <v>99278.048519000004</v>
      </c>
      <c r="H211" s="78">
        <v>-2.2664810000000002</v>
      </c>
      <c r="I211" s="76">
        <v>-2.2501177389999998</v>
      </c>
      <c r="J211" s="77">
        <f t="shared" si="3"/>
        <v>-5.9421004904313215E-4</v>
      </c>
      <c r="K211" s="77">
        <f>I211/'סכום נכסי הקרן'!$C$42</f>
        <v>-6.2820385773012577E-7</v>
      </c>
    </row>
    <row r="212" spans="2:11">
      <c r="B212" s="75" t="s">
        <v>2335</v>
      </c>
      <c r="C212" s="69" t="s">
        <v>2336</v>
      </c>
      <c r="D212" s="82" t="s">
        <v>588</v>
      </c>
      <c r="E212" s="82" t="s">
        <v>128</v>
      </c>
      <c r="F212" s="94">
        <v>44117</v>
      </c>
      <c r="G212" s="76">
        <v>63367.764412999997</v>
      </c>
      <c r="H212" s="78">
        <v>-2.243884</v>
      </c>
      <c r="I212" s="76">
        <v>-1.42189904</v>
      </c>
      <c r="J212" s="77">
        <f t="shared" si="3"/>
        <v>-3.7549443909023046E-4</v>
      </c>
      <c r="K212" s="77">
        <f>I212/'סכום נכסי הקרן'!$C$42</f>
        <v>-3.9697587675022658E-7</v>
      </c>
    </row>
    <row r="213" spans="2:11">
      <c r="B213" s="75" t="s">
        <v>2337</v>
      </c>
      <c r="C213" s="69" t="s">
        <v>2338</v>
      </c>
      <c r="D213" s="82" t="s">
        <v>588</v>
      </c>
      <c r="E213" s="82" t="s">
        <v>128</v>
      </c>
      <c r="F213" s="94">
        <v>44084</v>
      </c>
      <c r="G213" s="76">
        <v>95349.057212</v>
      </c>
      <c r="H213" s="78">
        <v>-2.6950349999999998</v>
      </c>
      <c r="I213" s="76">
        <v>-2.5696905230000002</v>
      </c>
      <c r="J213" s="77">
        <f t="shared" si="3"/>
        <v>-6.7860268164283033E-4</v>
      </c>
      <c r="K213" s="77">
        <f>I213/'סכום נכסי הקרן'!$C$42</f>
        <v>-7.1742445817016193E-7</v>
      </c>
    </row>
    <row r="214" spans="2:11">
      <c r="B214" s="75" t="s">
        <v>2339</v>
      </c>
      <c r="C214" s="69" t="s">
        <v>2340</v>
      </c>
      <c r="D214" s="82" t="s">
        <v>588</v>
      </c>
      <c r="E214" s="82" t="s">
        <v>128</v>
      </c>
      <c r="F214" s="94">
        <v>44126</v>
      </c>
      <c r="G214" s="76">
        <v>1090468.46</v>
      </c>
      <c r="H214" s="78">
        <v>-2.9479700000000002</v>
      </c>
      <c r="I214" s="76">
        <v>-32.146680000000003</v>
      </c>
      <c r="J214" s="77">
        <f t="shared" si="3"/>
        <v>-8.489280346664508E-3</v>
      </c>
      <c r="K214" s="77">
        <f>I214/'סכום נכסי הקרן'!$C$42</f>
        <v>-8.9749385284126611E-6</v>
      </c>
    </row>
    <row r="215" spans="2:11">
      <c r="B215" s="75" t="s">
        <v>2341</v>
      </c>
      <c r="C215" s="69" t="s">
        <v>2342</v>
      </c>
      <c r="D215" s="82" t="s">
        <v>588</v>
      </c>
      <c r="E215" s="82" t="s">
        <v>130</v>
      </c>
      <c r="F215" s="94">
        <v>44104</v>
      </c>
      <c r="G215" s="76">
        <v>226574.55</v>
      </c>
      <c r="H215" s="78">
        <v>-4.4952490000000003</v>
      </c>
      <c r="I215" s="76">
        <v>-10.185090000000001</v>
      </c>
      <c r="J215" s="77">
        <f t="shared" si="3"/>
        <v>-2.6896738439555565E-3</v>
      </c>
      <c r="K215" s="77">
        <f>I215/'סכום נכסי הקרן'!$C$42</f>
        <v>-2.843545792484652E-6</v>
      </c>
    </row>
    <row r="216" spans="2:11">
      <c r="B216" s="75" t="s">
        <v>2283</v>
      </c>
      <c r="C216" s="69" t="s">
        <v>2343</v>
      </c>
      <c r="D216" s="82" t="s">
        <v>588</v>
      </c>
      <c r="E216" s="82" t="s">
        <v>130</v>
      </c>
      <c r="F216" s="94">
        <v>44119</v>
      </c>
      <c r="G216" s="76">
        <v>1435030.55</v>
      </c>
      <c r="H216" s="78">
        <v>-4.2158819999999997</v>
      </c>
      <c r="I216" s="76">
        <v>-60.499190000000006</v>
      </c>
      <c r="J216" s="77">
        <f t="shared" si="3"/>
        <v>-1.5976598039241438E-2</v>
      </c>
      <c r="K216" s="77">
        <f>I216/'סכום נכסי הקרן'!$C$42</f>
        <v>-1.6890593718192919E-5</v>
      </c>
    </row>
    <row r="217" spans="2:11">
      <c r="B217" s="75" t="s">
        <v>2344</v>
      </c>
      <c r="C217" s="69" t="s">
        <v>2345</v>
      </c>
      <c r="D217" s="82" t="s">
        <v>588</v>
      </c>
      <c r="E217" s="82" t="s">
        <v>130</v>
      </c>
      <c r="F217" s="94">
        <v>44133</v>
      </c>
      <c r="G217" s="76">
        <v>1119568.29</v>
      </c>
      <c r="H217" s="78">
        <v>-4.37812</v>
      </c>
      <c r="I217" s="76">
        <v>-49.016040000000004</v>
      </c>
      <c r="J217" s="77">
        <f t="shared" si="3"/>
        <v>-1.2944133112449602E-2</v>
      </c>
      <c r="K217" s="77">
        <f>I217/'סכום נכסי הקרן'!$C$42</f>
        <v>-1.3684646312036457E-5</v>
      </c>
    </row>
    <row r="218" spans="2:11">
      <c r="B218" s="75" t="s">
        <v>2346</v>
      </c>
      <c r="C218" s="69" t="s">
        <v>2347</v>
      </c>
      <c r="D218" s="82" t="s">
        <v>588</v>
      </c>
      <c r="E218" s="82" t="s">
        <v>130</v>
      </c>
      <c r="F218" s="94">
        <v>44067</v>
      </c>
      <c r="G218" s="76">
        <v>495366.88</v>
      </c>
      <c r="H218" s="78">
        <v>-3.5554960000000002</v>
      </c>
      <c r="I218" s="76">
        <v>-17.612749999999998</v>
      </c>
      <c r="J218" s="77">
        <f t="shared" si="3"/>
        <v>-4.6511668522446264E-3</v>
      </c>
      <c r="K218" s="77">
        <f>I218/'סכום נכסי הקרן'!$C$42</f>
        <v>-4.9172526856988053E-6</v>
      </c>
    </row>
    <row r="219" spans="2:11">
      <c r="B219" s="75" t="s">
        <v>2348</v>
      </c>
      <c r="C219" s="69" t="s">
        <v>2349</v>
      </c>
      <c r="D219" s="82" t="s">
        <v>588</v>
      </c>
      <c r="E219" s="82" t="s">
        <v>130</v>
      </c>
      <c r="F219" s="94">
        <v>44049</v>
      </c>
      <c r="G219" s="76">
        <v>554095.61</v>
      </c>
      <c r="H219" s="78">
        <v>-3.2619150000000001</v>
      </c>
      <c r="I219" s="76">
        <v>-18.07413</v>
      </c>
      <c r="J219" s="77">
        <f t="shared" si="3"/>
        <v>-4.7730078686837761E-3</v>
      </c>
      <c r="K219" s="77">
        <f>I219/'סכום נכסי הקרן'!$C$42</f>
        <v>-5.0460640322589801E-6</v>
      </c>
    </row>
    <row r="220" spans="2:11">
      <c r="B220" s="75" t="s">
        <v>2350</v>
      </c>
      <c r="C220" s="69" t="s">
        <v>2351</v>
      </c>
      <c r="D220" s="82" t="s">
        <v>588</v>
      </c>
      <c r="E220" s="82" t="s">
        <v>130</v>
      </c>
      <c r="F220" s="94">
        <v>44076</v>
      </c>
      <c r="G220" s="76">
        <v>1052550.81</v>
      </c>
      <c r="H220" s="78">
        <v>-3.122779</v>
      </c>
      <c r="I220" s="76">
        <v>-32.868839999999999</v>
      </c>
      <c r="J220" s="77">
        <f t="shared" si="3"/>
        <v>-8.6799880245692629E-3</v>
      </c>
      <c r="K220" s="77">
        <f>I220/'סכום נכסי הקרן'!$C$42</f>
        <v>-9.1765562882459769E-6</v>
      </c>
    </row>
    <row r="221" spans="2:11">
      <c r="B221" s="75" t="s">
        <v>2299</v>
      </c>
      <c r="C221" s="69" t="s">
        <v>2352</v>
      </c>
      <c r="D221" s="82" t="s">
        <v>588</v>
      </c>
      <c r="E221" s="82" t="s">
        <v>130</v>
      </c>
      <c r="F221" s="94">
        <v>44159</v>
      </c>
      <c r="G221" s="76">
        <v>2225743.21</v>
      </c>
      <c r="H221" s="78">
        <v>-2.8373870000000001</v>
      </c>
      <c r="I221" s="76">
        <v>-63.152949999999997</v>
      </c>
      <c r="J221" s="77">
        <f t="shared" si="3"/>
        <v>-1.6677401749383956E-2</v>
      </c>
      <c r="K221" s="77">
        <f>I221/'סכום נכסי הקרן'!$C$42</f>
        <v>-1.7631489290275645E-5</v>
      </c>
    </row>
    <row r="222" spans="2:11">
      <c r="B222" s="75" t="s">
        <v>2353</v>
      </c>
      <c r="C222" s="69" t="s">
        <v>2354</v>
      </c>
      <c r="D222" s="82" t="s">
        <v>588</v>
      </c>
      <c r="E222" s="82" t="s">
        <v>130</v>
      </c>
      <c r="F222" s="94">
        <v>44175</v>
      </c>
      <c r="G222" s="76">
        <v>2181611.04</v>
      </c>
      <c r="H222" s="78">
        <v>-1.361585</v>
      </c>
      <c r="I222" s="76">
        <v>-29.70448</v>
      </c>
      <c r="J222" s="77">
        <f t="shared" si="3"/>
        <v>-7.8443453032129261E-3</v>
      </c>
      <c r="K222" s="77">
        <f>I222/'סכום נכסי הקרן'!$C$42</f>
        <v>-8.2931077802890781E-6</v>
      </c>
    </row>
    <row r="223" spans="2:11">
      <c r="B223" s="75" t="s">
        <v>2355</v>
      </c>
      <c r="C223" s="69" t="s">
        <v>2356</v>
      </c>
      <c r="D223" s="82" t="s">
        <v>588</v>
      </c>
      <c r="E223" s="82" t="s">
        <v>130</v>
      </c>
      <c r="F223" s="94">
        <v>44195</v>
      </c>
      <c r="G223" s="76">
        <v>277018.55</v>
      </c>
      <c r="H223" s="78">
        <v>-0.10452</v>
      </c>
      <c r="I223" s="76">
        <v>-0.28954000000000002</v>
      </c>
      <c r="J223" s="77">
        <f t="shared" si="3"/>
        <v>-7.6461588928413183E-5</v>
      </c>
      <c r="K223" s="77">
        <f>I223/'סכום נכסי הקרן'!$C$42</f>
        <v>-8.0835834416387689E-8</v>
      </c>
    </row>
    <row r="224" spans="2:11">
      <c r="B224" s="75" t="s">
        <v>2311</v>
      </c>
      <c r="C224" s="69" t="s">
        <v>2357</v>
      </c>
      <c r="D224" s="82" t="s">
        <v>588</v>
      </c>
      <c r="E224" s="82" t="s">
        <v>131</v>
      </c>
      <c r="F224" s="94">
        <v>44116</v>
      </c>
      <c r="G224" s="76">
        <v>2876554.44</v>
      </c>
      <c r="H224" s="78">
        <v>-4.7950150000000002</v>
      </c>
      <c r="I224" s="76">
        <v>-137.93120999999999</v>
      </c>
      <c r="J224" s="77">
        <f t="shared" si="3"/>
        <v>-3.6424809972434316E-2</v>
      </c>
      <c r="K224" s="77">
        <f>I224/'סכום נכסי הקרן'!$C$42</f>
        <v>-3.8508615225571583E-5</v>
      </c>
    </row>
    <row r="225" spans="2:11">
      <c r="B225" s="75" t="s">
        <v>2358</v>
      </c>
      <c r="C225" s="69" t="s">
        <v>2359</v>
      </c>
      <c r="D225" s="82" t="s">
        <v>588</v>
      </c>
      <c r="E225" s="82" t="s">
        <v>131</v>
      </c>
      <c r="F225" s="94">
        <v>44140</v>
      </c>
      <c r="G225" s="76">
        <v>1975093.46</v>
      </c>
      <c r="H225" s="78">
        <v>-4.5942170000000004</v>
      </c>
      <c r="I225" s="76">
        <v>-90.740080000000006</v>
      </c>
      <c r="J225" s="77">
        <f t="shared" si="3"/>
        <v>-2.3962598246499021E-2</v>
      </c>
      <c r="K225" s="77">
        <f>I225/'סכום נכסי הקרן'!$C$42</f>
        <v>-2.533346025353931E-5</v>
      </c>
    </row>
    <row r="226" spans="2:11">
      <c r="B226" s="75" t="s">
        <v>2360</v>
      </c>
      <c r="C226" s="69" t="s">
        <v>2361</v>
      </c>
      <c r="D226" s="82" t="s">
        <v>588</v>
      </c>
      <c r="E226" s="82" t="s">
        <v>131</v>
      </c>
      <c r="F226" s="94">
        <v>44140</v>
      </c>
      <c r="G226" s="76">
        <v>3468510.79</v>
      </c>
      <c r="H226" s="78">
        <v>-4.5462699999999998</v>
      </c>
      <c r="I226" s="76">
        <v>-157.68787</v>
      </c>
      <c r="J226" s="77">
        <f t="shared" si="3"/>
        <v>-4.1642139583259852E-2</v>
      </c>
      <c r="K226" s="77">
        <f>I226/'סכום נכסי הקרן'!$C$42</f>
        <v>-4.4024419937807791E-5</v>
      </c>
    </row>
    <row r="227" spans="2:11">
      <c r="B227" s="72"/>
      <c r="C227" s="69"/>
      <c r="D227" s="69"/>
      <c r="E227" s="69"/>
      <c r="F227" s="69"/>
      <c r="G227" s="76"/>
      <c r="H227" s="78"/>
      <c r="I227" s="69"/>
      <c r="J227" s="77"/>
      <c r="K227" s="69"/>
    </row>
    <row r="228" spans="2:11">
      <c r="B228" s="70" t="s">
        <v>197</v>
      </c>
      <c r="C228" s="71"/>
      <c r="D228" s="71"/>
      <c r="E228" s="71"/>
      <c r="F228" s="71"/>
      <c r="G228" s="79"/>
      <c r="H228" s="81"/>
      <c r="I228" s="79">
        <v>216.63059749800001</v>
      </c>
      <c r="J228" s="80">
        <f t="shared" si="3"/>
        <v>5.7207707726768704E-2</v>
      </c>
      <c r="K228" s="80">
        <f>I228/'סכום נכסי הקרן'!$C$42</f>
        <v>6.0480469395839808E-5</v>
      </c>
    </row>
    <row r="229" spans="2:11">
      <c r="B229" s="86" t="s">
        <v>188</v>
      </c>
      <c r="C229" s="71"/>
      <c r="D229" s="71"/>
      <c r="E229" s="71"/>
      <c r="F229" s="71"/>
      <c r="G229" s="79"/>
      <c r="H229" s="81"/>
      <c r="I229" s="79">
        <v>216.63059749800001</v>
      </c>
      <c r="J229" s="80">
        <f t="shared" si="3"/>
        <v>5.7207707726768704E-2</v>
      </c>
      <c r="K229" s="80">
        <f>I229/'סכום נכסי הקרן'!$C$42</f>
        <v>6.0480469395839808E-5</v>
      </c>
    </row>
    <row r="230" spans="2:11">
      <c r="B230" s="75" t="s">
        <v>2362</v>
      </c>
      <c r="C230" s="69" t="s">
        <v>2363</v>
      </c>
      <c r="D230" s="82" t="s">
        <v>588</v>
      </c>
      <c r="E230" s="82" t="s">
        <v>128</v>
      </c>
      <c r="F230" s="94">
        <v>44027</v>
      </c>
      <c r="G230" s="76">
        <v>375088.10331799998</v>
      </c>
      <c r="H230" s="78">
        <v>8.8178459999999994</v>
      </c>
      <c r="I230" s="76">
        <v>33.074689659999997</v>
      </c>
      <c r="J230" s="77">
        <f t="shared" si="3"/>
        <v>8.7343487073211212E-3</v>
      </c>
      <c r="K230" s="77">
        <f>I230/'סכום נכסי הקרן'!$C$42</f>
        <v>9.2340268589112709E-6</v>
      </c>
    </row>
    <row r="231" spans="2:11">
      <c r="B231" s="75" t="s">
        <v>2362</v>
      </c>
      <c r="C231" s="69" t="s">
        <v>2364</v>
      </c>
      <c r="D231" s="82" t="s">
        <v>588</v>
      </c>
      <c r="E231" s="82" t="s">
        <v>128</v>
      </c>
      <c r="F231" s="94">
        <v>43983</v>
      </c>
      <c r="G231" s="76">
        <v>1117124.813697</v>
      </c>
      <c r="H231" s="78">
        <v>3.216215</v>
      </c>
      <c r="I231" s="76">
        <v>35.929136591000002</v>
      </c>
      <c r="J231" s="77">
        <f t="shared" si="3"/>
        <v>9.4881497291353541E-3</v>
      </c>
      <c r="K231" s="77">
        <f>I231/'סכום נכסי הקרן'!$C$42</f>
        <v>1.0030951634295268E-5</v>
      </c>
    </row>
    <row r="232" spans="2:11">
      <c r="B232" s="75" t="s">
        <v>2362</v>
      </c>
      <c r="C232" s="69" t="s">
        <v>2365</v>
      </c>
      <c r="D232" s="82" t="s">
        <v>588</v>
      </c>
      <c r="E232" s="82" t="s">
        <v>128</v>
      </c>
      <c r="F232" s="94">
        <v>44056</v>
      </c>
      <c r="G232" s="76">
        <v>111289.63625</v>
      </c>
      <c r="H232" s="78">
        <v>20.324636000000002</v>
      </c>
      <c r="I232" s="76">
        <v>22.619213694999999</v>
      </c>
      <c r="J232" s="77">
        <f t="shared" si="3"/>
        <v>5.9732714631174407E-3</v>
      </c>
      <c r="K232" s="77">
        <f>I232/'סכום נכסי הקרן'!$C$42</f>
        <v>6.3149927915932461E-6</v>
      </c>
    </row>
    <row r="233" spans="2:11">
      <c r="B233" s="75" t="s">
        <v>2362</v>
      </c>
      <c r="C233" s="69" t="s">
        <v>2366</v>
      </c>
      <c r="D233" s="82" t="s">
        <v>588</v>
      </c>
      <c r="E233" s="82" t="s">
        <v>128</v>
      </c>
      <c r="F233" s="94">
        <v>44123</v>
      </c>
      <c r="G233" s="76">
        <v>70088.348872999995</v>
      </c>
      <c r="H233" s="78">
        <v>4.6501219999999996</v>
      </c>
      <c r="I233" s="76">
        <v>3.2591939619999994</v>
      </c>
      <c r="J233" s="77">
        <f t="shared" si="3"/>
        <v>8.6068643006289366E-4</v>
      </c>
      <c r="K233" s="77">
        <f>I233/'סכום נכסי הקרן'!$C$42</f>
        <v>9.0992492727472017E-7</v>
      </c>
    </row>
    <row r="234" spans="2:11">
      <c r="B234" s="75" t="s">
        <v>2362</v>
      </c>
      <c r="C234" s="69" t="s">
        <v>2367</v>
      </c>
      <c r="D234" s="82" t="s">
        <v>588</v>
      </c>
      <c r="E234" s="82" t="s">
        <v>128</v>
      </c>
      <c r="F234" s="94">
        <v>44090</v>
      </c>
      <c r="G234" s="76">
        <v>221134.05971699997</v>
      </c>
      <c r="H234" s="78">
        <v>10.416198</v>
      </c>
      <c r="I234" s="76">
        <v>23.033762093</v>
      </c>
      <c r="J234" s="77">
        <f t="shared" si="3"/>
        <v>6.0827452118181668E-3</v>
      </c>
      <c r="K234" s="77">
        <f>I234/'סכום נכסי הקרן'!$C$42</f>
        <v>6.4307293587629184E-6</v>
      </c>
    </row>
    <row r="235" spans="2:11">
      <c r="B235" s="75" t="s">
        <v>2362</v>
      </c>
      <c r="C235" s="69" t="s">
        <v>2368</v>
      </c>
      <c r="D235" s="82" t="s">
        <v>588</v>
      </c>
      <c r="E235" s="82" t="s">
        <v>128</v>
      </c>
      <c r="F235" s="94">
        <v>44154</v>
      </c>
      <c r="G235" s="76">
        <v>947135.5337710001</v>
      </c>
      <c r="H235" s="78">
        <v>4.9870559999999999</v>
      </c>
      <c r="I235" s="76">
        <v>47.234182034999996</v>
      </c>
      <c r="J235" s="77">
        <f t="shared" si="3"/>
        <v>1.2473580887373104E-2</v>
      </c>
      <c r="K235" s="77">
        <f>I235/'סכום נכסי הקרן'!$C$42</f>
        <v>1.3187174545053442E-5</v>
      </c>
    </row>
    <row r="236" spans="2:11">
      <c r="B236" s="75" t="s">
        <v>2362</v>
      </c>
      <c r="C236" s="69" t="s">
        <v>2369</v>
      </c>
      <c r="D236" s="82" t="s">
        <v>588</v>
      </c>
      <c r="E236" s="82" t="s">
        <v>130</v>
      </c>
      <c r="F236" s="94">
        <v>44145</v>
      </c>
      <c r="G236" s="76">
        <v>473827.17951400002</v>
      </c>
      <c r="H236" s="78">
        <v>4.0137280000000004</v>
      </c>
      <c r="I236" s="76">
        <v>19.018132521999998</v>
      </c>
      <c r="J236" s="77">
        <f t="shared" si="3"/>
        <v>5.0222996169208044E-3</v>
      </c>
      <c r="K236" s="77">
        <f>I236/'סכום נכסי הקרן'!$C$42</f>
        <v>5.3096173636019528E-6</v>
      </c>
    </row>
    <row r="237" spans="2:11">
      <c r="B237" s="75" t="s">
        <v>2362</v>
      </c>
      <c r="C237" s="69" t="s">
        <v>2370</v>
      </c>
      <c r="D237" s="82" t="s">
        <v>588</v>
      </c>
      <c r="E237" s="82" t="s">
        <v>128</v>
      </c>
      <c r="F237" s="94">
        <v>44025</v>
      </c>
      <c r="G237" s="76">
        <v>154188.12737</v>
      </c>
      <c r="H237" s="78">
        <v>13.863542000000001</v>
      </c>
      <c r="I237" s="76">
        <v>21.37593558</v>
      </c>
      <c r="J237" s="77">
        <f t="shared" si="3"/>
        <v>5.644947155067353E-3</v>
      </c>
      <c r="K237" s="77">
        <f>I237/'סכום נכסי הקרן'!$C$42</f>
        <v>5.967885573807591E-6</v>
      </c>
    </row>
    <row r="238" spans="2:11">
      <c r="B238" s="75" t="s">
        <v>2362</v>
      </c>
      <c r="C238" s="69" t="s">
        <v>2371</v>
      </c>
      <c r="D238" s="82" t="s">
        <v>588</v>
      </c>
      <c r="E238" s="82" t="s">
        <v>128</v>
      </c>
      <c r="F238" s="94">
        <v>44183</v>
      </c>
      <c r="G238" s="76">
        <v>171624.17805300001</v>
      </c>
      <c r="H238" s="78">
        <v>4.7557010000000002</v>
      </c>
      <c r="I238" s="76">
        <v>8.1619327749999986</v>
      </c>
      <c r="J238" s="77">
        <f t="shared" si="3"/>
        <v>2.1553994221986342E-3</v>
      </c>
      <c r="K238" s="77">
        <f>I238/'סכום נכסי הקרן'!$C$42</f>
        <v>2.278706383634688E-6</v>
      </c>
    </row>
    <row r="239" spans="2:11">
      <c r="B239" s="75" t="s">
        <v>2362</v>
      </c>
      <c r="C239" s="69" t="s">
        <v>2372</v>
      </c>
      <c r="D239" s="82" t="s">
        <v>588</v>
      </c>
      <c r="E239" s="82" t="s">
        <v>128</v>
      </c>
      <c r="F239" s="94">
        <v>44188</v>
      </c>
      <c r="G239" s="76">
        <v>120799.11308800001</v>
      </c>
      <c r="H239" s="78">
        <v>2.4208940000000001</v>
      </c>
      <c r="I239" s="76">
        <v>2.9244185849999997</v>
      </c>
      <c r="J239" s="77">
        <f t="shared" si="3"/>
        <v>7.7227910375382233E-4</v>
      </c>
      <c r="K239" s="77">
        <f>I239/'סכום נכסי הקרן'!$C$42</f>
        <v>8.1645995890469964E-7</v>
      </c>
    </row>
    <row r="240" spans="2:11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</row>
    <row r="241" spans="2:11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</row>
    <row r="242" spans="2:11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</row>
    <row r="243" spans="2:11">
      <c r="B243" s="121" t="s">
        <v>216</v>
      </c>
      <c r="C243" s="120"/>
      <c r="D243" s="120"/>
      <c r="E243" s="120"/>
      <c r="F243" s="120"/>
      <c r="G243" s="120"/>
      <c r="H243" s="120"/>
      <c r="I243" s="120"/>
      <c r="J243" s="120"/>
      <c r="K243" s="120"/>
    </row>
    <row r="244" spans="2:11">
      <c r="B244" s="121" t="s">
        <v>108</v>
      </c>
      <c r="C244" s="120"/>
      <c r="D244" s="120"/>
      <c r="E244" s="120"/>
      <c r="F244" s="120"/>
      <c r="G244" s="120"/>
      <c r="H244" s="120"/>
      <c r="I244" s="120"/>
      <c r="J244" s="120"/>
      <c r="K244" s="120"/>
    </row>
    <row r="245" spans="2:11">
      <c r="B245" s="121" t="s">
        <v>199</v>
      </c>
      <c r="C245" s="120"/>
      <c r="D245" s="120"/>
      <c r="E245" s="120"/>
      <c r="F245" s="120"/>
      <c r="G245" s="120"/>
      <c r="H245" s="120"/>
      <c r="I245" s="120"/>
      <c r="J245" s="120"/>
      <c r="K245" s="120"/>
    </row>
    <row r="246" spans="2:11">
      <c r="B246" s="121" t="s">
        <v>207</v>
      </c>
      <c r="C246" s="120"/>
      <c r="D246" s="120"/>
      <c r="E246" s="120"/>
      <c r="F246" s="120"/>
      <c r="G246" s="120"/>
      <c r="H246" s="120"/>
      <c r="I246" s="120"/>
      <c r="J246" s="120"/>
      <c r="K246" s="120"/>
    </row>
    <row r="247" spans="2:11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</row>
    <row r="248" spans="2:11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</row>
    <row r="249" spans="2:11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</row>
    <row r="250" spans="2:11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</row>
    <row r="251" spans="2:11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</row>
    <row r="252" spans="2:11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</row>
    <row r="253" spans="2:11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</row>
    <row r="254" spans="2:11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</row>
    <row r="255" spans="2:11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</row>
    <row r="256" spans="2:11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</row>
    <row r="257" spans="2:11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</row>
    <row r="258" spans="2:11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</row>
    <row r="259" spans="2:11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</row>
    <row r="260" spans="2:11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</row>
    <row r="261" spans="2:11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</row>
    <row r="262" spans="2:11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</row>
    <row r="263" spans="2:11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</row>
    <row r="264" spans="2:11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</row>
    <row r="265" spans="2:11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</row>
    <row r="266" spans="2:11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</row>
    <row r="267" spans="2:11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</row>
    <row r="268" spans="2:11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</row>
    <row r="269" spans="2:11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</row>
    <row r="270" spans="2:11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</row>
    <row r="271" spans="2:11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</row>
    <row r="272" spans="2:11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</row>
    <row r="273" spans="2:11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</row>
    <row r="274" spans="2:11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</row>
    <row r="275" spans="2:11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</row>
    <row r="276" spans="2:11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</row>
    <row r="277" spans="2:11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</row>
    <row r="278" spans="2:11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</row>
    <row r="279" spans="2:11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</row>
    <row r="280" spans="2:11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</row>
    <row r="281" spans="2:11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</row>
    <row r="282" spans="2:11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</row>
    <row r="283" spans="2:11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</row>
    <row r="284" spans="2:11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</row>
    <row r="285" spans="2:11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</row>
    <row r="286" spans="2:11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</row>
    <row r="287" spans="2:11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</row>
    <row r="288" spans="2:11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</row>
    <row r="289" spans="2:11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</row>
    <row r="290" spans="2:11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</row>
    <row r="291" spans="2:11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</row>
    <row r="292" spans="2:11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</row>
    <row r="293" spans="2:11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</row>
    <row r="294" spans="2:11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</row>
    <row r="295" spans="2:11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</row>
    <row r="296" spans="2:11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</row>
    <row r="297" spans="2:11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</row>
    <row r="298" spans="2:11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</row>
    <row r="299" spans="2:11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</row>
    <row r="300" spans="2:11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</row>
    <row r="301" spans="2:11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</row>
    <row r="302" spans="2:11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</row>
    <row r="303" spans="2:11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</row>
    <row r="304" spans="2:11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</row>
    <row r="305" spans="2:11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</row>
    <row r="306" spans="2:11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</row>
    <row r="307" spans="2:11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</row>
    <row r="308" spans="2:11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</row>
    <row r="309" spans="2:11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</row>
    <row r="310" spans="2:11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</row>
    <row r="311" spans="2:11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</row>
    <row r="312" spans="2:11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</row>
    <row r="313" spans="2:11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</row>
    <row r="314" spans="2:11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</row>
    <row r="315" spans="2:11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</row>
    <row r="316" spans="2:11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</row>
    <row r="317" spans="2:11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</row>
    <row r="318" spans="2:11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</row>
    <row r="319" spans="2:11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</row>
    <row r="320" spans="2:11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</row>
    <row r="321" spans="2:11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</row>
    <row r="322" spans="2:11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</row>
    <row r="323" spans="2:11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</row>
    <row r="324" spans="2:11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</row>
    <row r="325" spans="2:11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</row>
    <row r="326" spans="2:11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</row>
    <row r="327" spans="2:11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</row>
    <row r="328" spans="2:11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</row>
    <row r="329" spans="2:11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</row>
    <row r="330" spans="2:11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</row>
    <row r="331" spans="2:11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</row>
    <row r="332" spans="2:11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</row>
    <row r="333" spans="2:11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</row>
    <row r="334" spans="2:11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</row>
    <row r="335" spans="2:11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</row>
    <row r="336" spans="2:11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</row>
    <row r="337" spans="2:11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</row>
    <row r="338" spans="2:11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</row>
    <row r="339" spans="2:11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</row>
    <row r="340" spans="2:11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</row>
    <row r="341" spans="2:11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</row>
    <row r="342" spans="2:11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</row>
    <row r="343" spans="2:11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</row>
    <row r="344" spans="2:11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</row>
    <row r="345" spans="2:11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</row>
    <row r="346" spans="2:11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</row>
    <row r="347" spans="2:11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</row>
    <row r="348" spans="2:11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</row>
    <row r="349" spans="2:11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</row>
    <row r="350" spans="2:11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</row>
    <row r="351" spans="2:11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</row>
    <row r="352" spans="2:11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</row>
    <row r="353" spans="2:11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</row>
    <row r="354" spans="2:11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</row>
    <row r="355" spans="2:11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</row>
    <row r="356" spans="2:11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</row>
    <row r="357" spans="2:11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</row>
    <row r="358" spans="2:11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</row>
    <row r="359" spans="2:11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</row>
    <row r="360" spans="2:11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</row>
    <row r="361" spans="2:11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</row>
    <row r="362" spans="2:11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</row>
    <row r="363" spans="2:11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</row>
    <row r="364" spans="2:11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</row>
    <row r="365" spans="2:11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</row>
    <row r="366" spans="2:11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</row>
    <row r="367" spans="2:11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</row>
    <row r="368" spans="2:11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</row>
    <row r="369" spans="2:11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</row>
    <row r="370" spans="2:11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</row>
    <row r="371" spans="2:11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</row>
    <row r="372" spans="2:11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</row>
    <row r="373" spans="2:11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</row>
    <row r="374" spans="2:11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</row>
    <row r="375" spans="2:11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</row>
    <row r="376" spans="2:11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</row>
    <row r="377" spans="2:11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</row>
    <row r="378" spans="2:11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</row>
    <row r="379" spans="2:11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</row>
    <row r="380" spans="2:11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</row>
    <row r="381" spans="2:11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</row>
    <row r="382" spans="2:11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</row>
    <row r="383" spans="2:11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</row>
    <row r="384" spans="2:11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</row>
    <row r="385" spans="2:11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</row>
    <row r="386" spans="2:11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</row>
    <row r="387" spans="2:11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</row>
    <row r="388" spans="2:11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</row>
    <row r="389" spans="2:11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</row>
    <row r="390" spans="2:11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</row>
    <row r="391" spans="2:11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</row>
    <row r="392" spans="2:11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</row>
    <row r="393" spans="2:11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</row>
    <row r="394" spans="2:11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</row>
    <row r="395" spans="2:11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</row>
    <row r="396" spans="2:11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</row>
    <row r="397" spans="2:11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</row>
    <row r="398" spans="2:11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</row>
    <row r="399" spans="2:11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</row>
    <row r="400" spans="2:11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</row>
    <row r="401" spans="2:11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</row>
    <row r="402" spans="2:11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</row>
    <row r="403" spans="2:11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</row>
    <row r="404" spans="2:11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</row>
    <row r="405" spans="2:11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</row>
    <row r="406" spans="2:11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</row>
    <row r="407" spans="2:11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</row>
    <row r="408" spans="2:11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</row>
    <row r="409" spans="2:11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</row>
    <row r="410" spans="2:11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</row>
    <row r="411" spans="2:11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</row>
    <row r="412" spans="2:11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</row>
    <row r="413" spans="2:11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</row>
    <row r="414" spans="2:11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</row>
    <row r="415" spans="2:11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</row>
    <row r="416" spans="2:11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</row>
    <row r="417" spans="2:11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</row>
    <row r="418" spans="2:11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</row>
    <row r="419" spans="2:11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</row>
    <row r="420" spans="2:11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</row>
    <row r="421" spans="2:11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</row>
    <row r="422" spans="2:11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</row>
    <row r="423" spans="2:11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</row>
    <row r="424" spans="2:11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</row>
    <row r="425" spans="2:11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</row>
    <row r="426" spans="2:11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</row>
    <row r="427" spans="2:11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</row>
    <row r="428" spans="2:11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</row>
    <row r="429" spans="2:11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</row>
    <row r="430" spans="2:11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</row>
    <row r="431" spans="2:11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</row>
    <row r="432" spans="2:11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</row>
    <row r="433" spans="2:1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</row>
    <row r="434" spans="2:1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</row>
    <row r="435" spans="2:1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</row>
    <row r="436" spans="2:11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</row>
    <row r="437" spans="2:11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</row>
    <row r="438" spans="2:11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</row>
    <row r="439" spans="2:11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</row>
    <row r="440" spans="2:1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</row>
    <row r="441" spans="2:1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</row>
    <row r="442" spans="2:1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</row>
    <row r="443" spans="2:1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</row>
    <row r="444" spans="2:1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</row>
    <row r="445" spans="2:1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</row>
    <row r="446" spans="2:1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</row>
    <row r="447" spans="2:1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</row>
    <row r="448" spans="2:1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</row>
    <row r="449" spans="2:1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</row>
    <row r="450" spans="2:1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</row>
    <row r="451" spans="2:11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</row>
    <row r="452" spans="2:11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</row>
    <row r="453" spans="2:11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</row>
    <row r="454" spans="2:11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</row>
    <row r="455" spans="2:11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</row>
    <row r="456" spans="2:11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</row>
    <row r="457" spans="2:11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</row>
    <row r="458" spans="2:11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</row>
    <row r="459" spans="2:11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</row>
    <row r="460" spans="2:11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</row>
    <row r="461" spans="2:11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</row>
    <row r="462" spans="2:11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</row>
    <row r="463" spans="2:11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</row>
    <row r="464" spans="2:11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</row>
    <row r="465" spans="2:11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</row>
    <row r="466" spans="2:11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</row>
    <row r="467" spans="2:11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</row>
    <row r="468" spans="2:11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</row>
    <row r="469" spans="2:11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</row>
    <row r="470" spans="2:11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</row>
    <row r="471" spans="2:11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</row>
    <row r="472" spans="2:11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</row>
    <row r="473" spans="2:11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</row>
    <row r="474" spans="2:11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</row>
    <row r="475" spans="2:11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</row>
    <row r="476" spans="2:11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</row>
    <row r="477" spans="2:11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</row>
    <row r="478" spans="2:11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</row>
    <row r="479" spans="2:11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</row>
    <row r="480" spans="2:11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</row>
    <row r="481" spans="2:11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</row>
    <row r="482" spans="2:11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</row>
    <row r="483" spans="2:11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</row>
    <row r="484" spans="2:11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</row>
    <row r="485" spans="2:11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</row>
    <row r="486" spans="2:11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</row>
    <row r="487" spans="2:11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</row>
    <row r="488" spans="2:11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</row>
    <row r="489" spans="2:11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</row>
    <row r="490" spans="2:11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</row>
    <row r="491" spans="2:11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</row>
    <row r="492" spans="2:11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</row>
    <row r="493" spans="2:11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</row>
    <row r="494" spans="2:11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</row>
    <row r="495" spans="2:11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</row>
    <row r="496" spans="2:11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</row>
    <row r="497" spans="2:11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</row>
    <row r="498" spans="2:11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</row>
    <row r="499" spans="2:11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</row>
    <row r="500" spans="2:11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</row>
    <row r="501" spans="2:11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</row>
    <row r="502" spans="2:11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</row>
    <row r="503" spans="2:11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</row>
    <row r="504" spans="2:11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</row>
    <row r="505" spans="2:11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</row>
    <row r="506" spans="2:11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</row>
    <row r="507" spans="2:11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</row>
    <row r="508" spans="2:11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</row>
    <row r="509" spans="2:11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</row>
    <row r="510" spans="2:11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</row>
    <row r="511" spans="2:11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</row>
    <row r="512" spans="2:11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</row>
    <row r="513" spans="2:11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</row>
    <row r="514" spans="2:11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</row>
    <row r="515" spans="2:11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</row>
    <row r="516" spans="2:11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</row>
    <row r="517" spans="2:11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</row>
    <row r="518" spans="2:11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</row>
    <row r="519" spans="2:11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</row>
    <row r="520" spans="2:11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</row>
    <row r="521" spans="2:11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</row>
    <row r="522" spans="2:11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</row>
    <row r="523" spans="2:11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</row>
    <row r="524" spans="2:11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</row>
    <row r="525" spans="2:11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</row>
    <row r="526" spans="2:11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</row>
    <row r="527" spans="2:11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</row>
    <row r="528" spans="2:11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</row>
    <row r="529" spans="2:11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</row>
    <row r="530" spans="2:11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</row>
    <row r="531" spans="2:11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</row>
    <row r="532" spans="2:11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</row>
    <row r="533" spans="2:11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</row>
    <row r="534" spans="2:11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</row>
    <row r="535" spans="2:11">
      <c r="B535" s="119"/>
      <c r="C535" s="120"/>
      <c r="D535" s="120"/>
      <c r="E535" s="120"/>
      <c r="F535" s="120"/>
      <c r="G535" s="120"/>
      <c r="H535" s="120"/>
      <c r="I535" s="120"/>
      <c r="J535" s="120"/>
      <c r="K535" s="120"/>
    </row>
    <row r="536" spans="2:11">
      <c r="B536" s="119"/>
      <c r="C536" s="120"/>
      <c r="D536" s="120"/>
      <c r="E536" s="120"/>
      <c r="F536" s="120"/>
      <c r="G536" s="120"/>
      <c r="H536" s="120"/>
      <c r="I536" s="120"/>
      <c r="J536" s="120"/>
      <c r="K536" s="120"/>
    </row>
    <row r="537" spans="2:11">
      <c r="B537" s="119"/>
      <c r="C537" s="120"/>
      <c r="D537" s="120"/>
      <c r="E537" s="120"/>
      <c r="F537" s="120"/>
      <c r="G537" s="120"/>
      <c r="H537" s="120"/>
      <c r="I537" s="120"/>
      <c r="J537" s="120"/>
      <c r="K537" s="120"/>
    </row>
    <row r="538" spans="2:11">
      <c r="B538" s="119"/>
      <c r="C538" s="120"/>
      <c r="D538" s="120"/>
      <c r="E538" s="120"/>
      <c r="F538" s="120"/>
      <c r="G538" s="120"/>
      <c r="H538" s="120"/>
      <c r="I538" s="120"/>
      <c r="J538" s="120"/>
      <c r="K538" s="120"/>
    </row>
    <row r="539" spans="2:11">
      <c r="B539" s="119"/>
      <c r="C539" s="120"/>
      <c r="D539" s="120"/>
      <c r="E539" s="120"/>
      <c r="F539" s="120"/>
      <c r="G539" s="120"/>
      <c r="H539" s="120"/>
      <c r="I539" s="120"/>
      <c r="J539" s="120"/>
      <c r="K539" s="120"/>
    </row>
    <row r="540" spans="2:11">
      <c r="B540" s="119"/>
      <c r="C540" s="120"/>
      <c r="D540" s="120"/>
      <c r="E540" s="120"/>
      <c r="F540" s="120"/>
      <c r="G540" s="120"/>
      <c r="H540" s="120"/>
      <c r="I540" s="120"/>
      <c r="J540" s="120"/>
      <c r="K540" s="120"/>
    </row>
    <row r="541" spans="2:11">
      <c r="B541" s="119"/>
      <c r="C541" s="120"/>
      <c r="D541" s="120"/>
      <c r="E541" s="120"/>
      <c r="F541" s="120"/>
      <c r="G541" s="120"/>
      <c r="H541" s="120"/>
      <c r="I541" s="120"/>
      <c r="J541" s="120"/>
      <c r="K541" s="120"/>
    </row>
    <row r="542" spans="2:11">
      <c r="B542" s="119"/>
      <c r="C542" s="120"/>
      <c r="D542" s="120"/>
      <c r="E542" s="120"/>
      <c r="F542" s="120"/>
      <c r="G542" s="120"/>
      <c r="H542" s="120"/>
      <c r="I542" s="120"/>
      <c r="J542" s="120"/>
      <c r="K542" s="120"/>
    </row>
    <row r="543" spans="2:11">
      <c r="B543" s="119"/>
      <c r="C543" s="120"/>
      <c r="D543" s="120"/>
      <c r="E543" s="120"/>
      <c r="F543" s="120"/>
      <c r="G543" s="120"/>
      <c r="H543" s="120"/>
      <c r="I543" s="120"/>
      <c r="J543" s="120"/>
      <c r="K543" s="120"/>
    </row>
    <row r="544" spans="2:11">
      <c r="B544" s="119"/>
      <c r="C544" s="120"/>
      <c r="D544" s="120"/>
      <c r="E544" s="120"/>
      <c r="F544" s="120"/>
      <c r="G544" s="120"/>
      <c r="H544" s="120"/>
      <c r="I544" s="120"/>
      <c r="J544" s="120"/>
      <c r="K544" s="120"/>
    </row>
    <row r="545" spans="2:11">
      <c r="B545" s="119"/>
      <c r="C545" s="120"/>
      <c r="D545" s="120"/>
      <c r="E545" s="120"/>
      <c r="F545" s="120"/>
      <c r="G545" s="120"/>
      <c r="H545" s="120"/>
      <c r="I545" s="120"/>
      <c r="J545" s="120"/>
      <c r="K545" s="120"/>
    </row>
    <row r="546" spans="2:11">
      <c r="B546" s="119"/>
      <c r="C546" s="120"/>
      <c r="D546" s="120"/>
      <c r="E546" s="120"/>
      <c r="F546" s="120"/>
      <c r="G546" s="120"/>
      <c r="H546" s="120"/>
      <c r="I546" s="120"/>
      <c r="J546" s="120"/>
      <c r="K546" s="120"/>
    </row>
    <row r="547" spans="2:11">
      <c r="B547" s="119"/>
      <c r="C547" s="120"/>
      <c r="D547" s="120"/>
      <c r="E547" s="120"/>
      <c r="F547" s="120"/>
      <c r="G547" s="120"/>
      <c r="H547" s="120"/>
      <c r="I547" s="120"/>
      <c r="J547" s="120"/>
      <c r="K547" s="120"/>
    </row>
    <row r="548" spans="2:11">
      <c r="B548" s="119"/>
      <c r="C548" s="120"/>
      <c r="D548" s="120"/>
      <c r="E548" s="120"/>
      <c r="F548" s="120"/>
      <c r="G548" s="120"/>
      <c r="H548" s="120"/>
      <c r="I548" s="120"/>
      <c r="J548" s="120"/>
      <c r="K548" s="120"/>
    </row>
    <row r="549" spans="2:11">
      <c r="B549" s="119"/>
      <c r="C549" s="120"/>
      <c r="D549" s="120"/>
      <c r="E549" s="120"/>
      <c r="F549" s="120"/>
      <c r="G549" s="120"/>
      <c r="H549" s="120"/>
      <c r="I549" s="120"/>
      <c r="J549" s="120"/>
      <c r="K549" s="120"/>
    </row>
    <row r="550" spans="2:11">
      <c r="B550" s="119"/>
      <c r="C550" s="120"/>
      <c r="D550" s="120"/>
      <c r="E550" s="120"/>
      <c r="F550" s="120"/>
      <c r="G550" s="120"/>
      <c r="H550" s="120"/>
      <c r="I550" s="120"/>
      <c r="J550" s="120"/>
      <c r="K550" s="120"/>
    </row>
    <row r="551" spans="2:11">
      <c r="B551" s="119"/>
      <c r="C551" s="120"/>
      <c r="D551" s="120"/>
      <c r="E551" s="120"/>
      <c r="F551" s="120"/>
      <c r="G551" s="120"/>
      <c r="H551" s="120"/>
      <c r="I551" s="120"/>
      <c r="J551" s="120"/>
      <c r="K551" s="120"/>
    </row>
    <row r="552" spans="2:11">
      <c r="B552" s="119"/>
      <c r="C552" s="120"/>
      <c r="D552" s="120"/>
      <c r="E552" s="120"/>
      <c r="F552" s="120"/>
      <c r="G552" s="120"/>
      <c r="H552" s="120"/>
      <c r="I552" s="120"/>
      <c r="J552" s="120"/>
      <c r="K552" s="120"/>
    </row>
    <row r="553" spans="2:11">
      <c r="B553" s="119"/>
      <c r="C553" s="120"/>
      <c r="D553" s="120"/>
      <c r="E553" s="120"/>
      <c r="F553" s="120"/>
      <c r="G553" s="120"/>
      <c r="H553" s="120"/>
      <c r="I553" s="120"/>
      <c r="J553" s="120"/>
      <c r="K553" s="120"/>
    </row>
    <row r="554" spans="2:11">
      <c r="B554" s="119"/>
      <c r="C554" s="120"/>
      <c r="D554" s="120"/>
      <c r="E554" s="120"/>
      <c r="F554" s="120"/>
      <c r="G554" s="120"/>
      <c r="H554" s="120"/>
      <c r="I554" s="120"/>
      <c r="J554" s="120"/>
      <c r="K554" s="120"/>
    </row>
    <row r="555" spans="2:11">
      <c r="B555" s="119"/>
      <c r="C555" s="120"/>
      <c r="D555" s="120"/>
      <c r="E555" s="120"/>
      <c r="F555" s="120"/>
      <c r="G555" s="120"/>
      <c r="H555" s="120"/>
      <c r="I555" s="120"/>
      <c r="J555" s="120"/>
      <c r="K555" s="120"/>
    </row>
    <row r="556" spans="2:11">
      <c r="B556" s="119"/>
      <c r="C556" s="120"/>
      <c r="D556" s="120"/>
      <c r="E556" s="120"/>
      <c r="F556" s="120"/>
      <c r="G556" s="120"/>
      <c r="H556" s="120"/>
      <c r="I556" s="120"/>
      <c r="J556" s="120"/>
      <c r="K556" s="120"/>
    </row>
    <row r="557" spans="2:11">
      <c r="B557" s="119"/>
      <c r="C557" s="120"/>
      <c r="D557" s="120"/>
      <c r="E557" s="120"/>
      <c r="F557" s="120"/>
      <c r="G557" s="120"/>
      <c r="H557" s="120"/>
      <c r="I557" s="120"/>
      <c r="J557" s="120"/>
      <c r="K557" s="120"/>
    </row>
    <row r="558" spans="2:11">
      <c r="B558" s="119"/>
      <c r="C558" s="120"/>
      <c r="D558" s="120"/>
      <c r="E558" s="120"/>
      <c r="F558" s="120"/>
      <c r="G558" s="120"/>
      <c r="H558" s="120"/>
      <c r="I558" s="120"/>
      <c r="J558" s="120"/>
      <c r="K558" s="120"/>
    </row>
    <row r="559" spans="2:11">
      <c r="B559" s="119"/>
      <c r="C559" s="120"/>
      <c r="D559" s="120"/>
      <c r="E559" s="120"/>
      <c r="F559" s="120"/>
      <c r="G559" s="120"/>
      <c r="H559" s="120"/>
      <c r="I559" s="120"/>
      <c r="J559" s="120"/>
      <c r="K559" s="120"/>
    </row>
    <row r="560" spans="2:11">
      <c r="B560" s="119"/>
      <c r="C560" s="120"/>
      <c r="D560" s="120"/>
      <c r="E560" s="120"/>
      <c r="F560" s="120"/>
      <c r="G560" s="120"/>
      <c r="H560" s="120"/>
      <c r="I560" s="120"/>
      <c r="J560" s="120"/>
      <c r="K560" s="120"/>
    </row>
    <row r="561" spans="2:11">
      <c r="B561" s="119"/>
      <c r="C561" s="120"/>
      <c r="D561" s="120"/>
      <c r="E561" s="120"/>
      <c r="F561" s="120"/>
      <c r="G561" s="120"/>
      <c r="H561" s="120"/>
      <c r="I561" s="120"/>
      <c r="J561" s="120"/>
      <c r="K561" s="120"/>
    </row>
    <row r="562" spans="2:11">
      <c r="B562" s="119"/>
      <c r="C562" s="119"/>
      <c r="D562" s="119"/>
      <c r="E562" s="120"/>
      <c r="F562" s="120"/>
      <c r="G562" s="120"/>
      <c r="H562" s="120"/>
      <c r="I562" s="120"/>
      <c r="J562" s="120"/>
      <c r="K562" s="120"/>
    </row>
    <row r="563" spans="2:11">
      <c r="B563" s="119"/>
      <c r="C563" s="119"/>
      <c r="D563" s="119"/>
      <c r="E563" s="120"/>
      <c r="F563" s="120"/>
      <c r="G563" s="120"/>
      <c r="H563" s="120"/>
      <c r="I563" s="120"/>
      <c r="J563" s="120"/>
      <c r="K563" s="120"/>
    </row>
    <row r="564" spans="2:11">
      <c r="B564" s="119"/>
      <c r="C564" s="119"/>
      <c r="D564" s="119"/>
      <c r="E564" s="120"/>
      <c r="F564" s="120"/>
      <c r="G564" s="120"/>
      <c r="H564" s="120"/>
      <c r="I564" s="120"/>
      <c r="J564" s="120"/>
      <c r="K564" s="120"/>
    </row>
    <row r="565" spans="2:11">
      <c r="B565" s="119"/>
      <c r="C565" s="119"/>
      <c r="D565" s="119"/>
      <c r="E565" s="120"/>
      <c r="F565" s="120"/>
      <c r="G565" s="120"/>
      <c r="H565" s="120"/>
      <c r="I565" s="120"/>
      <c r="J565" s="120"/>
      <c r="K565" s="120"/>
    </row>
    <row r="566" spans="2:11">
      <c r="B566" s="119"/>
      <c r="C566" s="119"/>
      <c r="D566" s="119"/>
      <c r="E566" s="120"/>
      <c r="F566" s="120"/>
      <c r="G566" s="120"/>
      <c r="H566" s="120"/>
      <c r="I566" s="120"/>
      <c r="J566" s="120"/>
      <c r="K566" s="120"/>
    </row>
    <row r="567" spans="2:11">
      <c r="B567" s="119"/>
      <c r="C567" s="119"/>
      <c r="D567" s="119"/>
      <c r="E567" s="120"/>
      <c r="F567" s="120"/>
      <c r="G567" s="120"/>
      <c r="H567" s="120"/>
      <c r="I567" s="120"/>
      <c r="J567" s="120"/>
      <c r="K567" s="120"/>
    </row>
    <row r="568" spans="2:11">
      <c r="B568" s="119"/>
      <c r="C568" s="119"/>
      <c r="D568" s="119"/>
      <c r="E568" s="120"/>
      <c r="F568" s="120"/>
      <c r="G568" s="120"/>
      <c r="H568" s="120"/>
      <c r="I568" s="120"/>
      <c r="J568" s="120"/>
      <c r="K568" s="120"/>
    </row>
    <row r="569" spans="2:11">
      <c r="B569" s="119"/>
      <c r="C569" s="119"/>
      <c r="D569" s="119"/>
      <c r="E569" s="120"/>
      <c r="F569" s="120"/>
      <c r="G569" s="120"/>
      <c r="H569" s="120"/>
      <c r="I569" s="120"/>
      <c r="J569" s="120"/>
      <c r="K569" s="120"/>
    </row>
    <row r="570" spans="2:11">
      <c r="B570" s="119"/>
      <c r="C570" s="119"/>
      <c r="D570" s="119"/>
      <c r="E570" s="120"/>
      <c r="F570" s="120"/>
      <c r="G570" s="120"/>
      <c r="H570" s="120"/>
      <c r="I570" s="120"/>
      <c r="J570" s="120"/>
      <c r="K570" s="120"/>
    </row>
    <row r="571" spans="2:11">
      <c r="B571" s="119"/>
      <c r="C571" s="119"/>
      <c r="D571" s="119"/>
      <c r="E571" s="120"/>
      <c r="F571" s="120"/>
      <c r="G571" s="120"/>
      <c r="H571" s="120"/>
      <c r="I571" s="120"/>
      <c r="J571" s="120"/>
      <c r="K571" s="120"/>
    </row>
    <row r="572" spans="2:11">
      <c r="B572" s="119"/>
      <c r="C572" s="119"/>
      <c r="D572" s="119"/>
      <c r="E572" s="120"/>
      <c r="F572" s="120"/>
      <c r="G572" s="120"/>
      <c r="H572" s="120"/>
      <c r="I572" s="120"/>
      <c r="J572" s="120"/>
      <c r="K572" s="120"/>
    </row>
    <row r="573" spans="2:11">
      <c r="B573" s="119"/>
      <c r="C573" s="119"/>
      <c r="D573" s="119"/>
      <c r="E573" s="120"/>
      <c r="F573" s="120"/>
      <c r="G573" s="120"/>
      <c r="H573" s="120"/>
      <c r="I573" s="120"/>
      <c r="J573" s="120"/>
      <c r="K573" s="120"/>
    </row>
    <row r="574" spans="2:11">
      <c r="B574" s="119"/>
      <c r="C574" s="119"/>
      <c r="D574" s="119"/>
      <c r="E574" s="120"/>
      <c r="F574" s="120"/>
      <c r="G574" s="120"/>
      <c r="H574" s="120"/>
      <c r="I574" s="120"/>
      <c r="J574" s="120"/>
      <c r="K574" s="120"/>
    </row>
    <row r="575" spans="2:11">
      <c r="B575" s="119"/>
      <c r="C575" s="119"/>
      <c r="D575" s="119"/>
      <c r="E575" s="120"/>
      <c r="F575" s="120"/>
      <c r="G575" s="120"/>
      <c r="H575" s="120"/>
      <c r="I575" s="120"/>
      <c r="J575" s="120"/>
      <c r="K575" s="120"/>
    </row>
    <row r="576" spans="2:11">
      <c r="B576" s="119"/>
      <c r="C576" s="119"/>
      <c r="D576" s="119"/>
      <c r="E576" s="120"/>
      <c r="F576" s="120"/>
      <c r="G576" s="120"/>
      <c r="H576" s="120"/>
      <c r="I576" s="120"/>
      <c r="J576" s="120"/>
      <c r="K576" s="120"/>
    </row>
    <row r="577" spans="2:11">
      <c r="B577" s="119"/>
      <c r="C577" s="119"/>
      <c r="D577" s="119"/>
      <c r="E577" s="120"/>
      <c r="F577" s="120"/>
      <c r="G577" s="120"/>
      <c r="H577" s="120"/>
      <c r="I577" s="120"/>
      <c r="J577" s="120"/>
      <c r="K577" s="120"/>
    </row>
    <row r="578" spans="2:11">
      <c r="B578" s="119"/>
      <c r="C578" s="119"/>
      <c r="D578" s="119"/>
      <c r="E578" s="120"/>
      <c r="F578" s="120"/>
      <c r="G578" s="120"/>
      <c r="H578" s="120"/>
      <c r="I578" s="120"/>
      <c r="J578" s="120"/>
      <c r="K578" s="120"/>
    </row>
    <row r="579" spans="2:11">
      <c r="B579" s="119"/>
      <c r="C579" s="119"/>
      <c r="D579" s="119"/>
      <c r="E579" s="120"/>
      <c r="F579" s="120"/>
      <c r="G579" s="120"/>
      <c r="H579" s="120"/>
      <c r="I579" s="120"/>
      <c r="J579" s="120"/>
      <c r="K579" s="120"/>
    </row>
    <row r="580" spans="2:11">
      <c r="B580" s="119"/>
      <c r="C580" s="119"/>
      <c r="D580" s="119"/>
      <c r="E580" s="120"/>
      <c r="F580" s="120"/>
      <c r="G580" s="120"/>
      <c r="H580" s="120"/>
      <c r="I580" s="120"/>
      <c r="J580" s="120"/>
      <c r="K580" s="120"/>
    </row>
    <row r="581" spans="2:11">
      <c r="B581" s="119"/>
      <c r="C581" s="119"/>
      <c r="D581" s="119"/>
      <c r="E581" s="120"/>
      <c r="F581" s="120"/>
      <c r="G581" s="120"/>
      <c r="H581" s="120"/>
      <c r="I581" s="120"/>
      <c r="J581" s="120"/>
      <c r="K581" s="120"/>
    </row>
    <row r="582" spans="2:11">
      <c r="B582" s="119"/>
      <c r="C582" s="119"/>
      <c r="D582" s="119"/>
      <c r="E582" s="120"/>
      <c r="F582" s="120"/>
      <c r="G582" s="120"/>
      <c r="H582" s="120"/>
      <c r="I582" s="120"/>
      <c r="J582" s="120"/>
      <c r="K582" s="120"/>
    </row>
    <row r="583" spans="2:11">
      <c r="B583" s="119"/>
      <c r="C583" s="119"/>
      <c r="D583" s="119"/>
      <c r="E583" s="120"/>
      <c r="F583" s="120"/>
      <c r="G583" s="120"/>
      <c r="H583" s="120"/>
      <c r="I583" s="120"/>
      <c r="J583" s="120"/>
      <c r="K583" s="120"/>
    </row>
    <row r="584" spans="2:11">
      <c r="B584" s="119"/>
      <c r="C584" s="119"/>
      <c r="D584" s="119"/>
      <c r="E584" s="120"/>
      <c r="F584" s="120"/>
      <c r="G584" s="120"/>
      <c r="H584" s="120"/>
      <c r="I584" s="120"/>
      <c r="J584" s="120"/>
      <c r="K584" s="120"/>
    </row>
    <row r="585" spans="2:11">
      <c r="B585" s="119"/>
      <c r="C585" s="119"/>
      <c r="D585" s="119"/>
      <c r="E585" s="120"/>
      <c r="F585" s="120"/>
      <c r="G585" s="120"/>
      <c r="H585" s="120"/>
      <c r="I585" s="120"/>
      <c r="J585" s="120"/>
      <c r="K585" s="120"/>
    </row>
    <row r="586" spans="2:11">
      <c r="B586" s="119"/>
      <c r="C586" s="119"/>
      <c r="D586" s="119"/>
      <c r="E586" s="120"/>
      <c r="F586" s="120"/>
      <c r="G586" s="120"/>
      <c r="H586" s="120"/>
      <c r="I586" s="120"/>
      <c r="J586" s="120"/>
      <c r="K586" s="120"/>
    </row>
    <row r="587" spans="2:11">
      <c r="B587" s="119"/>
      <c r="C587" s="119"/>
      <c r="D587" s="119"/>
      <c r="E587" s="120"/>
      <c r="F587" s="120"/>
      <c r="G587" s="120"/>
      <c r="H587" s="120"/>
      <c r="I587" s="120"/>
      <c r="J587" s="120"/>
      <c r="K587" s="120"/>
    </row>
    <row r="588" spans="2:11">
      <c r="B588" s="119"/>
      <c r="C588" s="119"/>
      <c r="D588" s="119"/>
      <c r="E588" s="120"/>
      <c r="F588" s="120"/>
      <c r="G588" s="120"/>
      <c r="H588" s="120"/>
      <c r="I588" s="120"/>
      <c r="J588" s="120"/>
      <c r="K588" s="120"/>
    </row>
    <row r="589" spans="2:11">
      <c r="B589" s="119"/>
      <c r="C589" s="119"/>
      <c r="D589" s="119"/>
      <c r="E589" s="120"/>
      <c r="F589" s="120"/>
      <c r="G589" s="120"/>
      <c r="H589" s="120"/>
      <c r="I589" s="120"/>
      <c r="J589" s="120"/>
      <c r="K589" s="120"/>
    </row>
    <row r="590" spans="2:11">
      <c r="B590" s="119"/>
      <c r="C590" s="119"/>
      <c r="D590" s="119"/>
      <c r="E590" s="120"/>
      <c r="F590" s="120"/>
      <c r="G590" s="120"/>
      <c r="H590" s="120"/>
      <c r="I590" s="120"/>
      <c r="J590" s="120"/>
      <c r="K590" s="120"/>
    </row>
    <row r="591" spans="2:11">
      <c r="B591" s="119"/>
      <c r="C591" s="119"/>
      <c r="D591" s="119"/>
      <c r="E591" s="120"/>
      <c r="F591" s="120"/>
      <c r="G591" s="120"/>
      <c r="H591" s="120"/>
      <c r="I591" s="120"/>
      <c r="J591" s="120"/>
      <c r="K591" s="120"/>
    </row>
    <row r="592" spans="2:11">
      <c r="B592" s="119"/>
      <c r="C592" s="119"/>
      <c r="D592" s="119"/>
      <c r="E592" s="120"/>
      <c r="F592" s="120"/>
      <c r="G592" s="120"/>
      <c r="H592" s="120"/>
      <c r="I592" s="120"/>
      <c r="J592" s="120"/>
      <c r="K592" s="120"/>
    </row>
    <row r="593" spans="2:11">
      <c r="B593" s="119"/>
      <c r="C593" s="119"/>
      <c r="D593" s="119"/>
      <c r="E593" s="120"/>
      <c r="F593" s="120"/>
      <c r="G593" s="120"/>
      <c r="H593" s="120"/>
      <c r="I593" s="120"/>
      <c r="J593" s="120"/>
      <c r="K593" s="120"/>
    </row>
    <row r="594" spans="2:11">
      <c r="B594" s="119"/>
      <c r="C594" s="119"/>
      <c r="D594" s="119"/>
      <c r="E594" s="120"/>
      <c r="F594" s="120"/>
      <c r="G594" s="120"/>
      <c r="H594" s="120"/>
      <c r="I594" s="120"/>
      <c r="J594" s="120"/>
      <c r="K594" s="120"/>
    </row>
    <row r="595" spans="2:11">
      <c r="B595" s="119"/>
      <c r="C595" s="119"/>
      <c r="D595" s="119"/>
      <c r="E595" s="120"/>
      <c r="F595" s="120"/>
      <c r="G595" s="120"/>
      <c r="H595" s="120"/>
      <c r="I595" s="120"/>
      <c r="J595" s="120"/>
      <c r="K595" s="120"/>
    </row>
    <row r="596" spans="2:11">
      <c r="B596" s="119"/>
      <c r="C596" s="119"/>
      <c r="D596" s="119"/>
      <c r="E596" s="120"/>
      <c r="F596" s="120"/>
      <c r="G596" s="120"/>
      <c r="H596" s="120"/>
      <c r="I596" s="120"/>
      <c r="J596" s="120"/>
      <c r="K596" s="120"/>
    </row>
    <row r="597" spans="2:11">
      <c r="B597" s="119"/>
      <c r="C597" s="119"/>
      <c r="D597" s="119"/>
      <c r="E597" s="120"/>
      <c r="F597" s="120"/>
      <c r="G597" s="120"/>
      <c r="H597" s="120"/>
      <c r="I597" s="120"/>
      <c r="J597" s="120"/>
      <c r="K597" s="120"/>
    </row>
    <row r="598" spans="2:11">
      <c r="B598" s="119"/>
      <c r="C598" s="119"/>
      <c r="D598" s="119"/>
      <c r="E598" s="120"/>
      <c r="F598" s="120"/>
      <c r="G598" s="120"/>
      <c r="H598" s="120"/>
      <c r="I598" s="120"/>
      <c r="J598" s="120"/>
      <c r="K598" s="120"/>
    </row>
    <row r="599" spans="2:11">
      <c r="B599" s="119"/>
      <c r="C599" s="119"/>
      <c r="D599" s="119"/>
      <c r="E599" s="120"/>
      <c r="F599" s="120"/>
      <c r="G599" s="120"/>
      <c r="H599" s="120"/>
      <c r="I599" s="120"/>
      <c r="J599" s="120"/>
      <c r="K599" s="120"/>
    </row>
    <row r="600" spans="2:11">
      <c r="B600" s="119"/>
      <c r="C600" s="119"/>
      <c r="D600" s="119"/>
      <c r="E600" s="120"/>
      <c r="F600" s="120"/>
      <c r="G600" s="120"/>
      <c r="H600" s="120"/>
      <c r="I600" s="120"/>
      <c r="J600" s="120"/>
      <c r="K600" s="120"/>
    </row>
    <row r="601" spans="2:11">
      <c r="B601" s="119"/>
      <c r="C601" s="119"/>
      <c r="D601" s="119"/>
      <c r="E601" s="120"/>
      <c r="F601" s="120"/>
      <c r="G601" s="120"/>
      <c r="H601" s="120"/>
      <c r="I601" s="120"/>
      <c r="J601" s="120"/>
      <c r="K601" s="120"/>
    </row>
    <row r="602" spans="2:11">
      <c r="B602" s="119"/>
      <c r="C602" s="119"/>
      <c r="D602" s="119"/>
      <c r="E602" s="120"/>
      <c r="F602" s="120"/>
      <c r="G602" s="120"/>
      <c r="H602" s="120"/>
      <c r="I602" s="120"/>
      <c r="J602" s="120"/>
      <c r="K602" s="120"/>
    </row>
    <row r="603" spans="2:11">
      <c r="B603" s="119"/>
      <c r="C603" s="119"/>
      <c r="D603" s="119"/>
      <c r="E603" s="120"/>
      <c r="F603" s="120"/>
      <c r="G603" s="120"/>
      <c r="H603" s="120"/>
      <c r="I603" s="120"/>
      <c r="J603" s="120"/>
      <c r="K603" s="120"/>
    </row>
    <row r="604" spans="2:11">
      <c r="B604" s="119"/>
      <c r="C604" s="119"/>
      <c r="D604" s="119"/>
      <c r="E604" s="120"/>
      <c r="F604" s="120"/>
      <c r="G604" s="120"/>
      <c r="H604" s="120"/>
      <c r="I604" s="120"/>
      <c r="J604" s="120"/>
      <c r="K604" s="120"/>
    </row>
    <row r="605" spans="2:11">
      <c r="B605" s="119"/>
      <c r="C605" s="119"/>
      <c r="D605" s="119"/>
      <c r="E605" s="120"/>
      <c r="F605" s="120"/>
      <c r="G605" s="120"/>
      <c r="H605" s="120"/>
      <c r="I605" s="120"/>
      <c r="J605" s="120"/>
      <c r="K605" s="120"/>
    </row>
    <row r="606" spans="2:11">
      <c r="B606" s="119"/>
      <c r="C606" s="119"/>
      <c r="D606" s="119"/>
      <c r="E606" s="120"/>
      <c r="F606" s="120"/>
      <c r="G606" s="120"/>
      <c r="H606" s="120"/>
      <c r="I606" s="120"/>
      <c r="J606" s="120"/>
      <c r="K606" s="120"/>
    </row>
    <row r="607" spans="2:11">
      <c r="B607" s="119"/>
      <c r="C607" s="119"/>
      <c r="D607" s="119"/>
      <c r="E607" s="120"/>
      <c r="F607" s="120"/>
      <c r="G607" s="120"/>
      <c r="H607" s="120"/>
      <c r="I607" s="120"/>
      <c r="J607" s="120"/>
      <c r="K607" s="120"/>
    </row>
    <row r="608" spans="2:11">
      <c r="B608" s="119"/>
      <c r="C608" s="119"/>
      <c r="D608" s="119"/>
      <c r="E608" s="120"/>
      <c r="F608" s="120"/>
      <c r="G608" s="120"/>
      <c r="H608" s="120"/>
      <c r="I608" s="120"/>
      <c r="J608" s="120"/>
      <c r="K608" s="120"/>
    </row>
    <row r="609" spans="2:11">
      <c r="B609" s="119"/>
      <c r="C609" s="119"/>
      <c r="D609" s="119"/>
      <c r="E609" s="120"/>
      <c r="F609" s="120"/>
      <c r="G609" s="120"/>
      <c r="H609" s="120"/>
      <c r="I609" s="120"/>
      <c r="J609" s="120"/>
      <c r="K609" s="120"/>
    </row>
    <row r="610" spans="2:11">
      <c r="B610" s="119"/>
      <c r="C610" s="119"/>
      <c r="D610" s="119"/>
      <c r="E610" s="120"/>
      <c r="F610" s="120"/>
      <c r="G610" s="120"/>
      <c r="H610" s="120"/>
      <c r="I610" s="120"/>
      <c r="J610" s="120"/>
      <c r="K610" s="120"/>
    </row>
    <row r="611" spans="2:11">
      <c r="B611" s="119"/>
      <c r="C611" s="119"/>
      <c r="D611" s="119"/>
      <c r="E611" s="120"/>
      <c r="F611" s="120"/>
      <c r="G611" s="120"/>
      <c r="H611" s="120"/>
      <c r="I611" s="120"/>
      <c r="J611" s="120"/>
      <c r="K611" s="120"/>
    </row>
    <row r="612" spans="2:11">
      <c r="B612" s="119"/>
      <c r="C612" s="119"/>
      <c r="D612" s="119"/>
      <c r="E612" s="120"/>
      <c r="F612" s="120"/>
      <c r="G612" s="120"/>
      <c r="H612" s="120"/>
      <c r="I612" s="120"/>
      <c r="J612" s="120"/>
      <c r="K612" s="120"/>
    </row>
    <row r="613" spans="2:11">
      <c r="B613" s="119"/>
      <c r="C613" s="119"/>
      <c r="D613" s="119"/>
      <c r="E613" s="120"/>
      <c r="F613" s="120"/>
      <c r="G613" s="120"/>
      <c r="H613" s="120"/>
      <c r="I613" s="120"/>
      <c r="J613" s="120"/>
      <c r="K613" s="120"/>
    </row>
    <row r="614" spans="2:11">
      <c r="B614" s="119"/>
      <c r="C614" s="119"/>
      <c r="D614" s="119"/>
      <c r="E614" s="120"/>
      <c r="F614" s="120"/>
      <c r="G614" s="120"/>
      <c r="H614" s="120"/>
      <c r="I614" s="120"/>
      <c r="J614" s="120"/>
      <c r="K614" s="120"/>
    </row>
    <row r="615" spans="2:11">
      <c r="B615" s="119"/>
      <c r="C615" s="119"/>
      <c r="D615" s="119"/>
      <c r="E615" s="120"/>
      <c r="F615" s="120"/>
      <c r="G615" s="120"/>
      <c r="H615" s="120"/>
      <c r="I615" s="120"/>
      <c r="J615" s="120"/>
      <c r="K615" s="120"/>
    </row>
    <row r="616" spans="2:11">
      <c r="B616" s="119"/>
      <c r="C616" s="119"/>
      <c r="D616" s="119"/>
      <c r="E616" s="120"/>
      <c r="F616" s="120"/>
      <c r="G616" s="120"/>
      <c r="H616" s="120"/>
      <c r="I616" s="120"/>
      <c r="J616" s="120"/>
      <c r="K616" s="120"/>
    </row>
    <row r="617" spans="2:11">
      <c r="B617" s="119"/>
      <c r="C617" s="119"/>
      <c r="D617" s="119"/>
      <c r="E617" s="120"/>
      <c r="F617" s="120"/>
      <c r="G617" s="120"/>
      <c r="H617" s="120"/>
      <c r="I617" s="120"/>
      <c r="J617" s="120"/>
      <c r="K617" s="120"/>
    </row>
    <row r="618" spans="2:11">
      <c r="B618" s="119"/>
      <c r="C618" s="119"/>
      <c r="D618" s="119"/>
      <c r="E618" s="120"/>
      <c r="F618" s="120"/>
      <c r="G618" s="120"/>
      <c r="H618" s="120"/>
      <c r="I618" s="120"/>
      <c r="J618" s="120"/>
      <c r="K618" s="120"/>
    </row>
    <row r="619" spans="2:11">
      <c r="B619" s="119"/>
      <c r="C619" s="119"/>
      <c r="D619" s="119"/>
      <c r="E619" s="120"/>
      <c r="F619" s="120"/>
      <c r="G619" s="120"/>
      <c r="H619" s="120"/>
      <c r="I619" s="120"/>
      <c r="J619" s="120"/>
      <c r="K619" s="120"/>
    </row>
    <row r="620" spans="2:11">
      <c r="B620" s="119"/>
      <c r="C620" s="119"/>
      <c r="D620" s="119"/>
      <c r="E620" s="120"/>
      <c r="F620" s="120"/>
      <c r="G620" s="120"/>
      <c r="H620" s="120"/>
      <c r="I620" s="120"/>
      <c r="J620" s="120"/>
      <c r="K620" s="120"/>
    </row>
    <row r="621" spans="2:11">
      <c r="B621" s="119"/>
      <c r="C621" s="119"/>
      <c r="D621" s="119"/>
      <c r="E621" s="120"/>
      <c r="F621" s="120"/>
      <c r="G621" s="120"/>
      <c r="H621" s="120"/>
      <c r="I621" s="120"/>
      <c r="J621" s="120"/>
      <c r="K621" s="120"/>
    </row>
    <row r="622" spans="2:11">
      <c r="B622" s="119"/>
      <c r="C622" s="119"/>
      <c r="D622" s="119"/>
      <c r="E622" s="120"/>
      <c r="F622" s="120"/>
      <c r="G622" s="120"/>
      <c r="H622" s="120"/>
      <c r="I622" s="120"/>
      <c r="J622" s="120"/>
      <c r="K622" s="120"/>
    </row>
    <row r="623" spans="2:11">
      <c r="B623" s="119"/>
      <c r="C623" s="119"/>
      <c r="D623" s="119"/>
      <c r="E623" s="120"/>
      <c r="F623" s="120"/>
      <c r="G623" s="120"/>
      <c r="H623" s="120"/>
      <c r="I623" s="120"/>
      <c r="J623" s="120"/>
      <c r="K623" s="120"/>
    </row>
    <row r="624" spans="2:11">
      <c r="B624" s="119"/>
      <c r="C624" s="119"/>
      <c r="D624" s="119"/>
      <c r="E624" s="120"/>
      <c r="F624" s="120"/>
      <c r="G624" s="120"/>
      <c r="H624" s="120"/>
      <c r="I624" s="120"/>
      <c r="J624" s="120"/>
      <c r="K624" s="120"/>
    </row>
    <row r="625" spans="2:11">
      <c r="B625" s="119"/>
      <c r="C625" s="119"/>
      <c r="D625" s="119"/>
      <c r="E625" s="120"/>
      <c r="F625" s="120"/>
      <c r="G625" s="120"/>
      <c r="H625" s="120"/>
      <c r="I625" s="120"/>
      <c r="J625" s="120"/>
      <c r="K625" s="120"/>
    </row>
    <row r="626" spans="2:11">
      <c r="B626" s="119"/>
      <c r="C626" s="119"/>
      <c r="D626" s="119"/>
      <c r="E626" s="120"/>
      <c r="F626" s="120"/>
      <c r="G626" s="120"/>
      <c r="H626" s="120"/>
      <c r="I626" s="120"/>
      <c r="J626" s="120"/>
      <c r="K626" s="120"/>
    </row>
    <row r="627" spans="2:11">
      <c r="B627" s="119"/>
      <c r="C627" s="119"/>
      <c r="D627" s="119"/>
      <c r="E627" s="120"/>
      <c r="F627" s="120"/>
      <c r="G627" s="120"/>
      <c r="H627" s="120"/>
      <c r="I627" s="120"/>
      <c r="J627" s="120"/>
      <c r="K627" s="120"/>
    </row>
    <row r="628" spans="2:11">
      <c r="B628" s="119"/>
      <c r="C628" s="119"/>
      <c r="D628" s="119"/>
      <c r="E628" s="120"/>
      <c r="F628" s="120"/>
      <c r="G628" s="120"/>
      <c r="H628" s="120"/>
      <c r="I628" s="120"/>
      <c r="J628" s="120"/>
      <c r="K628" s="120"/>
    </row>
    <row r="629" spans="2:11">
      <c r="B629" s="119"/>
      <c r="C629" s="119"/>
      <c r="D629" s="119"/>
      <c r="E629" s="120"/>
      <c r="F629" s="120"/>
      <c r="G629" s="120"/>
      <c r="H629" s="120"/>
      <c r="I629" s="120"/>
      <c r="J629" s="120"/>
      <c r="K629" s="120"/>
    </row>
    <row r="630" spans="2:11">
      <c r="B630" s="119"/>
      <c r="C630" s="119"/>
      <c r="D630" s="119"/>
      <c r="E630" s="120"/>
      <c r="F630" s="120"/>
      <c r="G630" s="120"/>
      <c r="H630" s="120"/>
      <c r="I630" s="120"/>
      <c r="J630" s="120"/>
      <c r="K630" s="120"/>
    </row>
    <row r="631" spans="2:11">
      <c r="B631" s="119"/>
      <c r="C631" s="119"/>
      <c r="D631" s="119"/>
      <c r="E631" s="120"/>
      <c r="F631" s="120"/>
      <c r="G631" s="120"/>
      <c r="H631" s="120"/>
      <c r="I631" s="120"/>
      <c r="J631" s="120"/>
      <c r="K631" s="120"/>
    </row>
    <row r="632" spans="2:11">
      <c r="B632" s="119"/>
      <c r="C632" s="119"/>
      <c r="D632" s="119"/>
      <c r="E632" s="120"/>
      <c r="F632" s="120"/>
      <c r="G632" s="120"/>
      <c r="H632" s="120"/>
      <c r="I632" s="120"/>
      <c r="J632" s="120"/>
      <c r="K632" s="120"/>
    </row>
    <row r="633" spans="2:11">
      <c r="B633" s="119"/>
      <c r="C633" s="119"/>
      <c r="D633" s="119"/>
      <c r="E633" s="120"/>
      <c r="F633" s="120"/>
      <c r="G633" s="120"/>
      <c r="H633" s="120"/>
      <c r="I633" s="120"/>
      <c r="J633" s="120"/>
      <c r="K633" s="120"/>
    </row>
    <row r="634" spans="2:11">
      <c r="B634" s="119"/>
      <c r="C634" s="119"/>
      <c r="D634" s="119"/>
      <c r="E634" s="120"/>
      <c r="F634" s="120"/>
      <c r="G634" s="120"/>
      <c r="H634" s="120"/>
      <c r="I634" s="120"/>
      <c r="J634" s="120"/>
      <c r="K634" s="120"/>
    </row>
    <row r="635" spans="2:11">
      <c r="B635" s="119"/>
      <c r="C635" s="119"/>
      <c r="D635" s="119"/>
      <c r="E635" s="120"/>
      <c r="F635" s="120"/>
      <c r="G635" s="120"/>
      <c r="H635" s="120"/>
      <c r="I635" s="120"/>
      <c r="J635" s="120"/>
      <c r="K635" s="120"/>
    </row>
    <row r="636" spans="2:11">
      <c r="B636" s="119"/>
      <c r="C636" s="119"/>
      <c r="D636" s="119"/>
      <c r="E636" s="120"/>
      <c r="F636" s="120"/>
      <c r="G636" s="120"/>
      <c r="H636" s="120"/>
      <c r="I636" s="120"/>
      <c r="J636" s="120"/>
      <c r="K636" s="120"/>
    </row>
    <row r="637" spans="2:11">
      <c r="B637" s="119"/>
      <c r="C637" s="119"/>
      <c r="D637" s="119"/>
      <c r="E637" s="120"/>
      <c r="F637" s="120"/>
      <c r="G637" s="120"/>
      <c r="H637" s="120"/>
      <c r="I637" s="120"/>
      <c r="J637" s="120"/>
      <c r="K637" s="120"/>
    </row>
    <row r="638" spans="2:11">
      <c r="B638" s="119"/>
      <c r="C638" s="119"/>
      <c r="D638" s="119"/>
      <c r="E638" s="120"/>
      <c r="F638" s="120"/>
      <c r="G638" s="120"/>
      <c r="H638" s="120"/>
      <c r="I638" s="120"/>
      <c r="J638" s="120"/>
      <c r="K638" s="120"/>
    </row>
    <row r="639" spans="2:11">
      <c r="B639" s="119"/>
      <c r="C639" s="119"/>
      <c r="D639" s="119"/>
      <c r="E639" s="120"/>
      <c r="F639" s="120"/>
      <c r="G639" s="120"/>
      <c r="H639" s="120"/>
      <c r="I639" s="120"/>
      <c r="J639" s="120"/>
      <c r="K639" s="120"/>
    </row>
    <row r="640" spans="2:11">
      <c r="B640" s="119"/>
      <c r="C640" s="119"/>
      <c r="D640" s="119"/>
      <c r="E640" s="120"/>
      <c r="F640" s="120"/>
      <c r="G640" s="120"/>
      <c r="H640" s="120"/>
      <c r="I640" s="120"/>
      <c r="J640" s="120"/>
      <c r="K640" s="120"/>
    </row>
    <row r="641" spans="2:11">
      <c r="B641" s="119"/>
      <c r="C641" s="119"/>
      <c r="D641" s="119"/>
      <c r="E641" s="120"/>
      <c r="F641" s="120"/>
      <c r="G641" s="120"/>
      <c r="H641" s="120"/>
      <c r="I641" s="120"/>
      <c r="J641" s="120"/>
      <c r="K641" s="120"/>
    </row>
    <row r="642" spans="2:11">
      <c r="B642" s="119"/>
      <c r="C642" s="119"/>
      <c r="D642" s="119"/>
      <c r="E642" s="120"/>
      <c r="F642" s="120"/>
      <c r="G642" s="120"/>
      <c r="H642" s="120"/>
      <c r="I642" s="120"/>
      <c r="J642" s="120"/>
      <c r="K642" s="120"/>
    </row>
    <row r="643" spans="2:11">
      <c r="B643" s="119"/>
      <c r="C643" s="119"/>
      <c r="D643" s="119"/>
      <c r="E643" s="120"/>
      <c r="F643" s="120"/>
      <c r="G643" s="120"/>
      <c r="H643" s="120"/>
      <c r="I643" s="120"/>
      <c r="J643" s="120"/>
      <c r="K643" s="120"/>
    </row>
    <row r="644" spans="2:11">
      <c r="B644" s="119"/>
      <c r="C644" s="119"/>
      <c r="D644" s="119"/>
      <c r="E644" s="120"/>
      <c r="F644" s="120"/>
      <c r="G644" s="120"/>
      <c r="H644" s="120"/>
      <c r="I644" s="120"/>
      <c r="J644" s="120"/>
      <c r="K644" s="120"/>
    </row>
    <row r="645" spans="2:11">
      <c r="B645" s="119"/>
      <c r="C645" s="119"/>
      <c r="D645" s="119"/>
      <c r="E645" s="120"/>
      <c r="F645" s="120"/>
      <c r="G645" s="120"/>
      <c r="H645" s="120"/>
      <c r="I645" s="120"/>
      <c r="J645" s="120"/>
      <c r="K645" s="120"/>
    </row>
    <row r="646" spans="2:11">
      <c r="B646" s="119"/>
      <c r="C646" s="119"/>
      <c r="D646" s="119"/>
      <c r="E646" s="120"/>
      <c r="F646" s="120"/>
      <c r="G646" s="120"/>
      <c r="H646" s="120"/>
      <c r="I646" s="120"/>
      <c r="J646" s="120"/>
      <c r="K646" s="120"/>
    </row>
    <row r="647" spans="2:11">
      <c r="B647" s="119"/>
      <c r="C647" s="119"/>
      <c r="D647" s="119"/>
      <c r="E647" s="120"/>
      <c r="F647" s="120"/>
      <c r="G647" s="120"/>
      <c r="H647" s="120"/>
      <c r="I647" s="120"/>
      <c r="J647" s="120"/>
      <c r="K647" s="120"/>
    </row>
    <row r="648" spans="2:11">
      <c r="B648" s="119"/>
      <c r="C648" s="119"/>
      <c r="D648" s="119"/>
      <c r="E648" s="120"/>
      <c r="F648" s="120"/>
      <c r="G648" s="120"/>
      <c r="H648" s="120"/>
      <c r="I648" s="120"/>
      <c r="J648" s="120"/>
      <c r="K648" s="120"/>
    </row>
    <row r="649" spans="2:11">
      <c r="B649" s="119"/>
      <c r="C649" s="119"/>
      <c r="D649" s="119"/>
      <c r="E649" s="120"/>
      <c r="F649" s="120"/>
      <c r="G649" s="120"/>
      <c r="H649" s="120"/>
      <c r="I649" s="120"/>
      <c r="J649" s="120"/>
      <c r="K649" s="120"/>
    </row>
    <row r="650" spans="2:11">
      <c r="B650" s="119"/>
      <c r="C650" s="119"/>
      <c r="D650" s="119"/>
      <c r="E650" s="120"/>
      <c r="F650" s="120"/>
      <c r="G650" s="120"/>
      <c r="H650" s="120"/>
      <c r="I650" s="120"/>
      <c r="J650" s="120"/>
      <c r="K650" s="120"/>
    </row>
    <row r="651" spans="2:11">
      <c r="B651" s="119"/>
      <c r="C651" s="119"/>
      <c r="D651" s="119"/>
      <c r="E651" s="120"/>
      <c r="F651" s="120"/>
      <c r="G651" s="120"/>
      <c r="H651" s="120"/>
      <c r="I651" s="120"/>
      <c r="J651" s="120"/>
      <c r="K651" s="120"/>
    </row>
    <row r="652" spans="2:11">
      <c r="B652" s="119"/>
      <c r="C652" s="119"/>
      <c r="D652" s="119"/>
      <c r="E652" s="120"/>
      <c r="F652" s="120"/>
      <c r="G652" s="120"/>
      <c r="H652" s="120"/>
      <c r="I652" s="120"/>
      <c r="J652" s="120"/>
      <c r="K652" s="120"/>
    </row>
    <row r="653" spans="2:11">
      <c r="B653" s="119"/>
      <c r="C653" s="119"/>
      <c r="D653" s="119"/>
      <c r="E653" s="120"/>
      <c r="F653" s="120"/>
      <c r="G653" s="120"/>
      <c r="H653" s="120"/>
      <c r="I653" s="120"/>
      <c r="J653" s="120"/>
      <c r="K653" s="120"/>
    </row>
    <row r="654" spans="2:11">
      <c r="B654" s="119"/>
      <c r="C654" s="119"/>
      <c r="D654" s="119"/>
      <c r="E654" s="120"/>
      <c r="F654" s="120"/>
      <c r="G654" s="120"/>
      <c r="H654" s="120"/>
      <c r="I654" s="120"/>
      <c r="J654" s="120"/>
      <c r="K654" s="120"/>
    </row>
    <row r="655" spans="2:11">
      <c r="B655" s="119"/>
      <c r="C655" s="119"/>
      <c r="D655" s="119"/>
      <c r="E655" s="120"/>
      <c r="F655" s="120"/>
      <c r="G655" s="120"/>
      <c r="H655" s="120"/>
      <c r="I655" s="120"/>
      <c r="J655" s="120"/>
      <c r="K655" s="120"/>
    </row>
    <row r="656" spans="2:11">
      <c r="B656" s="119"/>
      <c r="C656" s="119"/>
      <c r="D656" s="119"/>
      <c r="E656" s="120"/>
      <c r="F656" s="120"/>
      <c r="G656" s="120"/>
      <c r="H656" s="120"/>
      <c r="I656" s="120"/>
      <c r="J656" s="120"/>
      <c r="K656" s="120"/>
    </row>
    <row r="657" spans="2:11">
      <c r="B657" s="119"/>
      <c r="C657" s="119"/>
      <c r="D657" s="119"/>
      <c r="E657" s="120"/>
      <c r="F657" s="120"/>
      <c r="G657" s="120"/>
      <c r="H657" s="120"/>
      <c r="I657" s="120"/>
      <c r="J657" s="120"/>
      <c r="K657" s="120"/>
    </row>
    <row r="658" spans="2:11">
      <c r="B658" s="119"/>
      <c r="C658" s="119"/>
      <c r="D658" s="119"/>
      <c r="E658" s="120"/>
      <c r="F658" s="120"/>
      <c r="G658" s="120"/>
      <c r="H658" s="120"/>
      <c r="I658" s="120"/>
      <c r="J658" s="120"/>
      <c r="K658" s="120"/>
    </row>
    <row r="659" spans="2:11">
      <c r="B659" s="119"/>
      <c r="C659" s="119"/>
      <c r="D659" s="119"/>
      <c r="E659" s="120"/>
      <c r="F659" s="120"/>
      <c r="G659" s="120"/>
      <c r="H659" s="120"/>
      <c r="I659" s="120"/>
      <c r="J659" s="120"/>
      <c r="K659" s="120"/>
    </row>
    <row r="660" spans="2:11">
      <c r="B660" s="119"/>
      <c r="C660" s="119"/>
      <c r="D660" s="119"/>
      <c r="E660" s="120"/>
      <c r="F660" s="120"/>
      <c r="G660" s="120"/>
      <c r="H660" s="120"/>
      <c r="I660" s="120"/>
      <c r="J660" s="120"/>
      <c r="K660" s="120"/>
    </row>
    <row r="661" spans="2:11">
      <c r="B661" s="119"/>
      <c r="C661" s="119"/>
      <c r="D661" s="119"/>
      <c r="E661" s="120"/>
      <c r="F661" s="120"/>
      <c r="G661" s="120"/>
      <c r="H661" s="120"/>
      <c r="I661" s="120"/>
      <c r="J661" s="120"/>
      <c r="K661" s="120"/>
    </row>
    <row r="662" spans="2:11">
      <c r="B662" s="119"/>
      <c r="C662" s="119"/>
      <c r="D662" s="119"/>
      <c r="E662" s="120"/>
      <c r="F662" s="120"/>
      <c r="G662" s="120"/>
      <c r="H662" s="120"/>
      <c r="I662" s="120"/>
      <c r="J662" s="120"/>
      <c r="K662" s="120"/>
    </row>
    <row r="663" spans="2:11">
      <c r="B663" s="119"/>
      <c r="C663" s="119"/>
      <c r="D663" s="119"/>
      <c r="E663" s="120"/>
      <c r="F663" s="120"/>
      <c r="G663" s="120"/>
      <c r="H663" s="120"/>
      <c r="I663" s="120"/>
      <c r="J663" s="120"/>
      <c r="K663" s="120"/>
    </row>
    <row r="664" spans="2:11">
      <c r="B664" s="119"/>
      <c r="C664" s="119"/>
      <c r="D664" s="119"/>
      <c r="E664" s="120"/>
      <c r="F664" s="120"/>
      <c r="G664" s="120"/>
      <c r="H664" s="120"/>
      <c r="I664" s="120"/>
      <c r="J664" s="120"/>
      <c r="K664" s="120"/>
    </row>
    <row r="665" spans="2:11">
      <c r="B665" s="119"/>
      <c r="C665" s="119"/>
      <c r="D665" s="119"/>
      <c r="E665" s="120"/>
      <c r="F665" s="120"/>
      <c r="G665" s="120"/>
      <c r="H665" s="120"/>
      <c r="I665" s="120"/>
      <c r="J665" s="120"/>
      <c r="K665" s="120"/>
    </row>
    <row r="666" spans="2:11">
      <c r="B666" s="119"/>
      <c r="C666" s="119"/>
      <c r="D666" s="119"/>
      <c r="E666" s="120"/>
      <c r="F666" s="120"/>
      <c r="G666" s="120"/>
      <c r="H666" s="120"/>
      <c r="I666" s="120"/>
      <c r="J666" s="120"/>
      <c r="K666" s="120"/>
    </row>
    <row r="667" spans="2:11">
      <c r="B667" s="119"/>
      <c r="C667" s="119"/>
      <c r="D667" s="119"/>
      <c r="E667" s="120"/>
      <c r="F667" s="120"/>
      <c r="G667" s="120"/>
      <c r="H667" s="120"/>
      <c r="I667" s="120"/>
      <c r="J667" s="120"/>
      <c r="K667" s="120"/>
    </row>
    <row r="668" spans="2:11">
      <c r="B668" s="119"/>
      <c r="C668" s="119"/>
      <c r="D668" s="119"/>
      <c r="E668" s="120"/>
      <c r="F668" s="120"/>
      <c r="G668" s="120"/>
      <c r="H668" s="120"/>
      <c r="I668" s="120"/>
      <c r="J668" s="120"/>
      <c r="K668" s="120"/>
    </row>
    <row r="669" spans="2:11">
      <c r="B669" s="119"/>
      <c r="C669" s="119"/>
      <c r="D669" s="119"/>
      <c r="E669" s="120"/>
      <c r="F669" s="120"/>
      <c r="G669" s="120"/>
      <c r="H669" s="120"/>
      <c r="I669" s="120"/>
      <c r="J669" s="120"/>
      <c r="K669" s="120"/>
    </row>
    <row r="670" spans="2:11">
      <c r="B670" s="119"/>
      <c r="C670" s="119"/>
      <c r="D670" s="119"/>
      <c r="E670" s="120"/>
      <c r="F670" s="120"/>
      <c r="G670" s="120"/>
      <c r="H670" s="120"/>
      <c r="I670" s="120"/>
      <c r="J670" s="120"/>
      <c r="K670" s="120"/>
    </row>
    <row r="671" spans="2:11">
      <c r="B671" s="119"/>
      <c r="C671" s="119"/>
      <c r="D671" s="119"/>
      <c r="E671" s="120"/>
      <c r="F671" s="120"/>
      <c r="G671" s="120"/>
      <c r="H671" s="120"/>
      <c r="I671" s="120"/>
      <c r="J671" s="120"/>
      <c r="K671" s="120"/>
    </row>
    <row r="672" spans="2:11">
      <c r="B672" s="119"/>
      <c r="C672" s="119"/>
      <c r="D672" s="119"/>
      <c r="E672" s="120"/>
      <c r="F672" s="120"/>
      <c r="G672" s="120"/>
      <c r="H672" s="120"/>
      <c r="I672" s="120"/>
      <c r="J672" s="120"/>
      <c r="K672" s="120"/>
    </row>
    <row r="673" spans="2:11">
      <c r="B673" s="119"/>
      <c r="C673" s="119"/>
      <c r="D673" s="119"/>
      <c r="E673" s="120"/>
      <c r="F673" s="120"/>
      <c r="G673" s="120"/>
      <c r="H673" s="120"/>
      <c r="I673" s="120"/>
      <c r="J673" s="120"/>
      <c r="K673" s="120"/>
    </row>
    <row r="674" spans="2:11">
      <c r="B674" s="119"/>
      <c r="C674" s="119"/>
      <c r="D674" s="119"/>
      <c r="E674" s="120"/>
      <c r="F674" s="120"/>
      <c r="G674" s="120"/>
      <c r="H674" s="120"/>
      <c r="I674" s="120"/>
      <c r="J674" s="120"/>
      <c r="K674" s="120"/>
    </row>
    <row r="675" spans="2:11">
      <c r="B675" s="119"/>
      <c r="C675" s="119"/>
      <c r="D675" s="119"/>
      <c r="E675" s="120"/>
      <c r="F675" s="120"/>
      <c r="G675" s="120"/>
      <c r="H675" s="120"/>
      <c r="I675" s="120"/>
      <c r="J675" s="120"/>
      <c r="K675" s="120"/>
    </row>
    <row r="676" spans="2:11">
      <c r="B676" s="119"/>
      <c r="C676" s="119"/>
      <c r="D676" s="119"/>
      <c r="E676" s="120"/>
      <c r="F676" s="120"/>
      <c r="G676" s="120"/>
      <c r="H676" s="120"/>
      <c r="I676" s="120"/>
      <c r="J676" s="120"/>
      <c r="K676" s="120"/>
    </row>
    <row r="677" spans="2:11">
      <c r="B677" s="119"/>
      <c r="C677" s="119"/>
      <c r="D677" s="119"/>
      <c r="E677" s="120"/>
      <c r="F677" s="120"/>
      <c r="G677" s="120"/>
      <c r="H677" s="120"/>
      <c r="I677" s="120"/>
      <c r="J677" s="120"/>
      <c r="K677" s="120"/>
    </row>
    <row r="678" spans="2:11">
      <c r="B678" s="119"/>
      <c r="C678" s="119"/>
      <c r="D678" s="119"/>
      <c r="E678" s="120"/>
      <c r="F678" s="120"/>
      <c r="G678" s="120"/>
      <c r="H678" s="120"/>
      <c r="I678" s="120"/>
      <c r="J678" s="120"/>
      <c r="K678" s="120"/>
    </row>
    <row r="679" spans="2:11">
      <c r="B679" s="119"/>
      <c r="C679" s="119"/>
      <c r="D679" s="119"/>
      <c r="E679" s="120"/>
      <c r="F679" s="120"/>
      <c r="G679" s="120"/>
      <c r="H679" s="120"/>
      <c r="I679" s="120"/>
      <c r="J679" s="120"/>
      <c r="K679" s="120"/>
    </row>
    <row r="680" spans="2:11">
      <c r="B680" s="119"/>
      <c r="C680" s="119"/>
      <c r="D680" s="119"/>
      <c r="E680" s="120"/>
      <c r="F680" s="120"/>
      <c r="G680" s="120"/>
      <c r="H680" s="120"/>
      <c r="I680" s="120"/>
      <c r="J680" s="120"/>
      <c r="K680" s="120"/>
    </row>
    <row r="681" spans="2:11">
      <c r="B681" s="119"/>
      <c r="C681" s="119"/>
      <c r="D681" s="119"/>
      <c r="E681" s="120"/>
      <c r="F681" s="120"/>
      <c r="G681" s="120"/>
      <c r="H681" s="120"/>
      <c r="I681" s="120"/>
      <c r="J681" s="120"/>
      <c r="K681" s="120"/>
    </row>
    <row r="682" spans="2:11">
      <c r="B682" s="119"/>
      <c r="C682" s="119"/>
      <c r="D682" s="119"/>
      <c r="E682" s="120"/>
      <c r="F682" s="120"/>
      <c r="G682" s="120"/>
      <c r="H682" s="120"/>
      <c r="I682" s="120"/>
      <c r="J682" s="120"/>
      <c r="K682" s="120"/>
    </row>
    <row r="683" spans="2:11">
      <c r="B683" s="119"/>
      <c r="C683" s="119"/>
      <c r="D683" s="119"/>
      <c r="E683" s="120"/>
      <c r="F683" s="120"/>
      <c r="G683" s="120"/>
      <c r="H683" s="120"/>
      <c r="I683" s="120"/>
      <c r="J683" s="120"/>
      <c r="K683" s="120"/>
    </row>
    <row r="684" spans="2:11">
      <c r="B684" s="119"/>
      <c r="C684" s="119"/>
      <c r="D684" s="119"/>
      <c r="E684" s="120"/>
      <c r="F684" s="120"/>
      <c r="G684" s="120"/>
      <c r="H684" s="120"/>
      <c r="I684" s="120"/>
      <c r="J684" s="120"/>
      <c r="K684" s="120"/>
    </row>
    <row r="685" spans="2:11">
      <c r="B685" s="119"/>
      <c r="C685" s="119"/>
      <c r="D685" s="119"/>
      <c r="E685" s="120"/>
      <c r="F685" s="120"/>
      <c r="G685" s="120"/>
      <c r="H685" s="120"/>
      <c r="I685" s="120"/>
      <c r="J685" s="120"/>
      <c r="K685" s="120"/>
    </row>
    <row r="686" spans="2:11">
      <c r="B686" s="119"/>
      <c r="C686" s="119"/>
      <c r="D686" s="119"/>
      <c r="E686" s="120"/>
      <c r="F686" s="120"/>
      <c r="G686" s="120"/>
      <c r="H686" s="120"/>
      <c r="I686" s="120"/>
      <c r="J686" s="120"/>
      <c r="K686" s="120"/>
    </row>
    <row r="687" spans="2:11">
      <c r="B687" s="119"/>
      <c r="C687" s="119"/>
      <c r="D687" s="119"/>
      <c r="E687" s="120"/>
      <c r="F687" s="120"/>
      <c r="G687" s="120"/>
      <c r="H687" s="120"/>
      <c r="I687" s="120"/>
      <c r="J687" s="120"/>
      <c r="K687" s="120"/>
    </row>
    <row r="688" spans="2:11">
      <c r="B688" s="119"/>
      <c r="C688" s="119"/>
      <c r="D688" s="119"/>
      <c r="E688" s="120"/>
      <c r="F688" s="120"/>
      <c r="G688" s="120"/>
      <c r="H688" s="120"/>
      <c r="I688" s="120"/>
      <c r="J688" s="120"/>
      <c r="K688" s="120"/>
    </row>
    <row r="689" spans="2:11">
      <c r="B689" s="119"/>
      <c r="C689" s="119"/>
      <c r="D689" s="119"/>
      <c r="E689" s="120"/>
      <c r="F689" s="120"/>
      <c r="G689" s="120"/>
      <c r="H689" s="120"/>
      <c r="I689" s="120"/>
      <c r="J689" s="120"/>
      <c r="K689" s="120"/>
    </row>
    <row r="690" spans="2:11">
      <c r="B690" s="119"/>
      <c r="C690" s="119"/>
      <c r="D690" s="119"/>
      <c r="E690" s="120"/>
      <c r="F690" s="120"/>
      <c r="G690" s="120"/>
      <c r="H690" s="120"/>
      <c r="I690" s="120"/>
      <c r="J690" s="120"/>
      <c r="K690" s="120"/>
    </row>
    <row r="691" spans="2:11">
      <c r="B691" s="119"/>
      <c r="C691" s="119"/>
      <c r="D691" s="119"/>
      <c r="E691" s="120"/>
      <c r="F691" s="120"/>
      <c r="G691" s="120"/>
      <c r="H691" s="120"/>
      <c r="I691" s="120"/>
      <c r="J691" s="120"/>
      <c r="K691" s="120"/>
    </row>
    <row r="692" spans="2:11">
      <c r="B692" s="119"/>
      <c r="C692" s="119"/>
      <c r="D692" s="119"/>
      <c r="E692" s="120"/>
      <c r="F692" s="120"/>
      <c r="G692" s="120"/>
      <c r="H692" s="120"/>
      <c r="I692" s="120"/>
      <c r="J692" s="120"/>
      <c r="K692" s="120"/>
    </row>
    <row r="693" spans="2:11">
      <c r="B693" s="119"/>
      <c r="C693" s="119"/>
      <c r="D693" s="119"/>
      <c r="E693" s="120"/>
      <c r="F693" s="120"/>
      <c r="G693" s="120"/>
      <c r="H693" s="120"/>
      <c r="I693" s="120"/>
      <c r="J693" s="120"/>
      <c r="K693" s="120"/>
    </row>
    <row r="694" spans="2:11">
      <c r="B694" s="119"/>
      <c r="C694" s="119"/>
      <c r="D694" s="119"/>
      <c r="E694" s="120"/>
      <c r="F694" s="120"/>
      <c r="G694" s="120"/>
      <c r="H694" s="120"/>
      <c r="I694" s="120"/>
      <c r="J694" s="120"/>
      <c r="K694" s="120"/>
    </row>
    <row r="695" spans="2:11">
      <c r="B695" s="119"/>
      <c r="C695" s="119"/>
      <c r="D695" s="119"/>
      <c r="E695" s="120"/>
      <c r="F695" s="120"/>
      <c r="G695" s="120"/>
      <c r="H695" s="120"/>
      <c r="I695" s="120"/>
      <c r="J695" s="120"/>
      <c r="K695" s="120"/>
    </row>
    <row r="696" spans="2:11">
      <c r="B696" s="119"/>
      <c r="C696" s="119"/>
      <c r="D696" s="119"/>
      <c r="E696" s="120"/>
      <c r="F696" s="120"/>
      <c r="G696" s="120"/>
      <c r="H696" s="120"/>
      <c r="I696" s="120"/>
      <c r="J696" s="120"/>
      <c r="K696" s="120"/>
    </row>
    <row r="697" spans="2:11">
      <c r="B697" s="119"/>
      <c r="C697" s="119"/>
      <c r="D697" s="119"/>
      <c r="E697" s="120"/>
      <c r="F697" s="120"/>
      <c r="G697" s="120"/>
      <c r="H697" s="120"/>
      <c r="I697" s="120"/>
      <c r="J697" s="120"/>
      <c r="K697" s="120"/>
    </row>
    <row r="698" spans="2:11">
      <c r="B698" s="119"/>
      <c r="C698" s="119"/>
      <c r="D698" s="119"/>
      <c r="E698" s="120"/>
      <c r="F698" s="120"/>
      <c r="G698" s="120"/>
      <c r="H698" s="120"/>
      <c r="I698" s="120"/>
      <c r="J698" s="120"/>
      <c r="K698" s="120"/>
    </row>
    <row r="699" spans="2:11">
      <c r="B699" s="119"/>
      <c r="C699" s="119"/>
      <c r="D699" s="119"/>
      <c r="E699" s="120"/>
      <c r="F699" s="120"/>
      <c r="G699" s="120"/>
      <c r="H699" s="120"/>
      <c r="I699" s="120"/>
      <c r="J699" s="120"/>
      <c r="K699" s="120"/>
    </row>
    <row r="700" spans="2:11">
      <c r="B700" s="119"/>
      <c r="C700" s="119"/>
      <c r="D700" s="119"/>
      <c r="E700" s="120"/>
      <c r="F700" s="120"/>
      <c r="G700" s="120"/>
      <c r="H700" s="120"/>
      <c r="I700" s="120"/>
      <c r="J700" s="120"/>
      <c r="K700" s="120"/>
    </row>
    <row r="701" spans="2:11">
      <c r="B701" s="119"/>
      <c r="C701" s="119"/>
      <c r="D701" s="119"/>
      <c r="E701" s="120"/>
      <c r="F701" s="120"/>
      <c r="G701" s="120"/>
      <c r="H701" s="120"/>
      <c r="I701" s="120"/>
      <c r="J701" s="120"/>
      <c r="K701" s="120"/>
    </row>
    <row r="702" spans="2:11">
      <c r="B702" s="119"/>
      <c r="C702" s="119"/>
      <c r="D702" s="119"/>
      <c r="E702" s="120"/>
      <c r="F702" s="120"/>
      <c r="G702" s="120"/>
      <c r="H702" s="120"/>
      <c r="I702" s="120"/>
      <c r="J702" s="120"/>
      <c r="K702" s="120"/>
    </row>
    <row r="703" spans="2:11">
      <c r="B703" s="119"/>
      <c r="C703" s="119"/>
      <c r="D703" s="119"/>
      <c r="E703" s="120"/>
      <c r="F703" s="120"/>
      <c r="G703" s="120"/>
      <c r="H703" s="120"/>
      <c r="I703" s="120"/>
      <c r="J703" s="120"/>
      <c r="K703" s="120"/>
    </row>
    <row r="704" spans="2:11">
      <c r="B704" s="119"/>
      <c r="C704" s="119"/>
      <c r="D704" s="119"/>
      <c r="E704" s="120"/>
      <c r="F704" s="120"/>
      <c r="G704" s="120"/>
      <c r="H704" s="120"/>
      <c r="I704" s="120"/>
      <c r="J704" s="120"/>
      <c r="K704" s="120"/>
    </row>
    <row r="705" spans="2:11">
      <c r="B705" s="119"/>
      <c r="C705" s="119"/>
      <c r="D705" s="119"/>
      <c r="E705" s="120"/>
      <c r="F705" s="120"/>
      <c r="G705" s="120"/>
      <c r="H705" s="120"/>
      <c r="I705" s="120"/>
      <c r="J705" s="120"/>
      <c r="K705" s="120"/>
    </row>
    <row r="706" spans="2:11">
      <c r="B706" s="119"/>
      <c r="C706" s="119"/>
      <c r="D706" s="119"/>
      <c r="E706" s="120"/>
      <c r="F706" s="120"/>
      <c r="G706" s="120"/>
      <c r="H706" s="120"/>
      <c r="I706" s="120"/>
      <c r="J706" s="120"/>
      <c r="K706" s="120"/>
    </row>
    <row r="707" spans="2:11">
      <c r="B707" s="119"/>
      <c r="C707" s="119"/>
      <c r="D707" s="119"/>
      <c r="E707" s="120"/>
      <c r="F707" s="120"/>
      <c r="G707" s="120"/>
      <c r="H707" s="120"/>
      <c r="I707" s="120"/>
      <c r="J707" s="120"/>
      <c r="K707" s="120"/>
    </row>
    <row r="708" spans="2:11">
      <c r="B708" s="119"/>
      <c r="C708" s="119"/>
      <c r="D708" s="119"/>
      <c r="E708" s="120"/>
      <c r="F708" s="120"/>
      <c r="G708" s="120"/>
      <c r="H708" s="120"/>
      <c r="I708" s="120"/>
      <c r="J708" s="120"/>
      <c r="K708" s="120"/>
    </row>
    <row r="709" spans="2:11">
      <c r="B709" s="119"/>
      <c r="C709" s="119"/>
      <c r="D709" s="119"/>
      <c r="E709" s="120"/>
      <c r="F709" s="120"/>
      <c r="G709" s="120"/>
      <c r="H709" s="120"/>
      <c r="I709" s="120"/>
      <c r="J709" s="120"/>
      <c r="K709" s="120"/>
    </row>
    <row r="710" spans="2:11">
      <c r="B710" s="119"/>
      <c r="C710" s="119"/>
      <c r="D710" s="119"/>
      <c r="E710" s="120"/>
      <c r="F710" s="120"/>
      <c r="G710" s="120"/>
      <c r="H710" s="120"/>
      <c r="I710" s="120"/>
      <c r="J710" s="120"/>
      <c r="K710" s="120"/>
    </row>
    <row r="711" spans="2:11">
      <c r="B711" s="119"/>
      <c r="C711" s="119"/>
      <c r="D711" s="119"/>
      <c r="E711" s="120"/>
      <c r="F711" s="120"/>
      <c r="G711" s="120"/>
      <c r="H711" s="120"/>
      <c r="I711" s="120"/>
      <c r="J711" s="120"/>
      <c r="K711" s="120"/>
    </row>
    <row r="712" spans="2:11">
      <c r="B712" s="119"/>
      <c r="C712" s="119"/>
      <c r="D712" s="119"/>
      <c r="E712" s="120"/>
      <c r="F712" s="120"/>
      <c r="G712" s="120"/>
      <c r="H712" s="120"/>
      <c r="I712" s="120"/>
      <c r="J712" s="120"/>
      <c r="K712" s="120"/>
    </row>
    <row r="713" spans="2:11">
      <c r="B713" s="119"/>
      <c r="C713" s="119"/>
      <c r="D713" s="119"/>
      <c r="E713" s="120"/>
      <c r="F713" s="120"/>
      <c r="G713" s="120"/>
      <c r="H713" s="120"/>
      <c r="I713" s="120"/>
      <c r="J713" s="120"/>
      <c r="K713" s="120"/>
    </row>
    <row r="714" spans="2:11">
      <c r="B714" s="119"/>
      <c r="C714" s="119"/>
      <c r="D714" s="119"/>
      <c r="E714" s="120"/>
      <c r="F714" s="120"/>
      <c r="G714" s="120"/>
      <c r="H714" s="120"/>
      <c r="I714" s="120"/>
      <c r="J714" s="120"/>
      <c r="K714" s="120"/>
    </row>
    <row r="715" spans="2:11">
      <c r="B715" s="119"/>
      <c r="C715" s="119"/>
      <c r="D715" s="119"/>
      <c r="E715" s="120"/>
      <c r="F715" s="120"/>
      <c r="G715" s="120"/>
      <c r="H715" s="120"/>
      <c r="I715" s="120"/>
      <c r="J715" s="120"/>
      <c r="K715" s="120"/>
    </row>
    <row r="716" spans="2:11">
      <c r="B716" s="119"/>
      <c r="C716" s="119"/>
      <c r="D716" s="119"/>
      <c r="E716" s="120"/>
      <c r="F716" s="120"/>
      <c r="G716" s="120"/>
      <c r="H716" s="120"/>
      <c r="I716" s="120"/>
      <c r="J716" s="120"/>
      <c r="K716" s="120"/>
    </row>
    <row r="717" spans="2:11">
      <c r="B717" s="119"/>
      <c r="C717" s="119"/>
      <c r="D717" s="119"/>
      <c r="E717" s="120"/>
      <c r="F717" s="120"/>
      <c r="G717" s="120"/>
      <c r="H717" s="120"/>
      <c r="I717" s="120"/>
      <c r="J717" s="120"/>
      <c r="K717" s="120"/>
    </row>
    <row r="718" spans="2:11">
      <c r="B718" s="119"/>
      <c r="C718" s="119"/>
      <c r="D718" s="119"/>
      <c r="E718" s="120"/>
      <c r="F718" s="120"/>
      <c r="G718" s="120"/>
      <c r="H718" s="120"/>
      <c r="I718" s="120"/>
      <c r="J718" s="120"/>
      <c r="K718" s="120"/>
    </row>
    <row r="719" spans="2:11">
      <c r="B719" s="119"/>
      <c r="C719" s="119"/>
      <c r="D719" s="119"/>
      <c r="E719" s="120"/>
      <c r="F719" s="120"/>
      <c r="G719" s="120"/>
      <c r="H719" s="120"/>
      <c r="I719" s="120"/>
      <c r="J719" s="120"/>
      <c r="K719" s="120"/>
    </row>
    <row r="720" spans="2:11">
      <c r="B720" s="119"/>
      <c r="C720" s="119"/>
      <c r="D720" s="119"/>
      <c r="E720" s="120"/>
      <c r="F720" s="120"/>
      <c r="G720" s="120"/>
      <c r="H720" s="120"/>
      <c r="I720" s="120"/>
      <c r="J720" s="120"/>
      <c r="K720" s="120"/>
    </row>
    <row r="721" spans="2:11">
      <c r="B721" s="119"/>
      <c r="C721" s="119"/>
      <c r="D721" s="119"/>
      <c r="E721" s="120"/>
      <c r="F721" s="120"/>
      <c r="G721" s="120"/>
      <c r="H721" s="120"/>
      <c r="I721" s="120"/>
      <c r="J721" s="120"/>
      <c r="K721" s="120"/>
    </row>
    <row r="722" spans="2:11">
      <c r="B722" s="119"/>
      <c r="C722" s="119"/>
      <c r="D722" s="119"/>
      <c r="E722" s="120"/>
      <c r="F722" s="120"/>
      <c r="G722" s="120"/>
      <c r="H722" s="120"/>
      <c r="I722" s="120"/>
      <c r="J722" s="120"/>
      <c r="K722" s="120"/>
    </row>
    <row r="723" spans="2:11">
      <c r="B723" s="119"/>
      <c r="C723" s="119"/>
      <c r="D723" s="119"/>
      <c r="E723" s="120"/>
      <c r="F723" s="120"/>
      <c r="G723" s="120"/>
      <c r="H723" s="120"/>
      <c r="I723" s="120"/>
      <c r="J723" s="120"/>
      <c r="K723" s="120"/>
    </row>
    <row r="724" spans="2:11">
      <c r="B724" s="119"/>
      <c r="C724" s="119"/>
      <c r="D724" s="119"/>
      <c r="E724" s="120"/>
      <c r="F724" s="120"/>
      <c r="G724" s="120"/>
      <c r="H724" s="120"/>
      <c r="I724" s="120"/>
      <c r="J724" s="120"/>
      <c r="K724" s="120"/>
    </row>
    <row r="725" spans="2:11">
      <c r="B725" s="119"/>
      <c r="C725" s="119"/>
      <c r="D725" s="119"/>
      <c r="E725" s="120"/>
      <c r="F725" s="120"/>
      <c r="G725" s="120"/>
      <c r="H725" s="120"/>
      <c r="I725" s="120"/>
      <c r="J725" s="120"/>
      <c r="K725" s="120"/>
    </row>
    <row r="726" spans="2:11">
      <c r="B726" s="119"/>
      <c r="C726" s="119"/>
      <c r="D726" s="119"/>
      <c r="E726" s="120"/>
      <c r="F726" s="120"/>
      <c r="G726" s="120"/>
      <c r="H726" s="120"/>
      <c r="I726" s="120"/>
      <c r="J726" s="120"/>
      <c r="K726" s="120"/>
    </row>
    <row r="727" spans="2:11">
      <c r="B727" s="119"/>
      <c r="C727" s="119"/>
      <c r="D727" s="119"/>
      <c r="E727" s="120"/>
      <c r="F727" s="120"/>
      <c r="G727" s="120"/>
      <c r="H727" s="120"/>
      <c r="I727" s="120"/>
      <c r="J727" s="120"/>
      <c r="K727" s="120"/>
    </row>
    <row r="728" spans="2:11">
      <c r="B728" s="119"/>
      <c r="C728" s="119"/>
      <c r="D728" s="119"/>
      <c r="E728" s="120"/>
      <c r="F728" s="120"/>
      <c r="G728" s="120"/>
      <c r="H728" s="120"/>
      <c r="I728" s="120"/>
      <c r="J728" s="120"/>
      <c r="K728" s="120"/>
    </row>
    <row r="729" spans="2:11">
      <c r="B729" s="119"/>
      <c r="C729" s="119"/>
      <c r="D729" s="119"/>
      <c r="E729" s="120"/>
      <c r="F729" s="120"/>
      <c r="G729" s="120"/>
      <c r="H729" s="120"/>
      <c r="I729" s="120"/>
      <c r="J729" s="120"/>
      <c r="K729" s="120"/>
    </row>
    <row r="730" spans="2:11">
      <c r="B730" s="119"/>
      <c r="C730" s="119"/>
      <c r="D730" s="119"/>
      <c r="E730" s="120"/>
      <c r="F730" s="120"/>
      <c r="G730" s="120"/>
      <c r="H730" s="120"/>
      <c r="I730" s="120"/>
      <c r="J730" s="120"/>
      <c r="K730" s="120"/>
    </row>
    <row r="731" spans="2:11">
      <c r="B731" s="119"/>
      <c r="C731" s="119"/>
      <c r="D731" s="119"/>
      <c r="E731" s="120"/>
      <c r="F731" s="120"/>
      <c r="G731" s="120"/>
      <c r="H731" s="120"/>
      <c r="I731" s="120"/>
      <c r="J731" s="120"/>
      <c r="K731" s="120"/>
    </row>
    <row r="732" spans="2:11">
      <c r="B732" s="119"/>
      <c r="C732" s="119"/>
      <c r="D732" s="119"/>
      <c r="E732" s="120"/>
      <c r="F732" s="120"/>
      <c r="G732" s="120"/>
      <c r="H732" s="120"/>
      <c r="I732" s="120"/>
      <c r="J732" s="120"/>
      <c r="K732" s="120"/>
    </row>
    <row r="733" spans="2:11">
      <c r="B733" s="119"/>
      <c r="C733" s="119"/>
      <c r="D733" s="119"/>
      <c r="E733" s="120"/>
      <c r="F733" s="120"/>
      <c r="G733" s="120"/>
      <c r="H733" s="120"/>
      <c r="I733" s="120"/>
      <c r="J733" s="120"/>
      <c r="K733" s="120"/>
    </row>
    <row r="734" spans="2:11">
      <c r="B734" s="119"/>
      <c r="C734" s="119"/>
      <c r="D734" s="119"/>
      <c r="E734" s="120"/>
      <c r="F734" s="120"/>
      <c r="G734" s="120"/>
      <c r="H734" s="120"/>
      <c r="I734" s="120"/>
      <c r="J734" s="120"/>
      <c r="K734" s="120"/>
    </row>
    <row r="735" spans="2:11">
      <c r="B735" s="119"/>
      <c r="C735" s="119"/>
      <c r="D735" s="119"/>
      <c r="E735" s="120"/>
      <c r="F735" s="120"/>
      <c r="G735" s="120"/>
      <c r="H735" s="120"/>
      <c r="I735" s="120"/>
      <c r="J735" s="120"/>
      <c r="K735" s="120"/>
    </row>
    <row r="736" spans="2:11">
      <c r="B736" s="119"/>
      <c r="C736" s="119"/>
      <c r="D736" s="119"/>
      <c r="E736" s="120"/>
      <c r="F736" s="120"/>
      <c r="G736" s="120"/>
      <c r="H736" s="120"/>
      <c r="I736" s="120"/>
      <c r="J736" s="120"/>
      <c r="K736" s="120"/>
    </row>
    <row r="737" spans="2:11">
      <c r="B737" s="119"/>
      <c r="C737" s="119"/>
      <c r="D737" s="119"/>
      <c r="E737" s="120"/>
      <c r="F737" s="120"/>
      <c r="G737" s="120"/>
      <c r="H737" s="120"/>
      <c r="I737" s="120"/>
      <c r="J737" s="120"/>
      <c r="K737" s="120"/>
    </row>
    <row r="738" spans="2:11">
      <c r="B738" s="119"/>
      <c r="C738" s="119"/>
      <c r="D738" s="119"/>
      <c r="E738" s="120"/>
      <c r="F738" s="120"/>
      <c r="G738" s="120"/>
      <c r="H738" s="120"/>
      <c r="I738" s="120"/>
      <c r="J738" s="120"/>
      <c r="K738" s="120"/>
    </row>
    <row r="739" spans="2:11">
      <c r="B739" s="119"/>
      <c r="C739" s="119"/>
      <c r="D739" s="119"/>
      <c r="E739" s="120"/>
      <c r="F739" s="120"/>
      <c r="G739" s="120"/>
      <c r="H739" s="120"/>
      <c r="I739" s="120"/>
      <c r="J739" s="120"/>
      <c r="K739" s="120"/>
    </row>
    <row r="740" spans="2:11">
      <c r="B740" s="119"/>
      <c r="C740" s="119"/>
      <c r="D740" s="119"/>
      <c r="E740" s="120"/>
      <c r="F740" s="120"/>
      <c r="G740" s="120"/>
      <c r="H740" s="120"/>
      <c r="I740" s="120"/>
      <c r="J740" s="120"/>
      <c r="K740" s="120"/>
    </row>
    <row r="741" spans="2:11">
      <c r="B741" s="119"/>
      <c r="C741" s="119"/>
      <c r="D741" s="119"/>
      <c r="E741" s="120"/>
      <c r="F741" s="120"/>
      <c r="G741" s="120"/>
      <c r="H741" s="120"/>
      <c r="I741" s="120"/>
      <c r="J741" s="120"/>
      <c r="K741" s="120"/>
    </row>
    <row r="742" spans="2:11">
      <c r="B742" s="119"/>
      <c r="C742" s="119"/>
      <c r="D742" s="119"/>
      <c r="E742" s="120"/>
      <c r="F742" s="120"/>
      <c r="G742" s="120"/>
      <c r="H742" s="120"/>
      <c r="I742" s="120"/>
      <c r="J742" s="120"/>
      <c r="K742" s="120"/>
    </row>
    <row r="743" spans="2:11">
      <c r="B743" s="119"/>
      <c r="C743" s="119"/>
      <c r="D743" s="119"/>
      <c r="E743" s="120"/>
      <c r="F743" s="120"/>
      <c r="G743" s="120"/>
      <c r="H743" s="120"/>
      <c r="I743" s="120"/>
      <c r="J743" s="120"/>
      <c r="K743" s="120"/>
    </row>
    <row r="744" spans="2:11">
      <c r="B744" s="119"/>
      <c r="C744" s="119"/>
      <c r="D744" s="119"/>
      <c r="E744" s="120"/>
      <c r="F744" s="120"/>
      <c r="G744" s="120"/>
      <c r="H744" s="120"/>
      <c r="I744" s="120"/>
      <c r="J744" s="120"/>
      <c r="K744" s="120"/>
    </row>
    <row r="745" spans="2:11">
      <c r="B745" s="119"/>
      <c r="C745" s="119"/>
      <c r="D745" s="119"/>
      <c r="E745" s="120"/>
      <c r="F745" s="120"/>
      <c r="G745" s="120"/>
      <c r="H745" s="120"/>
      <c r="I745" s="120"/>
      <c r="J745" s="120"/>
      <c r="K745" s="120"/>
    </row>
    <row r="746" spans="2:11">
      <c r="B746" s="119"/>
      <c r="C746" s="119"/>
      <c r="D746" s="119"/>
      <c r="E746" s="120"/>
      <c r="F746" s="120"/>
      <c r="G746" s="120"/>
      <c r="H746" s="120"/>
      <c r="I746" s="120"/>
      <c r="J746" s="120"/>
      <c r="K746" s="120"/>
    </row>
    <row r="747" spans="2:11">
      <c r="B747" s="119"/>
      <c r="C747" s="119"/>
      <c r="D747" s="119"/>
      <c r="E747" s="120"/>
      <c r="F747" s="120"/>
      <c r="G747" s="120"/>
      <c r="H747" s="120"/>
      <c r="I747" s="120"/>
      <c r="J747" s="120"/>
      <c r="K747" s="120"/>
    </row>
    <row r="748" spans="2:11">
      <c r="B748" s="119"/>
      <c r="C748" s="119"/>
      <c r="D748" s="119"/>
      <c r="E748" s="120"/>
      <c r="F748" s="120"/>
      <c r="G748" s="120"/>
      <c r="H748" s="120"/>
      <c r="I748" s="120"/>
      <c r="J748" s="120"/>
      <c r="K748" s="120"/>
    </row>
    <row r="749" spans="2:11">
      <c r="B749" s="119"/>
      <c r="C749" s="119"/>
      <c r="D749" s="119"/>
      <c r="E749" s="120"/>
      <c r="F749" s="120"/>
      <c r="G749" s="120"/>
      <c r="H749" s="120"/>
      <c r="I749" s="120"/>
      <c r="J749" s="120"/>
      <c r="K749" s="120"/>
    </row>
    <row r="750" spans="2:11">
      <c r="B750" s="119"/>
      <c r="C750" s="119"/>
      <c r="D750" s="119"/>
      <c r="E750" s="120"/>
      <c r="F750" s="120"/>
      <c r="G750" s="120"/>
      <c r="H750" s="120"/>
      <c r="I750" s="120"/>
      <c r="J750" s="120"/>
      <c r="K750" s="120"/>
    </row>
    <row r="751" spans="2:11">
      <c r="B751" s="119"/>
      <c r="C751" s="119"/>
      <c r="D751" s="119"/>
      <c r="E751" s="120"/>
      <c r="F751" s="120"/>
      <c r="G751" s="120"/>
      <c r="H751" s="120"/>
      <c r="I751" s="120"/>
      <c r="J751" s="120"/>
      <c r="K751" s="120"/>
    </row>
    <row r="752" spans="2:11">
      <c r="B752" s="119"/>
      <c r="C752" s="119"/>
      <c r="D752" s="119"/>
      <c r="E752" s="120"/>
      <c r="F752" s="120"/>
      <c r="G752" s="120"/>
      <c r="H752" s="120"/>
      <c r="I752" s="120"/>
      <c r="J752" s="120"/>
      <c r="K752" s="120"/>
    </row>
    <row r="753" spans="2:11">
      <c r="B753" s="119"/>
      <c r="C753" s="119"/>
      <c r="D753" s="119"/>
      <c r="E753" s="120"/>
      <c r="F753" s="120"/>
      <c r="G753" s="120"/>
      <c r="H753" s="120"/>
      <c r="I753" s="120"/>
      <c r="J753" s="120"/>
      <c r="K753" s="120"/>
    </row>
    <row r="754" spans="2:11">
      <c r="B754" s="119"/>
      <c r="C754" s="119"/>
      <c r="D754" s="119"/>
      <c r="E754" s="120"/>
      <c r="F754" s="120"/>
      <c r="G754" s="120"/>
      <c r="H754" s="120"/>
      <c r="I754" s="120"/>
      <c r="J754" s="120"/>
      <c r="K754" s="120"/>
    </row>
    <row r="755" spans="2:11">
      <c r="B755" s="119"/>
      <c r="C755" s="119"/>
      <c r="D755" s="119"/>
      <c r="E755" s="120"/>
      <c r="F755" s="120"/>
      <c r="G755" s="120"/>
      <c r="H755" s="120"/>
      <c r="I755" s="120"/>
      <c r="J755" s="120"/>
      <c r="K755" s="120"/>
    </row>
    <row r="756" spans="2:11">
      <c r="B756" s="119"/>
      <c r="C756" s="119"/>
      <c r="D756" s="119"/>
      <c r="E756" s="120"/>
      <c r="F756" s="120"/>
      <c r="G756" s="120"/>
      <c r="H756" s="120"/>
      <c r="I756" s="120"/>
      <c r="J756" s="120"/>
      <c r="K756" s="120"/>
    </row>
    <row r="757" spans="2:11">
      <c r="B757" s="119"/>
      <c r="C757" s="119"/>
      <c r="D757" s="119"/>
      <c r="E757" s="120"/>
      <c r="F757" s="120"/>
      <c r="G757" s="120"/>
      <c r="H757" s="120"/>
      <c r="I757" s="120"/>
      <c r="J757" s="120"/>
      <c r="K757" s="120"/>
    </row>
    <row r="758" spans="2:11">
      <c r="B758" s="119"/>
      <c r="C758" s="119"/>
      <c r="D758" s="119"/>
      <c r="E758" s="120"/>
      <c r="F758" s="120"/>
      <c r="G758" s="120"/>
      <c r="H758" s="120"/>
      <c r="I758" s="120"/>
      <c r="J758" s="120"/>
      <c r="K758" s="120"/>
    </row>
    <row r="759" spans="2:11">
      <c r="B759" s="119"/>
      <c r="C759" s="119"/>
      <c r="D759" s="119"/>
      <c r="E759" s="120"/>
      <c r="F759" s="120"/>
      <c r="G759" s="120"/>
      <c r="H759" s="120"/>
      <c r="I759" s="120"/>
      <c r="J759" s="120"/>
      <c r="K759" s="120"/>
    </row>
    <row r="760" spans="2:11">
      <c r="B760" s="119"/>
      <c r="C760" s="119"/>
      <c r="D760" s="119"/>
      <c r="E760" s="120"/>
      <c r="F760" s="120"/>
      <c r="G760" s="120"/>
      <c r="H760" s="120"/>
      <c r="I760" s="120"/>
      <c r="J760" s="120"/>
      <c r="K760" s="120"/>
    </row>
    <row r="761" spans="2:11">
      <c r="B761" s="119"/>
      <c r="C761" s="119"/>
      <c r="D761" s="119"/>
      <c r="E761" s="120"/>
      <c r="F761" s="120"/>
      <c r="G761" s="120"/>
      <c r="H761" s="120"/>
      <c r="I761" s="120"/>
      <c r="J761" s="120"/>
      <c r="K761" s="120"/>
    </row>
    <row r="762" spans="2:11">
      <c r="B762" s="119"/>
      <c r="C762" s="119"/>
      <c r="D762" s="119"/>
      <c r="E762" s="120"/>
      <c r="F762" s="120"/>
      <c r="G762" s="120"/>
      <c r="H762" s="120"/>
      <c r="I762" s="120"/>
      <c r="J762" s="120"/>
      <c r="K762" s="120"/>
    </row>
    <row r="763" spans="2:11">
      <c r="B763" s="119"/>
      <c r="C763" s="119"/>
      <c r="D763" s="119"/>
      <c r="E763" s="120"/>
      <c r="F763" s="120"/>
      <c r="G763" s="120"/>
      <c r="H763" s="120"/>
      <c r="I763" s="120"/>
      <c r="J763" s="120"/>
      <c r="K763" s="120"/>
    </row>
    <row r="764" spans="2:11">
      <c r="B764" s="119"/>
      <c r="C764" s="119"/>
      <c r="D764" s="119"/>
      <c r="E764" s="120"/>
      <c r="F764" s="120"/>
      <c r="G764" s="120"/>
      <c r="H764" s="120"/>
      <c r="I764" s="120"/>
      <c r="J764" s="120"/>
      <c r="K764" s="120"/>
    </row>
    <row r="765" spans="2:11">
      <c r="B765" s="119"/>
      <c r="C765" s="119"/>
      <c r="D765" s="119"/>
      <c r="E765" s="120"/>
      <c r="F765" s="120"/>
      <c r="G765" s="120"/>
      <c r="H765" s="120"/>
      <c r="I765" s="120"/>
      <c r="J765" s="120"/>
      <c r="K765" s="120"/>
    </row>
    <row r="766" spans="2:11">
      <c r="B766" s="119"/>
      <c r="C766" s="119"/>
      <c r="D766" s="119"/>
      <c r="E766" s="120"/>
      <c r="F766" s="120"/>
      <c r="G766" s="120"/>
      <c r="H766" s="120"/>
      <c r="I766" s="120"/>
      <c r="J766" s="120"/>
      <c r="K766" s="120"/>
    </row>
    <row r="767" spans="2:11">
      <c r="B767" s="119"/>
      <c r="C767" s="119"/>
      <c r="D767" s="119"/>
      <c r="E767" s="120"/>
      <c r="F767" s="120"/>
      <c r="G767" s="120"/>
      <c r="H767" s="120"/>
      <c r="I767" s="120"/>
      <c r="J767" s="120"/>
      <c r="K767" s="120"/>
    </row>
    <row r="768" spans="2:11">
      <c r="B768" s="119"/>
      <c r="C768" s="119"/>
      <c r="D768" s="119"/>
      <c r="E768" s="120"/>
      <c r="F768" s="120"/>
      <c r="G768" s="120"/>
      <c r="H768" s="120"/>
      <c r="I768" s="120"/>
      <c r="J768" s="120"/>
      <c r="K768" s="120"/>
    </row>
    <row r="769" spans="2:11">
      <c r="B769" s="119"/>
      <c r="C769" s="119"/>
      <c r="D769" s="119"/>
      <c r="E769" s="120"/>
      <c r="F769" s="120"/>
      <c r="G769" s="120"/>
      <c r="H769" s="120"/>
      <c r="I769" s="120"/>
      <c r="J769" s="120"/>
      <c r="K769" s="120"/>
    </row>
    <row r="770" spans="2:11">
      <c r="B770" s="119"/>
      <c r="C770" s="119"/>
      <c r="D770" s="119"/>
      <c r="E770" s="120"/>
      <c r="F770" s="120"/>
      <c r="G770" s="120"/>
      <c r="H770" s="120"/>
      <c r="I770" s="120"/>
      <c r="J770" s="120"/>
      <c r="K770" s="120"/>
    </row>
    <row r="771" spans="2:11">
      <c r="B771" s="119"/>
      <c r="C771" s="119"/>
      <c r="D771" s="119"/>
      <c r="E771" s="120"/>
      <c r="F771" s="120"/>
      <c r="G771" s="120"/>
      <c r="H771" s="120"/>
      <c r="I771" s="120"/>
      <c r="J771" s="120"/>
      <c r="K771" s="120"/>
    </row>
    <row r="772" spans="2:11">
      <c r="B772" s="119"/>
      <c r="C772" s="119"/>
      <c r="D772" s="119"/>
      <c r="E772" s="120"/>
      <c r="F772" s="120"/>
      <c r="G772" s="120"/>
      <c r="H772" s="120"/>
      <c r="I772" s="120"/>
      <c r="J772" s="120"/>
      <c r="K772" s="120"/>
    </row>
    <row r="773" spans="2:11">
      <c r="B773" s="119"/>
      <c r="C773" s="119"/>
      <c r="D773" s="119"/>
      <c r="E773" s="120"/>
      <c r="F773" s="120"/>
      <c r="G773" s="120"/>
      <c r="H773" s="120"/>
      <c r="I773" s="120"/>
      <c r="J773" s="120"/>
      <c r="K773" s="120"/>
    </row>
    <row r="774" spans="2:11">
      <c r="B774" s="119"/>
      <c r="C774" s="119"/>
      <c r="D774" s="119"/>
      <c r="E774" s="120"/>
      <c r="F774" s="120"/>
      <c r="G774" s="120"/>
      <c r="H774" s="120"/>
      <c r="I774" s="120"/>
      <c r="J774" s="120"/>
      <c r="K774" s="120"/>
    </row>
    <row r="775" spans="2:11">
      <c r="B775" s="119"/>
      <c r="C775" s="119"/>
      <c r="D775" s="119"/>
      <c r="E775" s="120"/>
      <c r="F775" s="120"/>
      <c r="G775" s="120"/>
      <c r="H775" s="120"/>
      <c r="I775" s="120"/>
      <c r="J775" s="120"/>
      <c r="K775" s="120"/>
    </row>
    <row r="776" spans="2:11">
      <c r="B776" s="119"/>
      <c r="C776" s="119"/>
      <c r="D776" s="119"/>
      <c r="E776" s="120"/>
      <c r="F776" s="120"/>
      <c r="G776" s="120"/>
      <c r="H776" s="120"/>
      <c r="I776" s="120"/>
      <c r="J776" s="120"/>
      <c r="K776" s="120"/>
    </row>
    <row r="777" spans="2:11">
      <c r="B777" s="119"/>
      <c r="C777" s="119"/>
      <c r="D777" s="119"/>
      <c r="E777" s="120"/>
      <c r="F777" s="120"/>
      <c r="G777" s="120"/>
      <c r="H777" s="120"/>
      <c r="I777" s="120"/>
      <c r="J777" s="120"/>
      <c r="K777" s="120"/>
    </row>
    <row r="778" spans="2:11">
      <c r="B778" s="119"/>
      <c r="C778" s="119"/>
      <c r="D778" s="119"/>
      <c r="E778" s="120"/>
      <c r="F778" s="120"/>
      <c r="G778" s="120"/>
      <c r="H778" s="120"/>
      <c r="I778" s="120"/>
      <c r="J778" s="120"/>
      <c r="K778" s="120"/>
    </row>
    <row r="779" spans="2:11">
      <c r="B779" s="119"/>
      <c r="C779" s="119"/>
      <c r="D779" s="119"/>
      <c r="E779" s="120"/>
      <c r="F779" s="120"/>
      <c r="G779" s="120"/>
      <c r="H779" s="120"/>
      <c r="I779" s="120"/>
      <c r="J779" s="120"/>
      <c r="K779" s="120"/>
    </row>
    <row r="780" spans="2:11">
      <c r="B780" s="119"/>
      <c r="C780" s="119"/>
      <c r="D780" s="119"/>
      <c r="E780" s="120"/>
      <c r="F780" s="120"/>
      <c r="G780" s="120"/>
      <c r="H780" s="120"/>
      <c r="I780" s="120"/>
      <c r="J780" s="120"/>
      <c r="K780" s="120"/>
    </row>
    <row r="781" spans="2:11">
      <c r="B781" s="119"/>
      <c r="C781" s="119"/>
      <c r="D781" s="119"/>
      <c r="E781" s="120"/>
      <c r="F781" s="120"/>
      <c r="G781" s="120"/>
      <c r="H781" s="120"/>
      <c r="I781" s="120"/>
      <c r="J781" s="120"/>
      <c r="K781" s="120"/>
    </row>
    <row r="782" spans="2:11">
      <c r="B782" s="119"/>
      <c r="C782" s="119"/>
      <c r="D782" s="119"/>
      <c r="E782" s="120"/>
      <c r="F782" s="120"/>
      <c r="G782" s="120"/>
      <c r="H782" s="120"/>
      <c r="I782" s="120"/>
      <c r="J782" s="120"/>
      <c r="K782" s="120"/>
    </row>
    <row r="783" spans="2:11">
      <c r="B783" s="119"/>
      <c r="C783" s="119"/>
      <c r="D783" s="119"/>
      <c r="E783" s="120"/>
      <c r="F783" s="120"/>
      <c r="G783" s="120"/>
      <c r="H783" s="120"/>
      <c r="I783" s="120"/>
      <c r="J783" s="120"/>
      <c r="K783" s="120"/>
    </row>
    <row r="784" spans="2:11">
      <c r="B784" s="119"/>
      <c r="C784" s="119"/>
      <c r="D784" s="119"/>
      <c r="E784" s="120"/>
      <c r="F784" s="120"/>
      <c r="G784" s="120"/>
      <c r="H784" s="120"/>
      <c r="I784" s="120"/>
      <c r="J784" s="120"/>
      <c r="K784" s="120"/>
    </row>
    <row r="785" spans="2:11">
      <c r="B785" s="119"/>
      <c r="C785" s="119"/>
      <c r="D785" s="119"/>
      <c r="E785" s="120"/>
      <c r="F785" s="120"/>
      <c r="G785" s="120"/>
      <c r="H785" s="120"/>
      <c r="I785" s="120"/>
      <c r="J785" s="120"/>
      <c r="K785" s="120"/>
    </row>
    <row r="786" spans="2:11">
      <c r="B786" s="119"/>
      <c r="C786" s="119"/>
      <c r="D786" s="119"/>
      <c r="E786" s="120"/>
      <c r="F786" s="120"/>
      <c r="G786" s="120"/>
      <c r="H786" s="120"/>
      <c r="I786" s="120"/>
      <c r="J786" s="120"/>
      <c r="K786" s="120"/>
    </row>
    <row r="787" spans="2:11">
      <c r="B787" s="119"/>
      <c r="C787" s="119"/>
      <c r="D787" s="119"/>
      <c r="E787" s="120"/>
      <c r="F787" s="120"/>
      <c r="G787" s="120"/>
      <c r="H787" s="120"/>
      <c r="I787" s="120"/>
      <c r="J787" s="120"/>
      <c r="K787" s="120"/>
    </row>
    <row r="788" spans="2:11">
      <c r="B788" s="119"/>
      <c r="C788" s="119"/>
      <c r="D788" s="119"/>
      <c r="E788" s="120"/>
      <c r="F788" s="120"/>
      <c r="G788" s="120"/>
      <c r="H788" s="120"/>
      <c r="I788" s="120"/>
      <c r="J788" s="120"/>
      <c r="K788" s="120"/>
    </row>
    <row r="789" spans="2:11">
      <c r="B789" s="119"/>
      <c r="C789" s="119"/>
      <c r="D789" s="119"/>
      <c r="E789" s="120"/>
      <c r="F789" s="120"/>
      <c r="G789" s="120"/>
      <c r="H789" s="120"/>
      <c r="I789" s="120"/>
      <c r="J789" s="120"/>
      <c r="K789" s="120"/>
    </row>
    <row r="790" spans="2:11">
      <c r="B790" s="119"/>
      <c r="C790" s="119"/>
      <c r="D790" s="119"/>
      <c r="E790" s="120"/>
      <c r="F790" s="120"/>
      <c r="G790" s="120"/>
      <c r="H790" s="120"/>
      <c r="I790" s="120"/>
      <c r="J790" s="120"/>
      <c r="K790" s="120"/>
    </row>
    <row r="791" spans="2:11">
      <c r="B791" s="119"/>
      <c r="C791" s="119"/>
      <c r="D791" s="119"/>
      <c r="E791" s="120"/>
      <c r="F791" s="120"/>
      <c r="G791" s="120"/>
      <c r="H791" s="120"/>
      <c r="I791" s="120"/>
      <c r="J791" s="120"/>
      <c r="K791" s="120"/>
    </row>
    <row r="792" spans="2:11">
      <c r="B792" s="119"/>
      <c r="C792" s="119"/>
      <c r="D792" s="119"/>
      <c r="E792" s="120"/>
      <c r="F792" s="120"/>
      <c r="G792" s="120"/>
      <c r="H792" s="120"/>
      <c r="I792" s="120"/>
      <c r="J792" s="120"/>
      <c r="K792" s="120"/>
    </row>
    <row r="793" spans="2:11">
      <c r="B793" s="119"/>
      <c r="C793" s="119"/>
      <c r="D793" s="119"/>
      <c r="E793" s="120"/>
      <c r="F793" s="120"/>
      <c r="G793" s="120"/>
      <c r="H793" s="120"/>
      <c r="I793" s="120"/>
      <c r="J793" s="120"/>
      <c r="K793" s="120"/>
    </row>
    <row r="794" spans="2:11">
      <c r="B794" s="119"/>
      <c r="C794" s="119"/>
      <c r="D794" s="119"/>
      <c r="E794" s="120"/>
      <c r="F794" s="120"/>
      <c r="G794" s="120"/>
      <c r="H794" s="120"/>
      <c r="I794" s="120"/>
      <c r="J794" s="120"/>
      <c r="K794" s="120"/>
    </row>
    <row r="795" spans="2:11">
      <c r="B795" s="119"/>
      <c r="C795" s="119"/>
      <c r="D795" s="119"/>
      <c r="E795" s="120"/>
      <c r="F795" s="120"/>
      <c r="G795" s="120"/>
      <c r="H795" s="120"/>
      <c r="I795" s="120"/>
      <c r="J795" s="120"/>
      <c r="K795" s="120"/>
    </row>
    <row r="796" spans="2:11">
      <c r="B796" s="119"/>
      <c r="C796" s="119"/>
      <c r="D796" s="119"/>
      <c r="E796" s="120"/>
      <c r="F796" s="120"/>
      <c r="G796" s="120"/>
      <c r="H796" s="120"/>
      <c r="I796" s="120"/>
      <c r="J796" s="120"/>
      <c r="K796" s="120"/>
    </row>
    <row r="797" spans="2:11">
      <c r="B797" s="119"/>
      <c r="C797" s="119"/>
      <c r="D797" s="119"/>
      <c r="E797" s="120"/>
      <c r="F797" s="120"/>
      <c r="G797" s="120"/>
      <c r="H797" s="120"/>
      <c r="I797" s="120"/>
      <c r="J797" s="120"/>
      <c r="K797" s="120"/>
    </row>
    <row r="798" spans="2:11">
      <c r="B798" s="119"/>
      <c r="C798" s="119"/>
      <c r="D798" s="119"/>
      <c r="E798" s="120"/>
      <c r="F798" s="120"/>
      <c r="G798" s="120"/>
      <c r="H798" s="120"/>
      <c r="I798" s="120"/>
      <c r="J798" s="120"/>
      <c r="K798" s="120"/>
    </row>
    <row r="799" spans="2:11">
      <c r="B799" s="119"/>
      <c r="C799" s="119"/>
      <c r="D799" s="119"/>
      <c r="E799" s="120"/>
      <c r="F799" s="120"/>
      <c r="G799" s="120"/>
      <c r="H799" s="120"/>
      <c r="I799" s="120"/>
      <c r="J799" s="120"/>
      <c r="K799" s="120"/>
    </row>
    <row r="800" spans="2:11">
      <c r="B800" s="119"/>
      <c r="C800" s="119"/>
      <c r="D800" s="119"/>
      <c r="E800" s="120"/>
      <c r="F800" s="120"/>
      <c r="G800" s="120"/>
      <c r="H800" s="120"/>
      <c r="I800" s="120"/>
      <c r="J800" s="120"/>
      <c r="K800" s="120"/>
    </row>
    <row r="801" spans="2:11">
      <c r="B801" s="119"/>
      <c r="C801" s="119"/>
      <c r="D801" s="119"/>
      <c r="E801" s="120"/>
      <c r="F801" s="120"/>
      <c r="G801" s="120"/>
      <c r="H801" s="120"/>
      <c r="I801" s="120"/>
      <c r="J801" s="120"/>
      <c r="K801" s="120"/>
    </row>
    <row r="802" spans="2:11">
      <c r="B802" s="119"/>
      <c r="C802" s="119"/>
      <c r="D802" s="119"/>
      <c r="E802" s="120"/>
      <c r="F802" s="120"/>
      <c r="G802" s="120"/>
      <c r="H802" s="120"/>
      <c r="I802" s="120"/>
      <c r="J802" s="120"/>
      <c r="K802" s="120"/>
    </row>
    <row r="803" spans="2:11">
      <c r="B803" s="119"/>
      <c r="C803" s="119"/>
      <c r="D803" s="119"/>
      <c r="E803" s="120"/>
      <c r="F803" s="120"/>
      <c r="G803" s="120"/>
      <c r="H803" s="120"/>
      <c r="I803" s="120"/>
      <c r="J803" s="120"/>
      <c r="K803" s="120"/>
    </row>
    <row r="804" spans="2:11">
      <c r="B804" s="119"/>
      <c r="C804" s="119"/>
      <c r="D804" s="119"/>
      <c r="E804" s="120"/>
      <c r="F804" s="120"/>
      <c r="G804" s="120"/>
      <c r="H804" s="120"/>
      <c r="I804" s="120"/>
      <c r="J804" s="120"/>
      <c r="K804" s="120"/>
    </row>
    <row r="805" spans="2:11">
      <c r="B805" s="119"/>
      <c r="C805" s="119"/>
      <c r="D805" s="119"/>
      <c r="E805" s="120"/>
      <c r="F805" s="120"/>
      <c r="G805" s="120"/>
      <c r="H805" s="120"/>
      <c r="I805" s="120"/>
      <c r="J805" s="120"/>
      <c r="K805" s="120"/>
    </row>
    <row r="806" spans="2:11">
      <c r="B806" s="119"/>
      <c r="C806" s="119"/>
      <c r="D806" s="119"/>
      <c r="E806" s="120"/>
      <c r="F806" s="120"/>
      <c r="G806" s="120"/>
      <c r="H806" s="120"/>
      <c r="I806" s="120"/>
      <c r="J806" s="120"/>
      <c r="K806" s="120"/>
    </row>
    <row r="807" spans="2:11">
      <c r="B807" s="119"/>
      <c r="C807" s="119"/>
      <c r="D807" s="119"/>
      <c r="E807" s="120"/>
      <c r="F807" s="120"/>
      <c r="G807" s="120"/>
      <c r="H807" s="120"/>
      <c r="I807" s="120"/>
      <c r="J807" s="120"/>
      <c r="K807" s="120"/>
    </row>
    <row r="808" spans="2:11">
      <c r="B808" s="119"/>
      <c r="C808" s="119"/>
      <c r="D808" s="119"/>
      <c r="E808" s="120"/>
      <c r="F808" s="120"/>
      <c r="G808" s="120"/>
      <c r="H808" s="120"/>
      <c r="I808" s="120"/>
      <c r="J808" s="120"/>
      <c r="K808" s="120"/>
    </row>
    <row r="809" spans="2:11">
      <c r="B809" s="119"/>
      <c r="C809" s="119"/>
      <c r="D809" s="119"/>
      <c r="E809" s="120"/>
      <c r="F809" s="120"/>
      <c r="G809" s="120"/>
      <c r="H809" s="120"/>
      <c r="I809" s="120"/>
      <c r="J809" s="120"/>
      <c r="K809" s="120"/>
    </row>
    <row r="810" spans="2:11">
      <c r="B810" s="119"/>
      <c r="C810" s="119"/>
      <c r="D810" s="119"/>
      <c r="E810" s="120"/>
      <c r="F810" s="120"/>
      <c r="G810" s="120"/>
      <c r="H810" s="120"/>
      <c r="I810" s="120"/>
      <c r="J810" s="120"/>
      <c r="K810" s="120"/>
    </row>
    <row r="811" spans="2:11">
      <c r="B811" s="119"/>
      <c r="C811" s="119"/>
      <c r="D811" s="119"/>
      <c r="E811" s="120"/>
      <c r="F811" s="120"/>
      <c r="G811" s="120"/>
      <c r="H811" s="120"/>
      <c r="I811" s="120"/>
      <c r="J811" s="120"/>
      <c r="K811" s="120"/>
    </row>
    <row r="812" spans="2:11">
      <c r="B812" s="119"/>
      <c r="C812" s="119"/>
      <c r="D812" s="119"/>
      <c r="E812" s="120"/>
      <c r="F812" s="120"/>
      <c r="G812" s="120"/>
      <c r="H812" s="120"/>
      <c r="I812" s="120"/>
      <c r="J812" s="120"/>
      <c r="K812" s="120"/>
    </row>
    <row r="813" spans="2:11">
      <c r="B813" s="119"/>
      <c r="C813" s="119"/>
      <c r="D813" s="119"/>
      <c r="E813" s="120"/>
      <c r="F813" s="120"/>
      <c r="G813" s="120"/>
      <c r="H813" s="120"/>
      <c r="I813" s="120"/>
      <c r="J813" s="120"/>
      <c r="K813" s="120"/>
    </row>
    <row r="814" spans="2:11">
      <c r="B814" s="119"/>
      <c r="C814" s="119"/>
      <c r="D814" s="119"/>
      <c r="E814" s="120"/>
      <c r="F814" s="120"/>
      <c r="G814" s="120"/>
      <c r="H814" s="120"/>
      <c r="I814" s="120"/>
      <c r="J814" s="120"/>
      <c r="K814" s="120"/>
    </row>
    <row r="815" spans="2:11">
      <c r="B815" s="119"/>
      <c r="C815" s="119"/>
      <c r="D815" s="119"/>
      <c r="E815" s="120"/>
      <c r="F815" s="120"/>
      <c r="G815" s="120"/>
      <c r="H815" s="120"/>
      <c r="I815" s="120"/>
      <c r="J815" s="120"/>
      <c r="K815" s="120"/>
    </row>
    <row r="816" spans="2:11">
      <c r="B816" s="119"/>
      <c r="C816" s="119"/>
      <c r="D816" s="119"/>
      <c r="E816" s="120"/>
      <c r="F816" s="120"/>
      <c r="G816" s="120"/>
      <c r="H816" s="120"/>
      <c r="I816" s="120"/>
      <c r="J816" s="120"/>
      <c r="K816" s="120"/>
    </row>
    <row r="817" spans="2:11">
      <c r="B817" s="119"/>
      <c r="C817" s="119"/>
      <c r="D817" s="119"/>
      <c r="E817" s="120"/>
      <c r="F817" s="120"/>
      <c r="G817" s="120"/>
      <c r="H817" s="120"/>
      <c r="I817" s="120"/>
      <c r="J817" s="120"/>
      <c r="K817" s="120"/>
    </row>
    <row r="818" spans="2:11">
      <c r="B818" s="119"/>
      <c r="C818" s="119"/>
      <c r="D818" s="119"/>
      <c r="E818" s="120"/>
      <c r="F818" s="120"/>
      <c r="G818" s="120"/>
      <c r="H818" s="120"/>
      <c r="I818" s="120"/>
      <c r="J818" s="120"/>
      <c r="K818" s="120"/>
    </row>
    <row r="819" spans="2:11">
      <c r="B819" s="119"/>
      <c r="C819" s="119"/>
      <c r="D819" s="119"/>
      <c r="E819" s="120"/>
      <c r="F819" s="120"/>
      <c r="G819" s="120"/>
      <c r="H819" s="120"/>
      <c r="I819" s="120"/>
      <c r="J819" s="120"/>
      <c r="K819" s="120"/>
    </row>
    <row r="820" spans="2:11">
      <c r="B820" s="119"/>
      <c r="C820" s="119"/>
      <c r="D820" s="119"/>
      <c r="E820" s="120"/>
      <c r="F820" s="120"/>
      <c r="G820" s="120"/>
      <c r="H820" s="120"/>
      <c r="I820" s="120"/>
      <c r="J820" s="120"/>
      <c r="K820" s="120"/>
    </row>
    <row r="821" spans="2:11">
      <c r="B821" s="119"/>
      <c r="C821" s="119"/>
      <c r="D821" s="119"/>
      <c r="E821" s="120"/>
      <c r="F821" s="120"/>
      <c r="G821" s="120"/>
      <c r="H821" s="120"/>
      <c r="I821" s="120"/>
      <c r="J821" s="120"/>
      <c r="K821" s="120"/>
    </row>
    <row r="822" spans="2:11">
      <c r="B822" s="119"/>
      <c r="C822" s="119"/>
      <c r="D822" s="119"/>
      <c r="E822" s="120"/>
      <c r="F822" s="120"/>
      <c r="G822" s="120"/>
      <c r="H822" s="120"/>
      <c r="I822" s="120"/>
      <c r="J822" s="120"/>
      <c r="K822" s="120"/>
    </row>
    <row r="823" spans="2:11">
      <c r="B823" s="119"/>
      <c r="C823" s="119"/>
      <c r="D823" s="119"/>
      <c r="E823" s="120"/>
      <c r="F823" s="120"/>
      <c r="G823" s="120"/>
      <c r="H823" s="120"/>
      <c r="I823" s="120"/>
      <c r="J823" s="120"/>
      <c r="K823" s="120"/>
    </row>
    <row r="824" spans="2:11">
      <c r="B824" s="119"/>
      <c r="C824" s="119"/>
      <c r="D824" s="119"/>
      <c r="E824" s="120"/>
      <c r="F824" s="120"/>
      <c r="G824" s="120"/>
      <c r="H824" s="120"/>
      <c r="I824" s="120"/>
      <c r="J824" s="120"/>
      <c r="K824" s="120"/>
    </row>
    <row r="825" spans="2:11">
      <c r="B825" s="119"/>
      <c r="C825" s="119"/>
      <c r="D825" s="119"/>
      <c r="E825" s="120"/>
      <c r="F825" s="120"/>
      <c r="G825" s="120"/>
      <c r="H825" s="120"/>
      <c r="I825" s="120"/>
      <c r="J825" s="120"/>
      <c r="K825" s="120"/>
    </row>
    <row r="826" spans="2:11">
      <c r="B826" s="119"/>
      <c r="C826" s="119"/>
      <c r="D826" s="119"/>
      <c r="E826" s="120"/>
      <c r="F826" s="120"/>
      <c r="G826" s="120"/>
      <c r="H826" s="120"/>
      <c r="I826" s="120"/>
      <c r="J826" s="120"/>
      <c r="K826" s="120"/>
    </row>
    <row r="827" spans="2:11">
      <c r="B827" s="119"/>
      <c r="C827" s="119"/>
      <c r="D827" s="119"/>
      <c r="E827" s="120"/>
      <c r="F827" s="120"/>
      <c r="G827" s="120"/>
      <c r="H827" s="120"/>
      <c r="I827" s="120"/>
      <c r="J827" s="120"/>
      <c r="K827" s="120"/>
    </row>
    <row r="828" spans="2:11">
      <c r="B828" s="119"/>
      <c r="C828" s="119"/>
      <c r="D828" s="119"/>
      <c r="E828" s="120"/>
      <c r="F828" s="120"/>
      <c r="G828" s="120"/>
      <c r="H828" s="120"/>
      <c r="I828" s="120"/>
      <c r="J828" s="120"/>
      <c r="K828" s="120"/>
    </row>
    <row r="829" spans="2:11">
      <c r="B829" s="119"/>
      <c r="C829" s="119"/>
      <c r="D829" s="119"/>
      <c r="E829" s="120"/>
      <c r="F829" s="120"/>
      <c r="G829" s="120"/>
      <c r="H829" s="120"/>
      <c r="I829" s="120"/>
      <c r="J829" s="120"/>
      <c r="K829" s="120"/>
    </row>
    <row r="830" spans="2:11">
      <c r="B830" s="119"/>
      <c r="C830" s="119"/>
      <c r="D830" s="119"/>
      <c r="E830" s="120"/>
      <c r="F830" s="120"/>
      <c r="G830" s="120"/>
      <c r="H830" s="120"/>
      <c r="I830" s="120"/>
      <c r="J830" s="120"/>
      <c r="K830" s="120"/>
    </row>
    <row r="831" spans="2:11">
      <c r="B831" s="119"/>
      <c r="C831" s="119"/>
      <c r="D831" s="119"/>
      <c r="E831" s="120"/>
      <c r="F831" s="120"/>
      <c r="G831" s="120"/>
      <c r="H831" s="120"/>
      <c r="I831" s="120"/>
      <c r="J831" s="120"/>
      <c r="K831" s="120"/>
    </row>
    <row r="832" spans="2:11">
      <c r="B832" s="119"/>
      <c r="C832" s="119"/>
      <c r="D832" s="119"/>
      <c r="E832" s="120"/>
      <c r="F832" s="120"/>
      <c r="G832" s="120"/>
      <c r="H832" s="120"/>
      <c r="I832" s="120"/>
      <c r="J832" s="120"/>
      <c r="K832" s="120"/>
    </row>
    <row r="833" spans="2:11">
      <c r="B833" s="119"/>
      <c r="C833" s="119"/>
      <c r="D833" s="119"/>
      <c r="E833" s="120"/>
      <c r="F833" s="120"/>
      <c r="G833" s="120"/>
      <c r="H833" s="120"/>
      <c r="I833" s="120"/>
      <c r="J833" s="120"/>
      <c r="K833" s="120"/>
    </row>
    <row r="834" spans="2:11">
      <c r="B834" s="119"/>
      <c r="C834" s="119"/>
      <c r="D834" s="119"/>
      <c r="E834" s="120"/>
      <c r="F834" s="120"/>
      <c r="G834" s="120"/>
      <c r="H834" s="120"/>
      <c r="I834" s="120"/>
      <c r="J834" s="120"/>
      <c r="K834" s="120"/>
    </row>
    <row r="835" spans="2:11">
      <c r="B835" s="119"/>
      <c r="C835" s="119"/>
      <c r="D835" s="119"/>
      <c r="E835" s="120"/>
      <c r="F835" s="120"/>
      <c r="G835" s="120"/>
      <c r="H835" s="120"/>
      <c r="I835" s="120"/>
      <c r="J835" s="120"/>
      <c r="K835" s="120"/>
    </row>
    <row r="836" spans="2:11">
      <c r="B836" s="119"/>
      <c r="C836" s="119"/>
      <c r="D836" s="119"/>
      <c r="E836" s="120"/>
      <c r="F836" s="120"/>
      <c r="G836" s="120"/>
      <c r="H836" s="120"/>
      <c r="I836" s="120"/>
      <c r="J836" s="120"/>
      <c r="K836" s="120"/>
    </row>
    <row r="837" spans="2:11">
      <c r="B837" s="119"/>
      <c r="C837" s="119"/>
      <c r="D837" s="119"/>
      <c r="E837" s="120"/>
      <c r="F837" s="120"/>
      <c r="G837" s="120"/>
      <c r="H837" s="120"/>
      <c r="I837" s="120"/>
      <c r="J837" s="120"/>
      <c r="K837" s="120"/>
    </row>
    <row r="838" spans="2:11">
      <c r="B838" s="119"/>
      <c r="C838" s="119"/>
      <c r="D838" s="119"/>
      <c r="E838" s="120"/>
      <c r="F838" s="120"/>
      <c r="G838" s="120"/>
      <c r="H838" s="120"/>
      <c r="I838" s="120"/>
      <c r="J838" s="120"/>
      <c r="K838" s="120"/>
    </row>
    <row r="839" spans="2:11">
      <c r="B839" s="119"/>
      <c r="C839" s="119"/>
      <c r="D839" s="119"/>
      <c r="E839" s="120"/>
      <c r="F839" s="120"/>
      <c r="G839" s="120"/>
      <c r="H839" s="120"/>
      <c r="I839" s="120"/>
      <c r="J839" s="120"/>
      <c r="K839" s="120"/>
    </row>
    <row r="840" spans="2:11">
      <c r="B840" s="119"/>
      <c r="C840" s="119"/>
      <c r="D840" s="119"/>
      <c r="E840" s="120"/>
      <c r="F840" s="120"/>
      <c r="G840" s="120"/>
      <c r="H840" s="120"/>
      <c r="I840" s="120"/>
      <c r="J840" s="120"/>
      <c r="K840" s="120"/>
    </row>
    <row r="841" spans="2:11">
      <c r="B841" s="119"/>
      <c r="C841" s="119"/>
      <c r="D841" s="119"/>
      <c r="E841" s="120"/>
      <c r="F841" s="120"/>
      <c r="G841" s="120"/>
      <c r="H841" s="120"/>
      <c r="I841" s="120"/>
      <c r="J841" s="120"/>
      <c r="K841" s="120"/>
    </row>
    <row r="842" spans="2:11">
      <c r="B842" s="119"/>
      <c r="C842" s="119"/>
      <c r="D842" s="119"/>
      <c r="E842" s="120"/>
      <c r="F842" s="120"/>
      <c r="G842" s="120"/>
      <c r="H842" s="120"/>
      <c r="I842" s="120"/>
      <c r="J842" s="120"/>
      <c r="K842" s="120"/>
    </row>
    <row r="843" spans="2:11">
      <c r="B843" s="119"/>
      <c r="C843" s="119"/>
      <c r="D843" s="119"/>
      <c r="E843" s="120"/>
      <c r="F843" s="120"/>
      <c r="G843" s="120"/>
      <c r="H843" s="120"/>
      <c r="I843" s="120"/>
      <c r="J843" s="120"/>
      <c r="K843" s="120"/>
    </row>
    <row r="844" spans="2:11">
      <c r="B844" s="119"/>
      <c r="C844" s="119"/>
      <c r="D844" s="119"/>
      <c r="E844" s="120"/>
      <c r="F844" s="120"/>
      <c r="G844" s="120"/>
      <c r="H844" s="120"/>
      <c r="I844" s="120"/>
      <c r="J844" s="120"/>
      <c r="K844" s="120"/>
    </row>
    <row r="845" spans="2:11">
      <c r="B845" s="119"/>
      <c r="C845" s="119"/>
      <c r="D845" s="119"/>
      <c r="E845" s="120"/>
      <c r="F845" s="120"/>
      <c r="G845" s="120"/>
      <c r="H845" s="120"/>
      <c r="I845" s="120"/>
      <c r="J845" s="120"/>
      <c r="K845" s="120"/>
    </row>
    <row r="846" spans="2:11">
      <c r="B846" s="119"/>
      <c r="C846" s="119"/>
      <c r="D846" s="119"/>
      <c r="E846" s="120"/>
      <c r="F846" s="120"/>
      <c r="G846" s="120"/>
      <c r="H846" s="120"/>
      <c r="I846" s="120"/>
      <c r="J846" s="120"/>
      <c r="K846" s="120"/>
    </row>
    <row r="847" spans="2:11">
      <c r="B847" s="119"/>
      <c r="C847" s="119"/>
      <c r="D847" s="119"/>
      <c r="E847" s="120"/>
      <c r="F847" s="120"/>
      <c r="G847" s="120"/>
      <c r="H847" s="120"/>
      <c r="I847" s="120"/>
      <c r="J847" s="120"/>
      <c r="K847" s="120"/>
    </row>
    <row r="848" spans="2:11">
      <c r="B848" s="119"/>
      <c r="C848" s="119"/>
      <c r="D848" s="119"/>
      <c r="E848" s="120"/>
      <c r="F848" s="120"/>
      <c r="G848" s="120"/>
      <c r="H848" s="120"/>
      <c r="I848" s="120"/>
      <c r="J848" s="120"/>
      <c r="K848" s="120"/>
    </row>
    <row r="849" spans="2:11">
      <c r="B849" s="119"/>
      <c r="C849" s="119"/>
      <c r="D849" s="119"/>
      <c r="E849" s="120"/>
      <c r="F849" s="120"/>
      <c r="G849" s="120"/>
      <c r="H849" s="120"/>
      <c r="I849" s="120"/>
      <c r="J849" s="120"/>
      <c r="K849" s="120"/>
    </row>
    <row r="850" spans="2:11">
      <c r="B850" s="119"/>
      <c r="C850" s="119"/>
      <c r="D850" s="119"/>
      <c r="E850" s="120"/>
      <c r="F850" s="120"/>
      <c r="G850" s="120"/>
      <c r="H850" s="120"/>
      <c r="I850" s="120"/>
      <c r="J850" s="120"/>
      <c r="K850" s="120"/>
    </row>
    <row r="851" spans="2:11">
      <c r="B851" s="119"/>
      <c r="C851" s="119"/>
      <c r="D851" s="119"/>
      <c r="E851" s="120"/>
      <c r="F851" s="120"/>
      <c r="G851" s="120"/>
      <c r="H851" s="120"/>
      <c r="I851" s="120"/>
      <c r="J851" s="120"/>
      <c r="K851" s="120"/>
    </row>
    <row r="852" spans="2:11">
      <c r="B852" s="119"/>
      <c r="C852" s="119"/>
      <c r="D852" s="119"/>
      <c r="E852" s="120"/>
      <c r="F852" s="120"/>
      <c r="G852" s="120"/>
      <c r="H852" s="120"/>
      <c r="I852" s="120"/>
      <c r="J852" s="120"/>
      <c r="K852" s="120"/>
    </row>
    <row r="853" spans="2:11">
      <c r="B853" s="119"/>
      <c r="C853" s="119"/>
      <c r="D853" s="119"/>
      <c r="E853" s="120"/>
      <c r="F853" s="120"/>
      <c r="G853" s="120"/>
      <c r="H853" s="120"/>
      <c r="I853" s="120"/>
      <c r="J853" s="120"/>
      <c r="K853" s="120"/>
    </row>
    <row r="854" spans="2:11">
      <c r="B854" s="119"/>
      <c r="C854" s="119"/>
      <c r="D854" s="119"/>
      <c r="E854" s="120"/>
      <c r="F854" s="120"/>
      <c r="G854" s="120"/>
      <c r="H854" s="120"/>
      <c r="I854" s="120"/>
      <c r="J854" s="120"/>
      <c r="K854" s="120"/>
    </row>
    <row r="855" spans="2:11">
      <c r="B855" s="119"/>
      <c r="C855" s="119"/>
      <c r="D855" s="119"/>
      <c r="E855" s="120"/>
      <c r="F855" s="120"/>
      <c r="G855" s="120"/>
      <c r="H855" s="120"/>
      <c r="I855" s="120"/>
      <c r="J855" s="120"/>
      <c r="K855" s="120"/>
    </row>
    <row r="856" spans="2:11">
      <c r="B856" s="119"/>
      <c r="C856" s="119"/>
      <c r="D856" s="119"/>
      <c r="E856" s="120"/>
      <c r="F856" s="120"/>
      <c r="G856" s="120"/>
      <c r="H856" s="120"/>
      <c r="I856" s="120"/>
      <c r="J856" s="120"/>
      <c r="K856" s="120"/>
    </row>
    <row r="857" spans="2:11">
      <c r="B857" s="119"/>
      <c r="C857" s="119"/>
      <c r="D857" s="119"/>
      <c r="E857" s="120"/>
      <c r="F857" s="120"/>
      <c r="G857" s="120"/>
      <c r="H857" s="120"/>
      <c r="I857" s="120"/>
      <c r="J857" s="120"/>
      <c r="K857" s="120"/>
    </row>
    <row r="858" spans="2:11">
      <c r="B858" s="119"/>
      <c r="C858" s="119"/>
      <c r="D858" s="119"/>
      <c r="E858" s="120"/>
      <c r="F858" s="120"/>
      <c r="G858" s="120"/>
      <c r="H858" s="120"/>
      <c r="I858" s="120"/>
      <c r="J858" s="120"/>
      <c r="K858" s="120"/>
    </row>
    <row r="859" spans="2:11">
      <c r="B859" s="119"/>
      <c r="C859" s="119"/>
      <c r="D859" s="119"/>
      <c r="E859" s="120"/>
      <c r="F859" s="120"/>
      <c r="G859" s="120"/>
      <c r="H859" s="120"/>
      <c r="I859" s="120"/>
      <c r="J859" s="120"/>
      <c r="K859" s="120"/>
    </row>
    <row r="860" spans="2:11">
      <c r="B860" s="119"/>
      <c r="C860" s="119"/>
      <c r="D860" s="119"/>
      <c r="E860" s="120"/>
      <c r="F860" s="120"/>
      <c r="G860" s="120"/>
      <c r="H860" s="120"/>
      <c r="I860" s="120"/>
      <c r="J860" s="120"/>
      <c r="K860" s="120"/>
    </row>
    <row r="861" spans="2:11">
      <c r="B861" s="119"/>
      <c r="C861" s="119"/>
      <c r="D861" s="119"/>
      <c r="E861" s="120"/>
      <c r="F861" s="120"/>
      <c r="G861" s="120"/>
      <c r="H861" s="120"/>
      <c r="I861" s="120"/>
      <c r="J861" s="120"/>
      <c r="K861" s="120"/>
    </row>
    <row r="862" spans="2:11">
      <c r="B862" s="119"/>
      <c r="C862" s="119"/>
      <c r="D862" s="119"/>
      <c r="E862" s="120"/>
      <c r="F862" s="120"/>
      <c r="G862" s="120"/>
      <c r="H862" s="120"/>
      <c r="I862" s="120"/>
      <c r="J862" s="120"/>
      <c r="K862" s="120"/>
    </row>
    <row r="863" spans="2:11">
      <c r="B863" s="119"/>
      <c r="C863" s="119"/>
      <c r="D863" s="119"/>
      <c r="E863" s="120"/>
      <c r="F863" s="120"/>
      <c r="G863" s="120"/>
      <c r="H863" s="120"/>
      <c r="I863" s="120"/>
      <c r="J863" s="120"/>
      <c r="K863" s="120"/>
    </row>
    <row r="864" spans="2:11">
      <c r="B864" s="119"/>
      <c r="C864" s="119"/>
      <c r="D864" s="119"/>
      <c r="E864" s="120"/>
      <c r="F864" s="120"/>
      <c r="G864" s="120"/>
      <c r="H864" s="120"/>
      <c r="I864" s="120"/>
      <c r="J864" s="120"/>
      <c r="K864" s="120"/>
    </row>
    <row r="865" spans="2:11">
      <c r="B865" s="119"/>
      <c r="C865" s="119"/>
      <c r="D865" s="119"/>
      <c r="E865" s="120"/>
      <c r="F865" s="120"/>
      <c r="G865" s="120"/>
      <c r="H865" s="120"/>
      <c r="I865" s="120"/>
      <c r="J865" s="120"/>
      <c r="K865" s="120"/>
    </row>
    <row r="866" spans="2:11">
      <c r="B866" s="119"/>
      <c r="C866" s="119"/>
      <c r="D866" s="119"/>
      <c r="E866" s="120"/>
      <c r="F866" s="120"/>
      <c r="G866" s="120"/>
      <c r="H866" s="120"/>
      <c r="I866" s="120"/>
      <c r="J866" s="120"/>
      <c r="K866" s="120"/>
    </row>
    <row r="867" spans="2:11">
      <c r="B867" s="119"/>
      <c r="C867" s="119"/>
      <c r="D867" s="119"/>
      <c r="E867" s="120"/>
      <c r="F867" s="120"/>
      <c r="G867" s="120"/>
      <c r="H867" s="120"/>
      <c r="I867" s="120"/>
      <c r="J867" s="120"/>
      <c r="K867" s="120"/>
    </row>
    <row r="868" spans="2:11">
      <c r="B868" s="119"/>
      <c r="C868" s="119"/>
      <c r="D868" s="119"/>
      <c r="E868" s="120"/>
      <c r="F868" s="120"/>
      <c r="G868" s="120"/>
      <c r="H868" s="120"/>
      <c r="I868" s="120"/>
      <c r="J868" s="120"/>
      <c r="K868" s="120"/>
    </row>
    <row r="869" spans="2:11">
      <c r="B869" s="119"/>
      <c r="C869" s="119"/>
      <c r="D869" s="119"/>
      <c r="E869" s="120"/>
      <c r="F869" s="120"/>
      <c r="G869" s="120"/>
      <c r="H869" s="120"/>
      <c r="I869" s="120"/>
      <c r="J869" s="120"/>
      <c r="K869" s="120"/>
    </row>
    <row r="870" spans="2:11">
      <c r="B870" s="119"/>
      <c r="C870" s="119"/>
      <c r="D870" s="119"/>
      <c r="E870" s="120"/>
      <c r="F870" s="120"/>
      <c r="G870" s="120"/>
      <c r="H870" s="120"/>
      <c r="I870" s="120"/>
      <c r="J870" s="120"/>
      <c r="K870" s="120"/>
    </row>
    <row r="871" spans="2:11">
      <c r="B871" s="119"/>
      <c r="C871" s="119"/>
      <c r="D871" s="119"/>
      <c r="E871" s="120"/>
      <c r="F871" s="120"/>
      <c r="G871" s="120"/>
      <c r="H871" s="120"/>
      <c r="I871" s="120"/>
      <c r="J871" s="120"/>
      <c r="K871" s="120"/>
    </row>
    <row r="872" spans="2:11">
      <c r="B872" s="119"/>
      <c r="C872" s="119"/>
      <c r="D872" s="119"/>
      <c r="E872" s="120"/>
      <c r="F872" s="120"/>
      <c r="G872" s="120"/>
      <c r="H872" s="120"/>
      <c r="I872" s="120"/>
      <c r="J872" s="120"/>
      <c r="K872" s="120"/>
    </row>
    <row r="873" spans="2:11">
      <c r="B873" s="119"/>
      <c r="C873" s="119"/>
      <c r="D873" s="119"/>
      <c r="E873" s="120"/>
      <c r="F873" s="120"/>
      <c r="G873" s="120"/>
      <c r="H873" s="120"/>
      <c r="I873" s="120"/>
      <c r="J873" s="120"/>
      <c r="K873" s="120"/>
    </row>
    <row r="874" spans="2:11">
      <c r="B874" s="119"/>
      <c r="C874" s="119"/>
      <c r="D874" s="119"/>
      <c r="E874" s="120"/>
      <c r="F874" s="120"/>
      <c r="G874" s="120"/>
      <c r="H874" s="120"/>
      <c r="I874" s="120"/>
      <c r="J874" s="120"/>
      <c r="K874" s="120"/>
    </row>
    <row r="875" spans="2:11">
      <c r="B875" s="119"/>
      <c r="C875" s="119"/>
      <c r="D875" s="119"/>
      <c r="E875" s="120"/>
      <c r="F875" s="120"/>
      <c r="G875" s="120"/>
      <c r="H875" s="120"/>
      <c r="I875" s="120"/>
      <c r="J875" s="120"/>
      <c r="K875" s="120"/>
    </row>
    <row r="876" spans="2:11">
      <c r="B876" s="119"/>
      <c r="C876" s="119"/>
      <c r="D876" s="119"/>
      <c r="E876" s="120"/>
      <c r="F876" s="120"/>
      <c r="G876" s="120"/>
      <c r="H876" s="120"/>
      <c r="I876" s="120"/>
      <c r="J876" s="120"/>
      <c r="K876" s="120"/>
    </row>
    <row r="877" spans="2:11">
      <c r="B877" s="119"/>
      <c r="C877" s="119"/>
      <c r="D877" s="119"/>
      <c r="E877" s="120"/>
      <c r="F877" s="120"/>
      <c r="G877" s="120"/>
      <c r="H877" s="120"/>
      <c r="I877" s="120"/>
      <c r="J877" s="120"/>
      <c r="K877" s="120"/>
    </row>
    <row r="878" spans="2:11">
      <c r="B878" s="119"/>
      <c r="C878" s="119"/>
      <c r="D878" s="119"/>
      <c r="E878" s="120"/>
      <c r="F878" s="120"/>
      <c r="G878" s="120"/>
      <c r="H878" s="120"/>
      <c r="I878" s="120"/>
      <c r="J878" s="120"/>
      <c r="K878" s="120"/>
    </row>
    <row r="879" spans="2:11">
      <c r="B879" s="119"/>
      <c r="C879" s="119"/>
      <c r="D879" s="119"/>
      <c r="E879" s="120"/>
      <c r="F879" s="120"/>
      <c r="G879" s="120"/>
      <c r="H879" s="120"/>
      <c r="I879" s="120"/>
      <c r="J879" s="120"/>
      <c r="K879" s="120"/>
    </row>
    <row r="880" spans="2:11">
      <c r="B880" s="119"/>
      <c r="C880" s="119"/>
      <c r="D880" s="119"/>
      <c r="E880" s="120"/>
      <c r="F880" s="120"/>
      <c r="G880" s="120"/>
      <c r="H880" s="120"/>
      <c r="I880" s="120"/>
      <c r="J880" s="120"/>
      <c r="K880" s="120"/>
    </row>
    <row r="881" spans="2:11">
      <c r="B881" s="119"/>
      <c r="C881" s="119"/>
      <c r="D881" s="119"/>
      <c r="E881" s="120"/>
      <c r="F881" s="120"/>
      <c r="G881" s="120"/>
      <c r="H881" s="120"/>
      <c r="I881" s="120"/>
      <c r="J881" s="120"/>
      <c r="K881" s="120"/>
    </row>
    <row r="882" spans="2:11">
      <c r="B882" s="119"/>
      <c r="C882" s="119"/>
      <c r="D882" s="119"/>
      <c r="E882" s="120"/>
      <c r="F882" s="120"/>
      <c r="G882" s="120"/>
      <c r="H882" s="120"/>
      <c r="I882" s="120"/>
      <c r="J882" s="120"/>
      <c r="K882" s="120"/>
    </row>
    <row r="883" spans="2:11">
      <c r="B883" s="119"/>
      <c r="C883" s="119"/>
      <c r="D883" s="119"/>
      <c r="E883" s="120"/>
      <c r="F883" s="120"/>
      <c r="G883" s="120"/>
      <c r="H883" s="120"/>
      <c r="I883" s="120"/>
      <c r="J883" s="120"/>
      <c r="K883" s="120"/>
    </row>
    <row r="884" spans="2:11">
      <c r="B884" s="119"/>
      <c r="C884" s="119"/>
      <c r="D884" s="119"/>
      <c r="E884" s="120"/>
      <c r="F884" s="120"/>
      <c r="G884" s="120"/>
      <c r="H884" s="120"/>
      <c r="I884" s="120"/>
      <c r="J884" s="120"/>
      <c r="K884" s="120"/>
    </row>
    <row r="885" spans="2:11">
      <c r="B885" s="119"/>
      <c r="C885" s="119"/>
      <c r="D885" s="119"/>
      <c r="E885" s="120"/>
      <c r="F885" s="120"/>
      <c r="G885" s="120"/>
      <c r="H885" s="120"/>
      <c r="I885" s="120"/>
      <c r="J885" s="120"/>
      <c r="K885" s="120"/>
    </row>
    <row r="886" spans="2:11">
      <c r="B886" s="119"/>
      <c r="C886" s="119"/>
      <c r="D886" s="119"/>
      <c r="E886" s="120"/>
      <c r="F886" s="120"/>
      <c r="G886" s="120"/>
      <c r="H886" s="120"/>
      <c r="I886" s="120"/>
      <c r="J886" s="120"/>
      <c r="K886" s="120"/>
    </row>
    <row r="887" spans="2:11">
      <c r="B887" s="119"/>
      <c r="C887" s="119"/>
      <c r="D887" s="119"/>
      <c r="E887" s="120"/>
      <c r="F887" s="120"/>
      <c r="G887" s="120"/>
      <c r="H887" s="120"/>
      <c r="I887" s="120"/>
      <c r="J887" s="120"/>
      <c r="K887" s="120"/>
    </row>
    <row r="888" spans="2:11">
      <c r="B888" s="119"/>
      <c r="C888" s="119"/>
      <c r="D888" s="119"/>
      <c r="E888" s="120"/>
      <c r="F888" s="120"/>
      <c r="G888" s="120"/>
      <c r="H888" s="120"/>
      <c r="I888" s="120"/>
      <c r="J888" s="120"/>
      <c r="K888" s="120"/>
    </row>
    <row r="889" spans="2:11">
      <c r="B889" s="119"/>
      <c r="C889" s="119"/>
      <c r="D889" s="119"/>
      <c r="E889" s="120"/>
      <c r="F889" s="120"/>
      <c r="G889" s="120"/>
      <c r="H889" s="120"/>
      <c r="I889" s="120"/>
      <c r="J889" s="120"/>
      <c r="K889" s="120"/>
    </row>
    <row r="890" spans="2:11">
      <c r="B890" s="119"/>
      <c r="C890" s="119"/>
      <c r="D890" s="119"/>
      <c r="E890" s="120"/>
      <c r="F890" s="120"/>
      <c r="G890" s="120"/>
      <c r="H890" s="120"/>
      <c r="I890" s="120"/>
      <c r="J890" s="120"/>
      <c r="K890" s="120"/>
    </row>
    <row r="891" spans="2:11">
      <c r="B891" s="119"/>
      <c r="C891" s="119"/>
      <c r="D891" s="119"/>
      <c r="E891" s="120"/>
      <c r="F891" s="120"/>
      <c r="G891" s="120"/>
      <c r="H891" s="120"/>
      <c r="I891" s="120"/>
      <c r="J891" s="120"/>
      <c r="K891" s="120"/>
    </row>
    <row r="892" spans="2:11">
      <c r="B892" s="119"/>
      <c r="C892" s="119"/>
      <c r="D892" s="119"/>
      <c r="E892" s="120"/>
      <c r="F892" s="120"/>
      <c r="G892" s="120"/>
      <c r="H892" s="120"/>
      <c r="I892" s="120"/>
      <c r="J892" s="120"/>
      <c r="K892" s="120"/>
    </row>
    <row r="893" spans="2:11">
      <c r="B893" s="119"/>
      <c r="C893" s="119"/>
      <c r="D893" s="119"/>
      <c r="E893" s="120"/>
      <c r="F893" s="120"/>
      <c r="G893" s="120"/>
      <c r="H893" s="120"/>
      <c r="I893" s="120"/>
      <c r="J893" s="120"/>
      <c r="K893" s="120"/>
    </row>
    <row r="894" spans="2:11">
      <c r="B894" s="119"/>
      <c r="C894" s="119"/>
      <c r="D894" s="119"/>
      <c r="E894" s="120"/>
      <c r="F894" s="120"/>
      <c r="G894" s="120"/>
      <c r="H894" s="120"/>
      <c r="I894" s="120"/>
      <c r="J894" s="120"/>
      <c r="K894" s="120"/>
    </row>
    <row r="895" spans="2:11">
      <c r="B895" s="119"/>
      <c r="C895" s="119"/>
      <c r="D895" s="119"/>
      <c r="E895" s="120"/>
      <c r="F895" s="120"/>
      <c r="G895" s="120"/>
      <c r="H895" s="120"/>
      <c r="I895" s="120"/>
      <c r="J895" s="120"/>
      <c r="K895" s="120"/>
    </row>
    <row r="896" spans="2:11">
      <c r="B896" s="119"/>
      <c r="C896" s="119"/>
      <c r="D896" s="119"/>
      <c r="E896" s="120"/>
      <c r="F896" s="120"/>
      <c r="G896" s="120"/>
      <c r="H896" s="120"/>
      <c r="I896" s="120"/>
      <c r="J896" s="120"/>
      <c r="K896" s="120"/>
    </row>
    <row r="897" spans="2:11">
      <c r="B897" s="119"/>
      <c r="C897" s="119"/>
      <c r="D897" s="119"/>
      <c r="E897" s="120"/>
      <c r="F897" s="120"/>
      <c r="G897" s="120"/>
      <c r="H897" s="120"/>
      <c r="I897" s="120"/>
      <c r="J897" s="120"/>
      <c r="K897" s="120"/>
    </row>
    <row r="898" spans="2:11">
      <c r="B898" s="119"/>
      <c r="C898" s="119"/>
      <c r="D898" s="119"/>
      <c r="E898" s="120"/>
      <c r="F898" s="120"/>
      <c r="G898" s="120"/>
      <c r="H898" s="120"/>
      <c r="I898" s="120"/>
      <c r="J898" s="120"/>
      <c r="K898" s="120"/>
    </row>
    <row r="899" spans="2:11">
      <c r="B899" s="119"/>
      <c r="C899" s="119"/>
      <c r="D899" s="119"/>
      <c r="E899" s="120"/>
      <c r="F899" s="120"/>
      <c r="G899" s="120"/>
      <c r="H899" s="120"/>
      <c r="I899" s="120"/>
      <c r="J899" s="120"/>
      <c r="K899" s="120"/>
    </row>
    <row r="900" spans="2:11">
      <c r="B900" s="119"/>
      <c r="C900" s="119"/>
      <c r="D900" s="119"/>
      <c r="E900" s="120"/>
      <c r="F900" s="120"/>
      <c r="G900" s="120"/>
      <c r="H900" s="120"/>
      <c r="I900" s="120"/>
      <c r="J900" s="120"/>
      <c r="K900" s="120"/>
    </row>
    <row r="901" spans="2:11">
      <c r="B901" s="119"/>
      <c r="C901" s="119"/>
      <c r="D901" s="119"/>
      <c r="E901" s="120"/>
      <c r="F901" s="120"/>
      <c r="G901" s="120"/>
      <c r="H901" s="120"/>
      <c r="I901" s="120"/>
      <c r="J901" s="120"/>
      <c r="K901" s="120"/>
    </row>
    <row r="902" spans="2:11">
      <c r="B902" s="119"/>
      <c r="C902" s="119"/>
      <c r="D902" s="119"/>
      <c r="E902" s="120"/>
      <c r="F902" s="120"/>
      <c r="G902" s="120"/>
      <c r="H902" s="120"/>
      <c r="I902" s="120"/>
      <c r="J902" s="120"/>
      <c r="K902" s="120"/>
    </row>
    <row r="903" spans="2:11">
      <c r="B903" s="119"/>
      <c r="C903" s="119"/>
      <c r="D903" s="119"/>
      <c r="E903" s="120"/>
      <c r="F903" s="120"/>
      <c r="G903" s="120"/>
      <c r="H903" s="120"/>
      <c r="I903" s="120"/>
      <c r="J903" s="120"/>
      <c r="K903" s="120"/>
    </row>
    <row r="904" spans="2:11">
      <c r="B904" s="119"/>
      <c r="C904" s="119"/>
      <c r="D904" s="119"/>
      <c r="E904" s="120"/>
      <c r="F904" s="120"/>
      <c r="G904" s="120"/>
      <c r="H904" s="120"/>
      <c r="I904" s="120"/>
      <c r="J904" s="120"/>
      <c r="K904" s="120"/>
    </row>
    <row r="905" spans="2:11">
      <c r="B905" s="119"/>
      <c r="C905" s="119"/>
      <c r="D905" s="119"/>
      <c r="E905" s="120"/>
      <c r="F905" s="120"/>
      <c r="G905" s="120"/>
      <c r="H905" s="120"/>
      <c r="I905" s="120"/>
      <c r="J905" s="120"/>
      <c r="K905" s="120"/>
    </row>
    <row r="906" spans="2:11">
      <c r="B906" s="119"/>
      <c r="C906" s="119"/>
      <c r="D906" s="119"/>
      <c r="E906" s="120"/>
      <c r="F906" s="120"/>
      <c r="G906" s="120"/>
      <c r="H906" s="120"/>
      <c r="I906" s="120"/>
      <c r="J906" s="120"/>
      <c r="K906" s="120"/>
    </row>
    <row r="907" spans="2:11">
      <c r="B907" s="119"/>
      <c r="C907" s="119"/>
      <c r="D907" s="119"/>
      <c r="E907" s="120"/>
      <c r="F907" s="120"/>
      <c r="G907" s="120"/>
      <c r="H907" s="120"/>
      <c r="I907" s="120"/>
      <c r="J907" s="120"/>
      <c r="K907" s="120"/>
    </row>
    <row r="908" spans="2:11">
      <c r="B908" s="119"/>
      <c r="C908" s="119"/>
      <c r="D908" s="119"/>
      <c r="E908" s="120"/>
      <c r="F908" s="120"/>
      <c r="G908" s="120"/>
      <c r="H908" s="120"/>
      <c r="I908" s="120"/>
      <c r="J908" s="120"/>
      <c r="K908" s="120"/>
    </row>
    <row r="909" spans="2:11">
      <c r="B909" s="119"/>
      <c r="C909" s="119"/>
      <c r="D909" s="119"/>
      <c r="E909" s="120"/>
      <c r="F909" s="120"/>
      <c r="G909" s="120"/>
      <c r="H909" s="120"/>
      <c r="I909" s="120"/>
      <c r="J909" s="120"/>
      <c r="K909" s="120"/>
    </row>
    <row r="910" spans="2:11">
      <c r="B910" s="119"/>
      <c r="C910" s="119"/>
      <c r="D910" s="119"/>
      <c r="E910" s="120"/>
      <c r="F910" s="120"/>
      <c r="G910" s="120"/>
      <c r="H910" s="120"/>
      <c r="I910" s="120"/>
      <c r="J910" s="120"/>
      <c r="K910" s="120"/>
    </row>
    <row r="911" spans="2:11">
      <c r="B911" s="119"/>
      <c r="C911" s="119"/>
      <c r="D911" s="119"/>
      <c r="E911" s="120"/>
      <c r="F911" s="120"/>
      <c r="G911" s="120"/>
      <c r="H911" s="120"/>
      <c r="I911" s="120"/>
      <c r="J911" s="120"/>
      <c r="K911" s="120"/>
    </row>
    <row r="912" spans="2:11">
      <c r="B912" s="119"/>
      <c r="C912" s="119"/>
      <c r="D912" s="119"/>
      <c r="E912" s="120"/>
      <c r="F912" s="120"/>
      <c r="G912" s="120"/>
      <c r="H912" s="120"/>
      <c r="I912" s="120"/>
      <c r="J912" s="120"/>
      <c r="K912" s="120"/>
    </row>
    <row r="913" spans="2:11">
      <c r="B913" s="119"/>
      <c r="C913" s="119"/>
      <c r="D913" s="119"/>
      <c r="E913" s="120"/>
      <c r="F913" s="120"/>
      <c r="G913" s="120"/>
      <c r="H913" s="120"/>
      <c r="I913" s="120"/>
      <c r="J913" s="120"/>
      <c r="K913" s="120"/>
    </row>
    <row r="914" spans="2:11">
      <c r="B914" s="119"/>
      <c r="C914" s="119"/>
      <c r="D914" s="119"/>
      <c r="E914" s="120"/>
      <c r="F914" s="120"/>
      <c r="G914" s="120"/>
      <c r="H914" s="120"/>
      <c r="I914" s="120"/>
      <c r="J914" s="120"/>
      <c r="K914" s="120"/>
    </row>
    <row r="915" spans="2:11">
      <c r="B915" s="119"/>
      <c r="C915" s="119"/>
      <c r="D915" s="119"/>
      <c r="E915" s="120"/>
      <c r="F915" s="120"/>
      <c r="G915" s="120"/>
      <c r="H915" s="120"/>
      <c r="I915" s="120"/>
      <c r="J915" s="120"/>
      <c r="K915" s="120"/>
    </row>
    <row r="916" spans="2:11">
      <c r="B916" s="119"/>
      <c r="C916" s="119"/>
      <c r="D916" s="119"/>
      <c r="E916" s="120"/>
      <c r="F916" s="120"/>
      <c r="G916" s="120"/>
      <c r="H916" s="120"/>
      <c r="I916" s="120"/>
      <c r="J916" s="120"/>
      <c r="K916" s="120"/>
    </row>
    <row r="917" spans="2:11">
      <c r="B917" s="119"/>
      <c r="C917" s="119"/>
      <c r="D917" s="119"/>
      <c r="E917" s="120"/>
      <c r="F917" s="120"/>
      <c r="G917" s="120"/>
      <c r="H917" s="120"/>
      <c r="I917" s="120"/>
      <c r="J917" s="120"/>
      <c r="K917" s="120"/>
    </row>
    <row r="918" spans="2:11">
      <c r="B918" s="119"/>
      <c r="C918" s="119"/>
      <c r="D918" s="119"/>
      <c r="E918" s="120"/>
      <c r="F918" s="120"/>
      <c r="G918" s="120"/>
      <c r="H918" s="120"/>
      <c r="I918" s="120"/>
      <c r="J918" s="120"/>
      <c r="K918" s="120"/>
    </row>
    <row r="919" spans="2:11">
      <c r="B919" s="119"/>
      <c r="C919" s="119"/>
      <c r="D919" s="119"/>
      <c r="E919" s="120"/>
      <c r="F919" s="120"/>
      <c r="G919" s="120"/>
      <c r="H919" s="120"/>
      <c r="I919" s="120"/>
      <c r="J919" s="120"/>
      <c r="K919" s="120"/>
    </row>
    <row r="920" spans="2:11">
      <c r="B920" s="119"/>
      <c r="C920" s="119"/>
      <c r="D920" s="119"/>
      <c r="E920" s="120"/>
      <c r="F920" s="120"/>
      <c r="G920" s="120"/>
      <c r="H920" s="120"/>
      <c r="I920" s="120"/>
      <c r="J920" s="120"/>
      <c r="K920" s="120"/>
    </row>
    <row r="921" spans="2:11">
      <c r="B921" s="119"/>
      <c r="C921" s="119"/>
      <c r="D921" s="119"/>
      <c r="E921" s="120"/>
      <c r="F921" s="120"/>
      <c r="G921" s="120"/>
      <c r="H921" s="120"/>
      <c r="I921" s="120"/>
      <c r="J921" s="120"/>
      <c r="K921" s="120"/>
    </row>
    <row r="922" spans="2:11">
      <c r="B922" s="119"/>
      <c r="C922" s="119"/>
      <c r="D922" s="119"/>
      <c r="E922" s="120"/>
      <c r="F922" s="120"/>
      <c r="G922" s="120"/>
      <c r="H922" s="120"/>
      <c r="I922" s="120"/>
      <c r="J922" s="120"/>
      <c r="K922" s="120"/>
    </row>
    <row r="923" spans="2:11">
      <c r="B923" s="119"/>
      <c r="C923" s="119"/>
      <c r="D923" s="119"/>
      <c r="E923" s="120"/>
      <c r="F923" s="120"/>
      <c r="G923" s="120"/>
      <c r="H923" s="120"/>
      <c r="I923" s="120"/>
      <c r="J923" s="120"/>
      <c r="K923" s="120"/>
    </row>
    <row r="924" spans="2:11">
      <c r="B924" s="119"/>
      <c r="C924" s="119"/>
      <c r="D924" s="119"/>
      <c r="E924" s="120"/>
      <c r="F924" s="120"/>
      <c r="G924" s="120"/>
      <c r="H924" s="120"/>
      <c r="I924" s="120"/>
      <c r="J924" s="120"/>
      <c r="K924" s="120"/>
    </row>
    <row r="925" spans="2:11">
      <c r="B925" s="119"/>
      <c r="C925" s="119"/>
      <c r="D925" s="119"/>
      <c r="E925" s="120"/>
      <c r="F925" s="120"/>
      <c r="G925" s="120"/>
      <c r="H925" s="120"/>
      <c r="I925" s="120"/>
      <c r="J925" s="120"/>
      <c r="K925" s="120"/>
    </row>
    <row r="926" spans="2:11">
      <c r="B926" s="119"/>
      <c r="C926" s="119"/>
      <c r="D926" s="119"/>
      <c r="E926" s="120"/>
      <c r="F926" s="120"/>
      <c r="G926" s="120"/>
      <c r="H926" s="120"/>
      <c r="I926" s="120"/>
      <c r="J926" s="120"/>
      <c r="K926" s="120"/>
    </row>
    <row r="927" spans="2:11">
      <c r="B927" s="119"/>
      <c r="C927" s="119"/>
      <c r="D927" s="119"/>
      <c r="E927" s="120"/>
      <c r="F927" s="120"/>
      <c r="G927" s="120"/>
      <c r="H927" s="120"/>
      <c r="I927" s="120"/>
      <c r="J927" s="120"/>
      <c r="K927" s="120"/>
    </row>
    <row r="928" spans="2:11">
      <c r="B928" s="119"/>
      <c r="C928" s="119"/>
      <c r="D928" s="119"/>
      <c r="E928" s="120"/>
      <c r="F928" s="120"/>
      <c r="G928" s="120"/>
      <c r="H928" s="120"/>
      <c r="I928" s="120"/>
      <c r="J928" s="120"/>
      <c r="K928" s="120"/>
    </row>
    <row r="929" spans="2:11">
      <c r="B929" s="119"/>
      <c r="C929" s="119"/>
      <c r="D929" s="119"/>
      <c r="E929" s="120"/>
      <c r="F929" s="120"/>
      <c r="G929" s="120"/>
      <c r="H929" s="120"/>
      <c r="I929" s="120"/>
      <c r="J929" s="120"/>
      <c r="K929" s="120"/>
    </row>
    <row r="930" spans="2:11">
      <c r="B930" s="119"/>
      <c r="C930" s="119"/>
      <c r="D930" s="119"/>
      <c r="E930" s="120"/>
      <c r="F930" s="120"/>
      <c r="G930" s="120"/>
      <c r="H930" s="120"/>
      <c r="I930" s="120"/>
      <c r="J930" s="120"/>
      <c r="K930" s="120"/>
    </row>
    <row r="931" spans="2:11">
      <c r="B931" s="119"/>
      <c r="C931" s="119"/>
      <c r="D931" s="119"/>
      <c r="E931" s="120"/>
      <c r="F931" s="120"/>
      <c r="G931" s="120"/>
      <c r="H931" s="120"/>
      <c r="I931" s="120"/>
      <c r="J931" s="120"/>
      <c r="K931" s="120"/>
    </row>
    <row r="932" spans="2:11">
      <c r="B932" s="119"/>
      <c r="C932" s="119"/>
      <c r="D932" s="119"/>
      <c r="E932" s="120"/>
      <c r="F932" s="120"/>
      <c r="G932" s="120"/>
      <c r="H932" s="120"/>
      <c r="I932" s="120"/>
      <c r="J932" s="120"/>
      <c r="K932" s="120"/>
    </row>
    <row r="933" spans="2:11">
      <c r="B933" s="119"/>
      <c r="C933" s="119"/>
      <c r="D933" s="119"/>
      <c r="E933" s="120"/>
      <c r="F933" s="120"/>
      <c r="G933" s="120"/>
      <c r="H933" s="120"/>
      <c r="I933" s="120"/>
      <c r="J933" s="120"/>
      <c r="K933" s="120"/>
    </row>
    <row r="934" spans="2:11">
      <c r="B934" s="119"/>
      <c r="C934" s="119"/>
      <c r="D934" s="119"/>
      <c r="E934" s="120"/>
      <c r="F934" s="120"/>
      <c r="G934" s="120"/>
      <c r="H934" s="120"/>
      <c r="I934" s="120"/>
      <c r="J934" s="120"/>
      <c r="K934" s="120"/>
    </row>
    <row r="935" spans="2:11">
      <c r="B935" s="119"/>
      <c r="C935" s="119"/>
      <c r="D935" s="119"/>
      <c r="E935" s="120"/>
      <c r="F935" s="120"/>
      <c r="G935" s="120"/>
      <c r="H935" s="120"/>
      <c r="I935" s="120"/>
      <c r="J935" s="120"/>
      <c r="K935" s="120"/>
    </row>
    <row r="936" spans="2:11">
      <c r="B936" s="119"/>
      <c r="C936" s="119"/>
      <c r="D936" s="119"/>
      <c r="E936" s="120"/>
      <c r="F936" s="120"/>
      <c r="G936" s="120"/>
      <c r="H936" s="120"/>
      <c r="I936" s="120"/>
      <c r="J936" s="120"/>
      <c r="K936" s="120"/>
    </row>
    <row r="937" spans="2:11">
      <c r="B937" s="119"/>
      <c r="C937" s="119"/>
      <c r="D937" s="119"/>
      <c r="E937" s="120"/>
      <c r="F937" s="120"/>
      <c r="G937" s="120"/>
      <c r="H937" s="120"/>
      <c r="I937" s="120"/>
      <c r="J937" s="120"/>
      <c r="K937" s="120"/>
    </row>
    <row r="938" spans="2:11">
      <c r="B938" s="119"/>
      <c r="C938" s="119"/>
      <c r="D938" s="119"/>
      <c r="E938" s="120"/>
      <c r="F938" s="120"/>
      <c r="G938" s="120"/>
      <c r="H938" s="120"/>
      <c r="I938" s="120"/>
      <c r="J938" s="120"/>
      <c r="K938" s="120"/>
    </row>
    <row r="939" spans="2:11">
      <c r="B939" s="119"/>
      <c r="C939" s="119"/>
      <c r="D939" s="119"/>
      <c r="E939" s="120"/>
      <c r="F939" s="120"/>
      <c r="G939" s="120"/>
      <c r="H939" s="120"/>
      <c r="I939" s="120"/>
      <c r="J939" s="120"/>
      <c r="K939" s="120"/>
    </row>
    <row r="940" spans="2:11">
      <c r="B940" s="119"/>
      <c r="C940" s="119"/>
      <c r="D940" s="119"/>
      <c r="E940" s="120"/>
      <c r="F940" s="120"/>
      <c r="G940" s="120"/>
      <c r="H940" s="120"/>
      <c r="I940" s="120"/>
      <c r="J940" s="120"/>
      <c r="K940" s="120"/>
    </row>
    <row r="941" spans="2:11">
      <c r="B941" s="119"/>
      <c r="C941" s="119"/>
      <c r="D941" s="119"/>
      <c r="E941" s="120"/>
      <c r="F941" s="120"/>
      <c r="G941" s="120"/>
      <c r="H941" s="120"/>
      <c r="I941" s="120"/>
      <c r="J941" s="120"/>
      <c r="K941" s="120"/>
    </row>
    <row r="942" spans="2:11">
      <c r="B942" s="119"/>
      <c r="C942" s="119"/>
      <c r="D942" s="119"/>
      <c r="E942" s="120"/>
      <c r="F942" s="120"/>
      <c r="G942" s="120"/>
      <c r="H942" s="120"/>
      <c r="I942" s="120"/>
      <c r="J942" s="120"/>
      <c r="K942" s="120"/>
    </row>
    <row r="943" spans="2:11">
      <c r="B943" s="119"/>
      <c r="C943" s="119"/>
      <c r="D943" s="119"/>
      <c r="E943" s="120"/>
      <c r="F943" s="120"/>
      <c r="G943" s="120"/>
      <c r="H943" s="120"/>
      <c r="I943" s="120"/>
      <c r="J943" s="120"/>
      <c r="K943" s="120"/>
    </row>
    <row r="944" spans="2:11">
      <c r="B944" s="119"/>
      <c r="C944" s="119"/>
      <c r="D944" s="119"/>
      <c r="E944" s="120"/>
      <c r="F944" s="120"/>
      <c r="G944" s="120"/>
      <c r="H944" s="120"/>
      <c r="I944" s="120"/>
      <c r="J944" s="120"/>
      <c r="K944" s="120"/>
    </row>
    <row r="945" spans="2:11">
      <c r="B945" s="119"/>
      <c r="C945" s="119"/>
      <c r="D945" s="119"/>
      <c r="E945" s="120"/>
      <c r="F945" s="120"/>
      <c r="G945" s="120"/>
      <c r="H945" s="120"/>
      <c r="I945" s="120"/>
      <c r="J945" s="120"/>
      <c r="K945" s="120"/>
    </row>
    <row r="946" spans="2:11">
      <c r="B946" s="119"/>
      <c r="C946" s="119"/>
      <c r="D946" s="119"/>
      <c r="E946" s="120"/>
      <c r="F946" s="120"/>
      <c r="G946" s="120"/>
      <c r="H946" s="120"/>
      <c r="I946" s="120"/>
      <c r="J946" s="120"/>
      <c r="K946" s="120"/>
    </row>
    <row r="947" spans="2:11">
      <c r="B947" s="119"/>
      <c r="C947" s="119"/>
      <c r="D947" s="119"/>
      <c r="E947" s="120"/>
      <c r="F947" s="120"/>
      <c r="G947" s="120"/>
      <c r="H947" s="120"/>
      <c r="I947" s="120"/>
      <c r="J947" s="120"/>
      <c r="K947" s="120"/>
    </row>
    <row r="948" spans="2:11">
      <c r="B948" s="119"/>
      <c r="C948" s="119"/>
      <c r="D948" s="119"/>
      <c r="E948" s="120"/>
      <c r="F948" s="120"/>
      <c r="G948" s="120"/>
      <c r="H948" s="120"/>
      <c r="I948" s="120"/>
      <c r="J948" s="120"/>
      <c r="K948" s="120"/>
    </row>
    <row r="949" spans="2:11">
      <c r="B949" s="119"/>
      <c r="C949" s="119"/>
      <c r="D949" s="119"/>
      <c r="E949" s="120"/>
      <c r="F949" s="120"/>
      <c r="G949" s="120"/>
      <c r="H949" s="120"/>
      <c r="I949" s="120"/>
      <c r="J949" s="120"/>
      <c r="K949" s="120"/>
    </row>
    <row r="950" spans="2:11">
      <c r="B950" s="119"/>
      <c r="C950" s="119"/>
      <c r="D950" s="119"/>
      <c r="E950" s="120"/>
      <c r="F950" s="120"/>
      <c r="G950" s="120"/>
      <c r="H950" s="120"/>
      <c r="I950" s="120"/>
      <c r="J950" s="120"/>
      <c r="K950" s="120"/>
    </row>
    <row r="951" spans="2:11">
      <c r="B951" s="119"/>
      <c r="C951" s="119"/>
      <c r="D951" s="119"/>
      <c r="E951" s="120"/>
      <c r="F951" s="120"/>
      <c r="G951" s="120"/>
      <c r="H951" s="120"/>
      <c r="I951" s="120"/>
      <c r="J951" s="120"/>
      <c r="K951" s="120"/>
    </row>
    <row r="952" spans="2:11">
      <c r="B952" s="119"/>
      <c r="C952" s="119"/>
      <c r="D952" s="119"/>
      <c r="E952" s="120"/>
      <c r="F952" s="120"/>
      <c r="G952" s="120"/>
      <c r="H952" s="120"/>
      <c r="I952" s="120"/>
      <c r="J952" s="120"/>
      <c r="K952" s="120"/>
    </row>
    <row r="953" spans="2:11">
      <c r="B953" s="119"/>
      <c r="C953" s="119"/>
      <c r="D953" s="119"/>
      <c r="E953" s="120"/>
      <c r="F953" s="120"/>
      <c r="G953" s="120"/>
      <c r="H953" s="120"/>
      <c r="I953" s="120"/>
      <c r="J953" s="120"/>
      <c r="K953" s="120"/>
    </row>
    <row r="954" spans="2:11">
      <c r="B954" s="119"/>
      <c r="C954" s="119"/>
      <c r="D954" s="119"/>
      <c r="E954" s="120"/>
      <c r="F954" s="120"/>
      <c r="G954" s="120"/>
      <c r="H954" s="120"/>
      <c r="I954" s="120"/>
      <c r="J954" s="120"/>
      <c r="K954" s="120"/>
    </row>
    <row r="955" spans="2:11">
      <c r="B955" s="119"/>
      <c r="C955" s="119"/>
      <c r="D955" s="119"/>
      <c r="E955" s="120"/>
      <c r="F955" s="120"/>
      <c r="G955" s="120"/>
      <c r="H955" s="120"/>
      <c r="I955" s="120"/>
      <c r="J955" s="120"/>
      <c r="K955" s="120"/>
    </row>
    <row r="956" spans="2:11">
      <c r="B956" s="119"/>
      <c r="C956" s="119"/>
      <c r="D956" s="119"/>
      <c r="E956" s="120"/>
      <c r="F956" s="120"/>
      <c r="G956" s="120"/>
      <c r="H956" s="120"/>
      <c r="I956" s="120"/>
      <c r="J956" s="120"/>
      <c r="K956" s="120"/>
    </row>
    <row r="957" spans="2:11">
      <c r="B957" s="119"/>
      <c r="C957" s="119"/>
      <c r="D957" s="119"/>
      <c r="E957" s="120"/>
      <c r="F957" s="120"/>
      <c r="G957" s="120"/>
      <c r="H957" s="120"/>
      <c r="I957" s="120"/>
      <c r="J957" s="120"/>
      <c r="K957" s="120"/>
    </row>
    <row r="958" spans="2:11">
      <c r="B958" s="119"/>
      <c r="C958" s="119"/>
      <c r="D958" s="119"/>
      <c r="E958" s="120"/>
      <c r="F958" s="120"/>
      <c r="G958" s="120"/>
      <c r="H958" s="120"/>
      <c r="I958" s="120"/>
      <c r="J958" s="120"/>
      <c r="K958" s="120"/>
    </row>
    <row r="959" spans="2:11">
      <c r="B959" s="119"/>
      <c r="C959" s="119"/>
      <c r="D959" s="119"/>
      <c r="E959" s="120"/>
      <c r="F959" s="120"/>
      <c r="G959" s="120"/>
      <c r="H959" s="120"/>
      <c r="I959" s="120"/>
      <c r="J959" s="120"/>
      <c r="K959" s="120"/>
    </row>
    <row r="960" spans="2:11">
      <c r="B960" s="119"/>
      <c r="C960" s="119"/>
      <c r="D960" s="119"/>
      <c r="E960" s="120"/>
      <c r="F960" s="120"/>
      <c r="G960" s="120"/>
      <c r="H960" s="120"/>
      <c r="I960" s="120"/>
      <c r="J960" s="120"/>
      <c r="K960" s="120"/>
    </row>
    <row r="961" spans="2:11">
      <c r="B961" s="119"/>
      <c r="C961" s="119"/>
      <c r="D961" s="119"/>
      <c r="E961" s="120"/>
      <c r="F961" s="120"/>
      <c r="G961" s="120"/>
      <c r="H961" s="120"/>
      <c r="I961" s="120"/>
      <c r="J961" s="120"/>
      <c r="K961" s="120"/>
    </row>
    <row r="962" spans="2:11">
      <c r="B962" s="119"/>
      <c r="C962" s="119"/>
      <c r="D962" s="119"/>
      <c r="E962" s="120"/>
      <c r="F962" s="120"/>
      <c r="G962" s="120"/>
      <c r="H962" s="120"/>
      <c r="I962" s="120"/>
      <c r="J962" s="120"/>
      <c r="K962" s="120"/>
    </row>
    <row r="963" spans="2:11">
      <c r="B963" s="119"/>
      <c r="C963" s="119"/>
      <c r="D963" s="119"/>
      <c r="E963" s="120"/>
      <c r="F963" s="120"/>
      <c r="G963" s="120"/>
      <c r="H963" s="120"/>
      <c r="I963" s="120"/>
      <c r="J963" s="120"/>
      <c r="K963" s="120"/>
    </row>
    <row r="964" spans="2:11">
      <c r="B964" s="119"/>
      <c r="C964" s="119"/>
      <c r="D964" s="119"/>
      <c r="E964" s="120"/>
      <c r="F964" s="120"/>
      <c r="G964" s="120"/>
      <c r="H964" s="120"/>
      <c r="I964" s="120"/>
      <c r="J964" s="120"/>
      <c r="K964" s="120"/>
    </row>
    <row r="965" spans="2:11">
      <c r="B965" s="119"/>
      <c r="C965" s="119"/>
      <c r="D965" s="119"/>
      <c r="E965" s="120"/>
      <c r="F965" s="120"/>
      <c r="G965" s="120"/>
      <c r="H965" s="120"/>
      <c r="I965" s="120"/>
      <c r="J965" s="120"/>
      <c r="K965" s="120"/>
    </row>
    <row r="966" spans="2:11">
      <c r="B966" s="119"/>
      <c r="C966" s="119"/>
      <c r="D966" s="119"/>
      <c r="E966" s="120"/>
      <c r="F966" s="120"/>
      <c r="G966" s="120"/>
      <c r="H966" s="120"/>
      <c r="I966" s="120"/>
      <c r="J966" s="120"/>
      <c r="K966" s="120"/>
    </row>
    <row r="967" spans="2:11">
      <c r="B967" s="119"/>
      <c r="C967" s="119"/>
      <c r="D967" s="119"/>
      <c r="E967" s="120"/>
      <c r="F967" s="120"/>
      <c r="G967" s="120"/>
      <c r="H967" s="120"/>
      <c r="I967" s="120"/>
      <c r="J967" s="120"/>
      <c r="K967" s="120"/>
    </row>
    <row r="968" spans="2:11">
      <c r="B968" s="119"/>
      <c r="C968" s="119"/>
      <c r="D968" s="119"/>
      <c r="E968" s="120"/>
      <c r="F968" s="120"/>
      <c r="G968" s="120"/>
      <c r="H968" s="120"/>
      <c r="I968" s="120"/>
      <c r="J968" s="120"/>
      <c r="K968" s="120"/>
    </row>
    <row r="969" spans="2:11">
      <c r="B969" s="119"/>
      <c r="C969" s="119"/>
      <c r="D969" s="119"/>
      <c r="E969" s="120"/>
      <c r="F969" s="120"/>
      <c r="G969" s="120"/>
      <c r="H969" s="120"/>
      <c r="I969" s="120"/>
      <c r="J969" s="120"/>
      <c r="K969" s="120"/>
    </row>
    <row r="970" spans="2:11">
      <c r="B970" s="119"/>
      <c r="C970" s="119"/>
      <c r="D970" s="119"/>
      <c r="E970" s="120"/>
      <c r="F970" s="120"/>
      <c r="G970" s="120"/>
      <c r="H970" s="120"/>
      <c r="I970" s="120"/>
      <c r="J970" s="120"/>
      <c r="K970" s="120"/>
    </row>
    <row r="971" spans="2:11">
      <c r="B971" s="119"/>
      <c r="C971" s="119"/>
      <c r="D971" s="119"/>
      <c r="E971" s="120"/>
      <c r="F971" s="120"/>
      <c r="G971" s="120"/>
      <c r="H971" s="120"/>
      <c r="I971" s="120"/>
      <c r="J971" s="120"/>
      <c r="K971" s="120"/>
    </row>
    <row r="972" spans="2:11">
      <c r="B972" s="119"/>
      <c r="C972" s="119"/>
      <c r="D972" s="119"/>
      <c r="E972" s="120"/>
      <c r="F972" s="120"/>
      <c r="G972" s="120"/>
      <c r="H972" s="120"/>
      <c r="I972" s="120"/>
      <c r="J972" s="120"/>
      <c r="K972" s="120"/>
    </row>
    <row r="973" spans="2:11">
      <c r="B973" s="119"/>
      <c r="C973" s="119"/>
      <c r="D973" s="119"/>
      <c r="E973" s="120"/>
      <c r="F973" s="120"/>
      <c r="G973" s="120"/>
      <c r="H973" s="120"/>
      <c r="I973" s="120"/>
      <c r="J973" s="120"/>
      <c r="K973" s="120"/>
    </row>
    <row r="974" spans="2:11">
      <c r="B974" s="119"/>
      <c r="C974" s="119"/>
      <c r="D974" s="119"/>
      <c r="E974" s="120"/>
      <c r="F974" s="120"/>
      <c r="G974" s="120"/>
      <c r="H974" s="120"/>
      <c r="I974" s="120"/>
      <c r="J974" s="120"/>
      <c r="K974" s="120"/>
    </row>
    <row r="975" spans="2:11">
      <c r="B975" s="119"/>
      <c r="C975" s="119"/>
      <c r="D975" s="119"/>
      <c r="E975" s="120"/>
      <c r="F975" s="120"/>
      <c r="G975" s="120"/>
      <c r="H975" s="120"/>
      <c r="I975" s="120"/>
      <c r="J975" s="120"/>
      <c r="K975" s="120"/>
    </row>
    <row r="976" spans="2:11">
      <c r="B976" s="119"/>
      <c r="C976" s="119"/>
      <c r="D976" s="119"/>
      <c r="E976" s="120"/>
      <c r="F976" s="120"/>
      <c r="G976" s="120"/>
      <c r="H976" s="120"/>
      <c r="I976" s="120"/>
      <c r="J976" s="120"/>
      <c r="K976" s="120"/>
    </row>
    <row r="977" spans="2:11">
      <c r="B977" s="119"/>
      <c r="C977" s="119"/>
      <c r="D977" s="119"/>
      <c r="E977" s="120"/>
      <c r="F977" s="120"/>
      <c r="G977" s="120"/>
      <c r="H977" s="120"/>
      <c r="I977" s="120"/>
      <c r="J977" s="120"/>
      <c r="K977" s="120"/>
    </row>
    <row r="978" spans="2:11">
      <c r="B978" s="119"/>
      <c r="C978" s="119"/>
      <c r="D978" s="119"/>
      <c r="E978" s="120"/>
      <c r="F978" s="120"/>
      <c r="G978" s="120"/>
      <c r="H978" s="120"/>
      <c r="I978" s="120"/>
      <c r="J978" s="120"/>
      <c r="K978" s="120"/>
    </row>
    <row r="979" spans="2:11">
      <c r="B979" s="119"/>
      <c r="C979" s="119"/>
      <c r="D979" s="119"/>
      <c r="E979" s="120"/>
      <c r="F979" s="120"/>
      <c r="G979" s="120"/>
      <c r="H979" s="120"/>
      <c r="I979" s="120"/>
      <c r="J979" s="120"/>
      <c r="K979" s="120"/>
    </row>
    <row r="980" spans="2:11">
      <c r="B980" s="119"/>
      <c r="C980" s="119"/>
      <c r="D980" s="119"/>
      <c r="E980" s="120"/>
      <c r="F980" s="120"/>
      <c r="G980" s="120"/>
      <c r="H980" s="120"/>
      <c r="I980" s="120"/>
      <c r="J980" s="120"/>
      <c r="K980" s="120"/>
    </row>
    <row r="981" spans="2:11">
      <c r="B981" s="119"/>
      <c r="C981" s="119"/>
      <c r="D981" s="119"/>
      <c r="E981" s="120"/>
      <c r="F981" s="120"/>
      <c r="G981" s="120"/>
      <c r="H981" s="120"/>
      <c r="I981" s="120"/>
      <c r="J981" s="120"/>
      <c r="K981" s="120"/>
    </row>
    <row r="982" spans="2:11">
      <c r="B982" s="119"/>
      <c r="C982" s="119"/>
      <c r="D982" s="119"/>
      <c r="E982" s="120"/>
      <c r="F982" s="120"/>
      <c r="G982" s="120"/>
      <c r="H982" s="120"/>
      <c r="I982" s="120"/>
      <c r="J982" s="120"/>
      <c r="K982" s="120"/>
    </row>
    <row r="983" spans="2:11">
      <c r="B983" s="119"/>
      <c r="C983" s="119"/>
      <c r="D983" s="119"/>
      <c r="E983" s="120"/>
      <c r="F983" s="120"/>
      <c r="G983" s="120"/>
      <c r="H983" s="120"/>
      <c r="I983" s="120"/>
      <c r="J983" s="120"/>
      <c r="K983" s="120"/>
    </row>
    <row r="984" spans="2:11">
      <c r="B984" s="119"/>
      <c r="C984" s="119"/>
      <c r="D984" s="119"/>
      <c r="E984" s="120"/>
      <c r="F984" s="120"/>
      <c r="G984" s="120"/>
      <c r="H984" s="120"/>
      <c r="I984" s="120"/>
      <c r="J984" s="120"/>
      <c r="K984" s="120"/>
    </row>
    <row r="985" spans="2:11">
      <c r="B985" s="119"/>
      <c r="C985" s="119"/>
      <c r="D985" s="119"/>
      <c r="E985" s="120"/>
      <c r="F985" s="120"/>
      <c r="G985" s="120"/>
      <c r="H985" s="120"/>
      <c r="I985" s="120"/>
      <c r="J985" s="120"/>
      <c r="K985" s="120"/>
    </row>
    <row r="986" spans="2:11">
      <c r="B986" s="119"/>
      <c r="C986" s="119"/>
      <c r="D986" s="119"/>
      <c r="E986" s="120"/>
      <c r="F986" s="120"/>
      <c r="G986" s="120"/>
      <c r="H986" s="120"/>
      <c r="I986" s="120"/>
      <c r="J986" s="120"/>
      <c r="K986" s="120"/>
    </row>
    <row r="987" spans="2:11">
      <c r="B987" s="119"/>
      <c r="C987" s="119"/>
      <c r="D987" s="119"/>
      <c r="E987" s="120"/>
      <c r="F987" s="120"/>
      <c r="G987" s="120"/>
      <c r="H987" s="120"/>
      <c r="I987" s="120"/>
      <c r="J987" s="120"/>
      <c r="K987" s="120"/>
    </row>
    <row r="988" spans="2:11">
      <c r="B988" s="119"/>
      <c r="C988" s="119"/>
      <c r="D988" s="119"/>
      <c r="E988" s="120"/>
      <c r="F988" s="120"/>
      <c r="G988" s="120"/>
      <c r="H988" s="120"/>
      <c r="I988" s="120"/>
      <c r="J988" s="120"/>
      <c r="K988" s="120"/>
    </row>
    <row r="989" spans="2:11">
      <c r="B989" s="119"/>
      <c r="C989" s="119"/>
      <c r="D989" s="119"/>
      <c r="E989" s="120"/>
      <c r="F989" s="120"/>
      <c r="G989" s="120"/>
      <c r="H989" s="120"/>
      <c r="I989" s="120"/>
      <c r="J989" s="120"/>
      <c r="K989" s="120"/>
    </row>
    <row r="990" spans="2:11">
      <c r="B990" s="119"/>
      <c r="C990" s="119"/>
      <c r="D990" s="119"/>
      <c r="E990" s="120"/>
      <c r="F990" s="120"/>
      <c r="G990" s="120"/>
      <c r="H990" s="120"/>
      <c r="I990" s="120"/>
      <c r="J990" s="120"/>
      <c r="K990" s="120"/>
    </row>
    <row r="991" spans="2:11">
      <c r="B991" s="119"/>
      <c r="C991" s="119"/>
      <c r="D991" s="119"/>
      <c r="E991" s="120"/>
      <c r="F991" s="120"/>
      <c r="G991" s="120"/>
      <c r="H991" s="120"/>
      <c r="I991" s="120"/>
      <c r="J991" s="120"/>
      <c r="K991" s="120"/>
    </row>
    <row r="992" spans="2:11">
      <c r="B992" s="119"/>
      <c r="C992" s="119"/>
      <c r="D992" s="119"/>
      <c r="E992" s="120"/>
      <c r="F992" s="120"/>
      <c r="G992" s="120"/>
      <c r="H992" s="120"/>
      <c r="I992" s="120"/>
      <c r="J992" s="120"/>
      <c r="K992" s="120"/>
    </row>
    <row r="993" spans="2:11">
      <c r="B993" s="119"/>
      <c r="C993" s="119"/>
      <c r="D993" s="119"/>
      <c r="E993" s="120"/>
      <c r="F993" s="120"/>
      <c r="G993" s="120"/>
      <c r="H993" s="120"/>
      <c r="I993" s="120"/>
      <c r="J993" s="120"/>
      <c r="K993" s="120"/>
    </row>
    <row r="994" spans="2:11">
      <c r="B994" s="119"/>
      <c r="C994" s="119"/>
      <c r="D994" s="119"/>
      <c r="E994" s="120"/>
      <c r="F994" s="120"/>
      <c r="G994" s="120"/>
      <c r="H994" s="120"/>
      <c r="I994" s="120"/>
      <c r="J994" s="120"/>
      <c r="K994" s="120"/>
    </row>
    <row r="995" spans="2:11">
      <c r="B995" s="119"/>
      <c r="C995" s="119"/>
      <c r="D995" s="119"/>
      <c r="E995" s="120"/>
      <c r="F995" s="120"/>
      <c r="G995" s="120"/>
      <c r="H995" s="120"/>
      <c r="I995" s="120"/>
      <c r="J995" s="120"/>
      <c r="K995" s="120"/>
    </row>
    <row r="996" spans="2:11">
      <c r="B996" s="119"/>
      <c r="C996" s="119"/>
      <c r="D996" s="119"/>
      <c r="E996" s="120"/>
      <c r="F996" s="120"/>
      <c r="G996" s="120"/>
      <c r="H996" s="120"/>
      <c r="I996" s="120"/>
      <c r="J996" s="120"/>
      <c r="K996" s="120"/>
    </row>
    <row r="997" spans="2:11">
      <c r="B997" s="119"/>
      <c r="C997" s="119"/>
      <c r="D997" s="119"/>
      <c r="E997" s="120"/>
      <c r="F997" s="120"/>
      <c r="G997" s="120"/>
      <c r="H997" s="120"/>
      <c r="I997" s="120"/>
      <c r="J997" s="120"/>
      <c r="K997" s="120"/>
    </row>
    <row r="998" spans="2:11">
      <c r="B998" s="119"/>
      <c r="C998" s="119"/>
      <c r="D998" s="119"/>
      <c r="E998" s="120"/>
      <c r="F998" s="120"/>
      <c r="G998" s="120"/>
      <c r="H998" s="120"/>
      <c r="I998" s="120"/>
      <c r="J998" s="120"/>
      <c r="K998" s="120"/>
    </row>
    <row r="999" spans="2:11">
      <c r="B999" s="119"/>
      <c r="C999" s="119"/>
      <c r="D999" s="119"/>
      <c r="E999" s="120"/>
      <c r="F999" s="120"/>
      <c r="G999" s="120"/>
      <c r="H999" s="120"/>
      <c r="I999" s="120"/>
      <c r="J999" s="120"/>
      <c r="K999" s="120"/>
    </row>
    <row r="1000" spans="2:11">
      <c r="B1000" s="119"/>
      <c r="C1000" s="119"/>
      <c r="D1000" s="119"/>
      <c r="E1000" s="120"/>
      <c r="F1000" s="120"/>
      <c r="G1000" s="120"/>
      <c r="H1000" s="120"/>
      <c r="I1000" s="120"/>
      <c r="J1000" s="120"/>
      <c r="K1000" s="120"/>
    </row>
    <row r="1001" spans="2:11">
      <c r="B1001" s="119"/>
      <c r="C1001" s="119"/>
      <c r="D1001" s="119"/>
      <c r="E1001" s="120"/>
      <c r="F1001" s="120"/>
      <c r="G1001" s="120"/>
      <c r="H1001" s="120"/>
      <c r="I1001" s="120"/>
      <c r="J1001" s="120"/>
      <c r="K1001" s="120"/>
    </row>
    <row r="1002" spans="2:11">
      <c r="B1002" s="119"/>
      <c r="C1002" s="119"/>
      <c r="D1002" s="119"/>
      <c r="E1002" s="120"/>
      <c r="F1002" s="120"/>
      <c r="G1002" s="120"/>
      <c r="H1002" s="120"/>
      <c r="I1002" s="120"/>
      <c r="J1002" s="120"/>
      <c r="K1002" s="120"/>
    </row>
    <row r="1003" spans="2:11">
      <c r="B1003" s="119"/>
      <c r="C1003" s="119"/>
      <c r="D1003" s="119"/>
      <c r="E1003" s="120"/>
      <c r="F1003" s="120"/>
      <c r="G1003" s="120"/>
      <c r="H1003" s="120"/>
      <c r="I1003" s="120"/>
      <c r="J1003" s="120"/>
      <c r="K1003" s="120"/>
    </row>
    <row r="1004" spans="2:11">
      <c r="B1004" s="119"/>
      <c r="C1004" s="119"/>
      <c r="D1004" s="119"/>
      <c r="E1004" s="120"/>
      <c r="F1004" s="120"/>
      <c r="G1004" s="120"/>
      <c r="H1004" s="120"/>
      <c r="I1004" s="120"/>
      <c r="J1004" s="120"/>
      <c r="K1004" s="120"/>
    </row>
    <row r="1005" spans="2:11">
      <c r="B1005" s="119"/>
      <c r="C1005" s="119"/>
      <c r="D1005" s="119"/>
      <c r="E1005" s="120"/>
      <c r="F1005" s="120"/>
      <c r="G1005" s="120"/>
      <c r="H1005" s="120"/>
      <c r="I1005" s="120"/>
      <c r="J1005" s="120"/>
      <c r="K1005" s="120"/>
    </row>
    <row r="1006" spans="2:11">
      <c r="B1006" s="119"/>
      <c r="C1006" s="119"/>
      <c r="D1006" s="119"/>
      <c r="E1006" s="120"/>
      <c r="F1006" s="120"/>
      <c r="G1006" s="120"/>
      <c r="H1006" s="120"/>
      <c r="I1006" s="120"/>
      <c r="J1006" s="120"/>
      <c r="K1006" s="120"/>
    </row>
    <row r="1007" spans="2:11">
      <c r="B1007" s="119"/>
      <c r="C1007" s="119"/>
      <c r="D1007" s="119"/>
      <c r="E1007" s="120"/>
      <c r="F1007" s="120"/>
      <c r="G1007" s="120"/>
      <c r="H1007" s="120"/>
      <c r="I1007" s="120"/>
      <c r="J1007" s="120"/>
      <c r="K1007" s="120"/>
    </row>
    <row r="1008" spans="2:11">
      <c r="B1008" s="119"/>
      <c r="C1008" s="119"/>
      <c r="D1008" s="119"/>
      <c r="E1008" s="120"/>
      <c r="F1008" s="120"/>
      <c r="G1008" s="120"/>
      <c r="H1008" s="120"/>
      <c r="I1008" s="120"/>
      <c r="J1008" s="120"/>
      <c r="K1008" s="120"/>
    </row>
    <row r="1009" spans="2:11">
      <c r="B1009" s="119"/>
      <c r="C1009" s="119"/>
      <c r="D1009" s="119"/>
      <c r="E1009" s="120"/>
      <c r="F1009" s="120"/>
      <c r="G1009" s="120"/>
      <c r="H1009" s="120"/>
      <c r="I1009" s="120"/>
      <c r="J1009" s="120"/>
      <c r="K1009" s="120"/>
    </row>
    <row r="1010" spans="2:11">
      <c r="B1010" s="119"/>
      <c r="C1010" s="119"/>
      <c r="D1010" s="119"/>
      <c r="E1010" s="120"/>
      <c r="F1010" s="120"/>
      <c r="G1010" s="120"/>
      <c r="H1010" s="120"/>
      <c r="I1010" s="120"/>
      <c r="J1010" s="120"/>
      <c r="K1010" s="120"/>
    </row>
    <row r="1011" spans="2:11">
      <c r="B1011" s="119"/>
      <c r="C1011" s="119"/>
      <c r="D1011" s="119"/>
      <c r="E1011" s="120"/>
      <c r="F1011" s="120"/>
      <c r="G1011" s="120"/>
      <c r="H1011" s="120"/>
      <c r="I1011" s="120"/>
      <c r="J1011" s="120"/>
      <c r="K1011" s="120"/>
    </row>
    <row r="1012" spans="2:11">
      <c r="B1012" s="119"/>
      <c r="C1012" s="119"/>
      <c r="D1012" s="119"/>
      <c r="E1012" s="120"/>
      <c r="F1012" s="120"/>
      <c r="G1012" s="120"/>
      <c r="H1012" s="120"/>
      <c r="I1012" s="120"/>
      <c r="J1012" s="120"/>
      <c r="K1012" s="120"/>
    </row>
    <row r="1013" spans="2:11">
      <c r="B1013" s="119"/>
      <c r="C1013" s="119"/>
      <c r="D1013" s="119"/>
      <c r="E1013" s="120"/>
      <c r="F1013" s="120"/>
      <c r="G1013" s="120"/>
      <c r="H1013" s="120"/>
      <c r="I1013" s="120"/>
      <c r="J1013" s="120"/>
      <c r="K1013" s="120"/>
    </row>
    <row r="1014" spans="2:11">
      <c r="B1014" s="119"/>
      <c r="C1014" s="119"/>
      <c r="D1014" s="119"/>
      <c r="E1014" s="120"/>
      <c r="F1014" s="120"/>
      <c r="G1014" s="120"/>
      <c r="H1014" s="120"/>
      <c r="I1014" s="120"/>
      <c r="J1014" s="120"/>
      <c r="K1014" s="120"/>
    </row>
    <row r="1015" spans="2:11">
      <c r="B1015" s="119"/>
      <c r="C1015" s="119"/>
      <c r="D1015" s="119"/>
      <c r="E1015" s="120"/>
      <c r="F1015" s="120"/>
      <c r="G1015" s="120"/>
      <c r="H1015" s="120"/>
      <c r="I1015" s="120"/>
      <c r="J1015" s="120"/>
      <c r="K1015" s="120"/>
    </row>
    <row r="1016" spans="2:11">
      <c r="B1016" s="119"/>
      <c r="C1016" s="119"/>
      <c r="D1016" s="119"/>
      <c r="E1016" s="120"/>
      <c r="F1016" s="120"/>
      <c r="G1016" s="120"/>
      <c r="H1016" s="120"/>
      <c r="I1016" s="120"/>
      <c r="J1016" s="120"/>
      <c r="K1016" s="120"/>
    </row>
    <row r="1017" spans="2:11">
      <c r="B1017" s="119"/>
      <c r="C1017" s="119"/>
      <c r="D1017" s="119"/>
      <c r="E1017" s="120"/>
      <c r="F1017" s="120"/>
      <c r="G1017" s="120"/>
      <c r="H1017" s="120"/>
      <c r="I1017" s="120"/>
      <c r="J1017" s="120"/>
      <c r="K1017" s="120"/>
    </row>
    <row r="1018" spans="2:11">
      <c r="B1018" s="119"/>
      <c r="C1018" s="119"/>
      <c r="D1018" s="119"/>
      <c r="E1018" s="120"/>
      <c r="F1018" s="120"/>
      <c r="G1018" s="120"/>
      <c r="H1018" s="120"/>
      <c r="I1018" s="120"/>
      <c r="J1018" s="120"/>
      <c r="K1018" s="120"/>
    </row>
    <row r="1019" spans="2:11">
      <c r="B1019" s="119"/>
      <c r="C1019" s="119"/>
      <c r="D1019" s="119"/>
      <c r="E1019" s="120"/>
      <c r="F1019" s="120"/>
      <c r="G1019" s="120"/>
      <c r="H1019" s="120"/>
      <c r="I1019" s="120"/>
      <c r="J1019" s="120"/>
      <c r="K1019" s="120"/>
    </row>
    <row r="1020" spans="2:11">
      <c r="B1020" s="119"/>
      <c r="C1020" s="119"/>
      <c r="D1020" s="119"/>
      <c r="E1020" s="120"/>
      <c r="F1020" s="120"/>
      <c r="G1020" s="120"/>
      <c r="H1020" s="120"/>
      <c r="I1020" s="120"/>
      <c r="J1020" s="120"/>
      <c r="K1020" s="120"/>
    </row>
    <row r="1021" spans="2:11">
      <c r="B1021" s="119"/>
      <c r="C1021" s="119"/>
      <c r="D1021" s="119"/>
      <c r="E1021" s="120"/>
      <c r="F1021" s="120"/>
      <c r="G1021" s="120"/>
      <c r="H1021" s="120"/>
      <c r="I1021" s="120"/>
      <c r="J1021" s="120"/>
      <c r="K1021" s="120"/>
    </row>
    <row r="1022" spans="2:11">
      <c r="B1022" s="119"/>
      <c r="C1022" s="119"/>
      <c r="D1022" s="119"/>
      <c r="E1022" s="120"/>
      <c r="F1022" s="120"/>
      <c r="G1022" s="120"/>
      <c r="H1022" s="120"/>
      <c r="I1022" s="120"/>
      <c r="J1022" s="120"/>
      <c r="K1022" s="120"/>
    </row>
    <row r="1023" spans="2:11">
      <c r="B1023" s="119"/>
      <c r="C1023" s="119"/>
      <c r="D1023" s="119"/>
      <c r="E1023" s="120"/>
      <c r="F1023" s="120"/>
      <c r="G1023" s="120"/>
      <c r="H1023" s="120"/>
      <c r="I1023" s="120"/>
      <c r="J1023" s="120"/>
      <c r="K1023" s="120"/>
    </row>
    <row r="1024" spans="2:11">
      <c r="B1024" s="119"/>
      <c r="C1024" s="119"/>
      <c r="D1024" s="119"/>
      <c r="E1024" s="120"/>
      <c r="F1024" s="120"/>
      <c r="G1024" s="120"/>
      <c r="H1024" s="120"/>
      <c r="I1024" s="120"/>
      <c r="J1024" s="120"/>
      <c r="K1024" s="120"/>
    </row>
    <row r="1025" spans="2:11">
      <c r="B1025" s="119"/>
      <c r="C1025" s="119"/>
      <c r="D1025" s="119"/>
      <c r="E1025" s="120"/>
      <c r="F1025" s="120"/>
      <c r="G1025" s="120"/>
      <c r="H1025" s="120"/>
      <c r="I1025" s="120"/>
      <c r="J1025" s="120"/>
      <c r="K1025" s="120"/>
    </row>
    <row r="1026" spans="2:11">
      <c r="B1026" s="119"/>
      <c r="C1026" s="119"/>
      <c r="D1026" s="119"/>
      <c r="E1026" s="120"/>
      <c r="F1026" s="120"/>
      <c r="G1026" s="120"/>
      <c r="H1026" s="120"/>
      <c r="I1026" s="120"/>
      <c r="J1026" s="120"/>
      <c r="K1026" s="120"/>
    </row>
    <row r="1027" spans="2:11">
      <c r="B1027" s="119"/>
      <c r="C1027" s="119"/>
      <c r="D1027" s="119"/>
      <c r="E1027" s="120"/>
      <c r="F1027" s="120"/>
      <c r="G1027" s="120"/>
      <c r="H1027" s="120"/>
      <c r="I1027" s="120"/>
      <c r="J1027" s="120"/>
      <c r="K1027" s="120"/>
    </row>
    <row r="1028" spans="2:11">
      <c r="B1028" s="119"/>
      <c r="C1028" s="119"/>
      <c r="D1028" s="119"/>
      <c r="E1028" s="120"/>
      <c r="F1028" s="120"/>
      <c r="G1028" s="120"/>
      <c r="H1028" s="120"/>
      <c r="I1028" s="120"/>
      <c r="J1028" s="120"/>
      <c r="K1028" s="120"/>
    </row>
    <row r="1029" spans="2:11">
      <c r="B1029" s="119"/>
      <c r="C1029" s="119"/>
      <c r="D1029" s="119"/>
      <c r="E1029" s="120"/>
      <c r="F1029" s="120"/>
      <c r="G1029" s="120"/>
      <c r="H1029" s="120"/>
      <c r="I1029" s="120"/>
      <c r="J1029" s="120"/>
      <c r="K1029" s="120"/>
    </row>
    <row r="1030" spans="2:11">
      <c r="B1030" s="119"/>
      <c r="C1030" s="119"/>
      <c r="D1030" s="119"/>
      <c r="E1030" s="120"/>
      <c r="F1030" s="120"/>
      <c r="G1030" s="120"/>
      <c r="H1030" s="120"/>
      <c r="I1030" s="120"/>
      <c r="J1030" s="120"/>
      <c r="K1030" s="120"/>
    </row>
    <row r="1031" spans="2:11">
      <c r="B1031" s="119"/>
      <c r="C1031" s="119"/>
      <c r="D1031" s="119"/>
      <c r="E1031" s="120"/>
      <c r="F1031" s="120"/>
      <c r="G1031" s="120"/>
      <c r="H1031" s="120"/>
      <c r="I1031" s="120"/>
      <c r="J1031" s="120"/>
      <c r="K1031" s="120"/>
    </row>
    <row r="1032" spans="2:11">
      <c r="B1032" s="119"/>
      <c r="C1032" s="119"/>
      <c r="D1032" s="119"/>
      <c r="E1032" s="120"/>
      <c r="F1032" s="120"/>
      <c r="G1032" s="120"/>
      <c r="H1032" s="120"/>
      <c r="I1032" s="120"/>
      <c r="J1032" s="120"/>
      <c r="K1032" s="120"/>
    </row>
    <row r="1033" spans="2:11">
      <c r="B1033" s="119"/>
      <c r="C1033" s="119"/>
      <c r="D1033" s="119"/>
      <c r="E1033" s="120"/>
      <c r="F1033" s="120"/>
      <c r="G1033" s="120"/>
      <c r="H1033" s="120"/>
      <c r="I1033" s="120"/>
      <c r="J1033" s="120"/>
      <c r="K1033" s="120"/>
    </row>
    <row r="1034" spans="2:11">
      <c r="B1034" s="119"/>
      <c r="C1034" s="119"/>
      <c r="D1034" s="119"/>
      <c r="E1034" s="120"/>
      <c r="F1034" s="120"/>
      <c r="G1034" s="120"/>
      <c r="H1034" s="120"/>
      <c r="I1034" s="120"/>
      <c r="J1034" s="120"/>
      <c r="K1034" s="120"/>
    </row>
    <row r="1035" spans="2:11">
      <c r="B1035" s="119"/>
      <c r="C1035" s="119"/>
      <c r="D1035" s="119"/>
      <c r="E1035" s="120"/>
      <c r="F1035" s="120"/>
      <c r="G1035" s="120"/>
      <c r="H1035" s="120"/>
      <c r="I1035" s="120"/>
      <c r="J1035" s="120"/>
      <c r="K1035" s="120"/>
    </row>
    <row r="1036" spans="2:11">
      <c r="B1036" s="119"/>
      <c r="C1036" s="119"/>
      <c r="D1036" s="119"/>
      <c r="E1036" s="120"/>
      <c r="F1036" s="120"/>
      <c r="G1036" s="120"/>
      <c r="H1036" s="120"/>
      <c r="I1036" s="120"/>
      <c r="J1036" s="120"/>
      <c r="K1036" s="120"/>
    </row>
    <row r="1037" spans="2:11">
      <c r="B1037" s="119"/>
      <c r="C1037" s="119"/>
      <c r="D1037" s="119"/>
      <c r="E1037" s="120"/>
      <c r="F1037" s="120"/>
      <c r="G1037" s="120"/>
      <c r="H1037" s="120"/>
      <c r="I1037" s="120"/>
      <c r="J1037" s="120"/>
      <c r="K1037" s="120"/>
    </row>
    <row r="1038" spans="2:11">
      <c r="B1038" s="119"/>
      <c r="C1038" s="119"/>
      <c r="D1038" s="119"/>
      <c r="E1038" s="120"/>
      <c r="F1038" s="120"/>
      <c r="G1038" s="120"/>
      <c r="H1038" s="120"/>
      <c r="I1038" s="120"/>
      <c r="J1038" s="120"/>
      <c r="K1038" s="120"/>
    </row>
    <row r="1039" spans="2:11">
      <c r="B1039" s="119"/>
      <c r="C1039" s="119"/>
      <c r="D1039" s="119"/>
      <c r="E1039" s="120"/>
      <c r="F1039" s="120"/>
      <c r="G1039" s="120"/>
      <c r="H1039" s="120"/>
      <c r="I1039" s="120"/>
      <c r="J1039" s="120"/>
      <c r="K1039" s="120"/>
    </row>
    <row r="1040" spans="2:11">
      <c r="B1040" s="119"/>
      <c r="C1040" s="119"/>
      <c r="D1040" s="119"/>
      <c r="E1040" s="120"/>
      <c r="F1040" s="120"/>
      <c r="G1040" s="120"/>
      <c r="H1040" s="120"/>
      <c r="I1040" s="120"/>
      <c r="J1040" s="120"/>
      <c r="K1040" s="120"/>
    </row>
    <row r="1041" spans="2:11">
      <c r="B1041" s="119"/>
      <c r="C1041" s="119"/>
      <c r="D1041" s="119"/>
      <c r="E1041" s="120"/>
      <c r="F1041" s="120"/>
      <c r="G1041" s="120"/>
      <c r="H1041" s="120"/>
      <c r="I1041" s="120"/>
      <c r="J1041" s="120"/>
      <c r="K1041" s="120"/>
    </row>
    <row r="1042" spans="2:11">
      <c r="B1042" s="119"/>
      <c r="C1042" s="119"/>
      <c r="D1042" s="119"/>
      <c r="E1042" s="120"/>
      <c r="F1042" s="120"/>
      <c r="G1042" s="120"/>
      <c r="H1042" s="120"/>
      <c r="I1042" s="120"/>
      <c r="J1042" s="120"/>
      <c r="K1042" s="120"/>
    </row>
    <row r="1043" spans="2:11">
      <c r="B1043" s="119"/>
      <c r="C1043" s="119"/>
      <c r="D1043" s="119"/>
      <c r="E1043" s="120"/>
      <c r="F1043" s="120"/>
      <c r="G1043" s="120"/>
      <c r="H1043" s="120"/>
      <c r="I1043" s="120"/>
      <c r="J1043" s="120"/>
      <c r="K1043" s="120"/>
    </row>
    <row r="1044" spans="2:11">
      <c r="B1044" s="119"/>
      <c r="C1044" s="119"/>
      <c r="D1044" s="119"/>
      <c r="E1044" s="120"/>
      <c r="F1044" s="120"/>
      <c r="G1044" s="120"/>
      <c r="H1044" s="120"/>
      <c r="I1044" s="120"/>
      <c r="J1044" s="120"/>
      <c r="K1044" s="120"/>
    </row>
    <row r="1045" spans="2:11">
      <c r="B1045" s="119"/>
      <c r="C1045" s="119"/>
      <c r="D1045" s="119"/>
      <c r="E1045" s="120"/>
      <c r="F1045" s="120"/>
      <c r="G1045" s="120"/>
      <c r="H1045" s="120"/>
      <c r="I1045" s="120"/>
      <c r="J1045" s="120"/>
      <c r="K1045" s="120"/>
    </row>
    <row r="1046" spans="2:11">
      <c r="B1046" s="119"/>
      <c r="C1046" s="119"/>
      <c r="D1046" s="119"/>
      <c r="E1046" s="120"/>
      <c r="F1046" s="120"/>
      <c r="G1046" s="120"/>
      <c r="H1046" s="120"/>
      <c r="I1046" s="120"/>
      <c r="J1046" s="120"/>
      <c r="K1046" s="120"/>
    </row>
    <row r="1047" spans="2:11">
      <c r="B1047" s="119"/>
      <c r="C1047" s="119"/>
      <c r="D1047" s="119"/>
      <c r="E1047" s="120"/>
      <c r="F1047" s="120"/>
      <c r="G1047" s="120"/>
      <c r="H1047" s="120"/>
      <c r="I1047" s="120"/>
      <c r="J1047" s="120"/>
      <c r="K1047" s="120"/>
    </row>
    <row r="1048" spans="2:11">
      <c r="B1048" s="119"/>
      <c r="C1048" s="119"/>
      <c r="D1048" s="119"/>
      <c r="E1048" s="120"/>
      <c r="F1048" s="120"/>
      <c r="G1048" s="120"/>
      <c r="H1048" s="120"/>
      <c r="I1048" s="120"/>
      <c r="J1048" s="120"/>
      <c r="K1048" s="120"/>
    </row>
    <row r="1049" spans="2:11">
      <c r="B1049" s="119"/>
      <c r="C1049" s="119"/>
      <c r="D1049" s="119"/>
      <c r="E1049" s="120"/>
      <c r="F1049" s="120"/>
      <c r="G1049" s="120"/>
      <c r="H1049" s="120"/>
      <c r="I1049" s="120"/>
      <c r="J1049" s="120"/>
      <c r="K1049" s="120"/>
    </row>
    <row r="1050" spans="2:11">
      <c r="B1050" s="119"/>
      <c r="C1050" s="119"/>
      <c r="D1050" s="119"/>
      <c r="E1050" s="120"/>
      <c r="F1050" s="120"/>
      <c r="G1050" s="120"/>
      <c r="H1050" s="120"/>
      <c r="I1050" s="120"/>
      <c r="J1050" s="120"/>
      <c r="K1050" s="120"/>
    </row>
    <row r="1051" spans="2:11">
      <c r="B1051" s="119"/>
      <c r="C1051" s="119"/>
      <c r="D1051" s="119"/>
      <c r="E1051" s="120"/>
      <c r="F1051" s="120"/>
      <c r="G1051" s="120"/>
      <c r="H1051" s="120"/>
      <c r="I1051" s="120"/>
      <c r="J1051" s="120"/>
      <c r="K1051" s="120"/>
    </row>
    <row r="1052" spans="2:11">
      <c r="B1052" s="119"/>
      <c r="C1052" s="119"/>
      <c r="D1052" s="119"/>
      <c r="E1052" s="120"/>
      <c r="F1052" s="120"/>
      <c r="G1052" s="120"/>
      <c r="H1052" s="120"/>
      <c r="I1052" s="120"/>
      <c r="J1052" s="120"/>
      <c r="K1052" s="120"/>
    </row>
    <row r="1053" spans="2:11">
      <c r="B1053" s="119"/>
      <c r="C1053" s="119"/>
      <c r="D1053" s="119"/>
      <c r="E1053" s="120"/>
      <c r="F1053" s="120"/>
      <c r="G1053" s="120"/>
      <c r="H1053" s="120"/>
      <c r="I1053" s="120"/>
      <c r="J1053" s="120"/>
      <c r="K1053" s="120"/>
    </row>
    <row r="1054" spans="2:11">
      <c r="B1054" s="119"/>
      <c r="C1054" s="119"/>
      <c r="D1054" s="119"/>
      <c r="E1054" s="120"/>
      <c r="F1054" s="120"/>
      <c r="G1054" s="120"/>
      <c r="H1054" s="120"/>
      <c r="I1054" s="120"/>
      <c r="J1054" s="120"/>
      <c r="K1054" s="120"/>
    </row>
    <row r="1055" spans="2:11">
      <c r="B1055" s="119"/>
      <c r="C1055" s="119"/>
      <c r="D1055" s="119"/>
      <c r="E1055" s="120"/>
      <c r="F1055" s="120"/>
      <c r="G1055" s="120"/>
      <c r="H1055" s="120"/>
      <c r="I1055" s="120"/>
      <c r="J1055" s="120"/>
      <c r="K1055" s="120"/>
    </row>
    <row r="1056" spans="2:11">
      <c r="B1056" s="119"/>
      <c r="C1056" s="119"/>
      <c r="D1056" s="119"/>
      <c r="E1056" s="120"/>
      <c r="F1056" s="120"/>
      <c r="G1056" s="120"/>
      <c r="H1056" s="120"/>
      <c r="I1056" s="120"/>
      <c r="J1056" s="120"/>
      <c r="K1056" s="120"/>
    </row>
    <row r="1057" spans="2:11">
      <c r="B1057" s="119"/>
      <c r="C1057" s="119"/>
      <c r="D1057" s="119"/>
      <c r="E1057" s="120"/>
      <c r="F1057" s="120"/>
      <c r="G1057" s="120"/>
      <c r="H1057" s="120"/>
      <c r="I1057" s="120"/>
      <c r="J1057" s="120"/>
      <c r="K1057" s="120"/>
    </row>
    <row r="1058" spans="2:11">
      <c r="B1058" s="119"/>
      <c r="C1058" s="119"/>
      <c r="D1058" s="119"/>
      <c r="E1058" s="120"/>
      <c r="F1058" s="120"/>
      <c r="G1058" s="120"/>
      <c r="H1058" s="120"/>
      <c r="I1058" s="120"/>
      <c r="J1058" s="120"/>
      <c r="K1058" s="120"/>
    </row>
    <row r="1059" spans="2:11">
      <c r="B1059" s="119"/>
      <c r="C1059" s="119"/>
      <c r="D1059" s="119"/>
      <c r="E1059" s="120"/>
      <c r="F1059" s="120"/>
      <c r="G1059" s="120"/>
      <c r="H1059" s="120"/>
      <c r="I1059" s="120"/>
      <c r="J1059" s="120"/>
      <c r="K1059" s="120"/>
    </row>
    <row r="1060" spans="2:11">
      <c r="B1060" s="119"/>
      <c r="C1060" s="119"/>
      <c r="D1060" s="119"/>
      <c r="E1060" s="120"/>
      <c r="F1060" s="120"/>
      <c r="G1060" s="120"/>
      <c r="H1060" s="120"/>
      <c r="I1060" s="120"/>
      <c r="J1060" s="120"/>
      <c r="K1060" s="120"/>
    </row>
    <row r="1061" spans="2:11">
      <c r="B1061" s="119"/>
      <c r="C1061" s="119"/>
      <c r="D1061" s="119"/>
      <c r="E1061" s="120"/>
      <c r="F1061" s="120"/>
      <c r="G1061" s="120"/>
      <c r="H1061" s="120"/>
      <c r="I1061" s="120"/>
      <c r="J1061" s="120"/>
      <c r="K1061" s="120"/>
    </row>
    <row r="1062" spans="2:11">
      <c r="B1062" s="119"/>
      <c r="C1062" s="119"/>
      <c r="D1062" s="119"/>
      <c r="E1062" s="120"/>
      <c r="F1062" s="120"/>
      <c r="G1062" s="120"/>
      <c r="H1062" s="120"/>
      <c r="I1062" s="120"/>
      <c r="J1062" s="120"/>
      <c r="K1062" s="120"/>
    </row>
    <row r="1063" spans="2:11">
      <c r="B1063" s="119"/>
      <c r="C1063" s="119"/>
      <c r="D1063" s="119"/>
      <c r="E1063" s="120"/>
      <c r="F1063" s="120"/>
      <c r="G1063" s="120"/>
      <c r="H1063" s="120"/>
      <c r="I1063" s="120"/>
      <c r="J1063" s="120"/>
      <c r="K1063" s="120"/>
    </row>
    <row r="1064" spans="2:11">
      <c r="B1064" s="119"/>
      <c r="C1064" s="119"/>
      <c r="D1064" s="119"/>
      <c r="E1064" s="120"/>
      <c r="F1064" s="120"/>
      <c r="G1064" s="120"/>
      <c r="H1064" s="120"/>
      <c r="I1064" s="120"/>
      <c r="J1064" s="120"/>
      <c r="K1064" s="120"/>
    </row>
    <row r="1065" spans="2:11">
      <c r="B1065" s="119"/>
      <c r="C1065" s="119"/>
      <c r="D1065" s="119"/>
      <c r="E1065" s="120"/>
      <c r="F1065" s="120"/>
      <c r="G1065" s="120"/>
      <c r="H1065" s="120"/>
      <c r="I1065" s="120"/>
      <c r="J1065" s="120"/>
      <c r="K1065" s="120"/>
    </row>
    <row r="1066" spans="2:11">
      <c r="B1066" s="119"/>
      <c r="C1066" s="119"/>
      <c r="D1066" s="119"/>
      <c r="E1066" s="120"/>
      <c r="F1066" s="120"/>
      <c r="G1066" s="120"/>
      <c r="H1066" s="120"/>
      <c r="I1066" s="120"/>
      <c r="J1066" s="120"/>
      <c r="K1066" s="120"/>
    </row>
    <row r="1067" spans="2:11">
      <c r="B1067" s="119"/>
      <c r="C1067" s="119"/>
      <c r="D1067" s="119"/>
      <c r="E1067" s="120"/>
      <c r="F1067" s="120"/>
      <c r="G1067" s="120"/>
      <c r="H1067" s="120"/>
      <c r="I1067" s="120"/>
      <c r="J1067" s="120"/>
      <c r="K1067" s="120"/>
    </row>
    <row r="1068" spans="2:11">
      <c r="B1068" s="119"/>
      <c r="C1068" s="119"/>
      <c r="D1068" s="119"/>
      <c r="E1068" s="120"/>
      <c r="F1068" s="120"/>
      <c r="G1068" s="120"/>
      <c r="H1068" s="120"/>
      <c r="I1068" s="120"/>
      <c r="J1068" s="120"/>
      <c r="K1068" s="120"/>
    </row>
    <row r="1069" spans="2:11">
      <c r="B1069" s="119"/>
      <c r="C1069" s="119"/>
      <c r="D1069" s="119"/>
      <c r="E1069" s="120"/>
      <c r="F1069" s="120"/>
      <c r="G1069" s="120"/>
      <c r="H1069" s="120"/>
      <c r="I1069" s="120"/>
      <c r="J1069" s="120"/>
      <c r="K1069" s="120"/>
    </row>
    <row r="1070" spans="2:11">
      <c r="B1070" s="119"/>
      <c r="C1070" s="119"/>
      <c r="D1070" s="119"/>
      <c r="E1070" s="120"/>
      <c r="F1070" s="120"/>
      <c r="G1070" s="120"/>
      <c r="H1070" s="120"/>
      <c r="I1070" s="120"/>
      <c r="J1070" s="120"/>
      <c r="K1070" s="120"/>
    </row>
    <row r="1071" spans="2:11">
      <c r="B1071" s="119"/>
      <c r="C1071" s="119"/>
      <c r="D1071" s="119"/>
      <c r="E1071" s="120"/>
      <c r="F1071" s="120"/>
      <c r="G1071" s="120"/>
      <c r="H1071" s="120"/>
      <c r="I1071" s="120"/>
      <c r="J1071" s="120"/>
      <c r="K1071" s="120"/>
    </row>
    <row r="1072" spans="2:11">
      <c r="B1072" s="119"/>
      <c r="C1072" s="119"/>
      <c r="D1072" s="119"/>
      <c r="E1072" s="120"/>
      <c r="F1072" s="120"/>
      <c r="G1072" s="120"/>
      <c r="H1072" s="120"/>
      <c r="I1072" s="120"/>
      <c r="J1072" s="120"/>
      <c r="K1072" s="120"/>
    </row>
    <row r="1073" spans="2:11">
      <c r="B1073" s="119"/>
      <c r="C1073" s="119"/>
      <c r="D1073" s="119"/>
      <c r="E1073" s="120"/>
      <c r="F1073" s="120"/>
      <c r="G1073" s="120"/>
      <c r="H1073" s="120"/>
      <c r="I1073" s="120"/>
      <c r="J1073" s="120"/>
      <c r="K1073" s="120"/>
    </row>
    <row r="1074" spans="2:11">
      <c r="B1074" s="119"/>
      <c r="C1074" s="119"/>
      <c r="D1074" s="119"/>
      <c r="E1074" s="120"/>
      <c r="F1074" s="120"/>
      <c r="G1074" s="120"/>
      <c r="H1074" s="120"/>
      <c r="I1074" s="120"/>
      <c r="J1074" s="120"/>
      <c r="K1074" s="120"/>
    </row>
    <row r="1075" spans="2:11">
      <c r="B1075" s="119"/>
      <c r="C1075" s="119"/>
      <c r="D1075" s="119"/>
      <c r="E1075" s="120"/>
      <c r="F1075" s="120"/>
      <c r="G1075" s="120"/>
      <c r="H1075" s="120"/>
      <c r="I1075" s="120"/>
      <c r="J1075" s="120"/>
      <c r="K1075" s="120"/>
    </row>
    <row r="1076" spans="2:11">
      <c r="B1076" s="119"/>
      <c r="C1076" s="119"/>
      <c r="D1076" s="119"/>
      <c r="E1076" s="120"/>
      <c r="F1076" s="120"/>
      <c r="G1076" s="120"/>
      <c r="H1076" s="120"/>
      <c r="I1076" s="120"/>
      <c r="J1076" s="120"/>
      <c r="K1076" s="120"/>
    </row>
    <row r="1077" spans="2:11">
      <c r="B1077" s="119"/>
      <c r="C1077" s="119"/>
      <c r="D1077" s="119"/>
      <c r="E1077" s="120"/>
      <c r="F1077" s="120"/>
      <c r="G1077" s="120"/>
      <c r="H1077" s="120"/>
      <c r="I1077" s="120"/>
      <c r="J1077" s="120"/>
      <c r="K1077" s="120"/>
    </row>
    <row r="1078" spans="2:11">
      <c r="B1078" s="119"/>
      <c r="C1078" s="119"/>
      <c r="D1078" s="119"/>
      <c r="E1078" s="120"/>
      <c r="F1078" s="120"/>
      <c r="G1078" s="120"/>
      <c r="H1078" s="120"/>
      <c r="I1078" s="120"/>
      <c r="J1078" s="120"/>
      <c r="K1078" s="120"/>
    </row>
    <row r="1079" spans="2:11">
      <c r="B1079" s="119"/>
      <c r="C1079" s="119"/>
      <c r="D1079" s="119"/>
      <c r="E1079" s="120"/>
      <c r="F1079" s="120"/>
      <c r="G1079" s="120"/>
      <c r="H1079" s="120"/>
      <c r="I1079" s="120"/>
      <c r="J1079" s="120"/>
      <c r="K1079" s="120"/>
    </row>
    <row r="1080" spans="2:11">
      <c r="B1080" s="119"/>
      <c r="C1080" s="119"/>
      <c r="D1080" s="119"/>
      <c r="E1080" s="120"/>
      <c r="F1080" s="120"/>
      <c r="G1080" s="120"/>
      <c r="H1080" s="120"/>
      <c r="I1080" s="120"/>
      <c r="J1080" s="120"/>
      <c r="K1080" s="120"/>
    </row>
    <row r="1081" spans="2:11">
      <c r="B1081" s="119"/>
      <c r="C1081" s="119"/>
      <c r="D1081" s="119"/>
      <c r="E1081" s="120"/>
      <c r="F1081" s="120"/>
      <c r="G1081" s="120"/>
      <c r="H1081" s="120"/>
      <c r="I1081" s="120"/>
      <c r="J1081" s="120"/>
      <c r="K1081" s="120"/>
    </row>
    <row r="1082" spans="2:11">
      <c r="B1082" s="119"/>
      <c r="C1082" s="119"/>
      <c r="D1082" s="119"/>
      <c r="E1082" s="120"/>
      <c r="F1082" s="120"/>
      <c r="G1082" s="120"/>
      <c r="H1082" s="120"/>
      <c r="I1082" s="120"/>
      <c r="J1082" s="120"/>
      <c r="K1082" s="120"/>
    </row>
    <row r="1083" spans="2:11">
      <c r="B1083" s="119"/>
      <c r="C1083" s="119"/>
      <c r="D1083" s="119"/>
      <c r="E1083" s="120"/>
      <c r="F1083" s="120"/>
      <c r="G1083" s="120"/>
      <c r="H1083" s="120"/>
      <c r="I1083" s="120"/>
      <c r="J1083" s="120"/>
      <c r="K1083" s="120"/>
    </row>
    <row r="1084" spans="2:11">
      <c r="B1084" s="119"/>
      <c r="C1084" s="119"/>
      <c r="D1084" s="119"/>
      <c r="E1084" s="120"/>
      <c r="F1084" s="120"/>
      <c r="G1084" s="120"/>
      <c r="H1084" s="120"/>
      <c r="I1084" s="120"/>
      <c r="J1084" s="120"/>
      <c r="K1084" s="120"/>
    </row>
    <row r="1085" spans="2:11">
      <c r="B1085" s="119"/>
      <c r="C1085" s="119"/>
      <c r="D1085" s="119"/>
      <c r="E1085" s="120"/>
      <c r="F1085" s="120"/>
      <c r="G1085" s="120"/>
      <c r="H1085" s="120"/>
      <c r="I1085" s="120"/>
      <c r="J1085" s="120"/>
      <c r="K1085" s="120"/>
    </row>
    <row r="1086" spans="2:11">
      <c r="B1086" s="119"/>
      <c r="C1086" s="119"/>
      <c r="D1086" s="119"/>
      <c r="E1086" s="120"/>
      <c r="F1086" s="120"/>
      <c r="G1086" s="120"/>
      <c r="H1086" s="120"/>
      <c r="I1086" s="120"/>
      <c r="J1086" s="120"/>
      <c r="K1086" s="120"/>
    </row>
    <row r="1087" spans="2:11">
      <c r="B1087" s="119"/>
      <c r="C1087" s="119"/>
      <c r="D1087" s="119"/>
      <c r="E1087" s="120"/>
      <c r="F1087" s="120"/>
      <c r="G1087" s="120"/>
      <c r="H1087" s="120"/>
      <c r="I1087" s="120"/>
      <c r="J1087" s="120"/>
      <c r="K1087" s="120"/>
    </row>
    <row r="1088" spans="2:11">
      <c r="B1088" s="119"/>
      <c r="C1088" s="119"/>
      <c r="D1088" s="119"/>
      <c r="E1088" s="120"/>
      <c r="F1088" s="120"/>
      <c r="G1088" s="120"/>
      <c r="H1088" s="120"/>
      <c r="I1088" s="120"/>
      <c r="J1088" s="120"/>
      <c r="K1088" s="120"/>
    </row>
    <row r="1089" spans="2:11">
      <c r="B1089" s="119"/>
      <c r="C1089" s="119"/>
      <c r="D1089" s="119"/>
      <c r="E1089" s="120"/>
      <c r="F1089" s="120"/>
      <c r="G1089" s="120"/>
      <c r="H1089" s="120"/>
      <c r="I1089" s="120"/>
      <c r="J1089" s="120"/>
      <c r="K1089" s="120"/>
    </row>
    <row r="1090" spans="2:11">
      <c r="B1090" s="119"/>
      <c r="C1090" s="119"/>
      <c r="D1090" s="119"/>
      <c r="E1090" s="120"/>
      <c r="F1090" s="120"/>
      <c r="G1090" s="120"/>
      <c r="H1090" s="120"/>
      <c r="I1090" s="120"/>
      <c r="J1090" s="120"/>
      <c r="K1090" s="120"/>
    </row>
    <row r="1091" spans="2:11">
      <c r="B1091" s="119"/>
      <c r="C1091" s="119"/>
      <c r="D1091" s="119"/>
      <c r="E1091" s="120"/>
      <c r="F1091" s="120"/>
      <c r="G1091" s="120"/>
      <c r="H1091" s="120"/>
      <c r="I1091" s="120"/>
      <c r="J1091" s="120"/>
      <c r="K1091" s="120"/>
    </row>
    <row r="1092" spans="2:11">
      <c r="B1092" s="119"/>
      <c r="C1092" s="119"/>
      <c r="D1092" s="119"/>
      <c r="E1092" s="120"/>
      <c r="F1092" s="120"/>
      <c r="G1092" s="120"/>
      <c r="H1092" s="120"/>
      <c r="I1092" s="120"/>
      <c r="J1092" s="120"/>
      <c r="K1092" s="120"/>
    </row>
    <row r="1093" spans="2:11">
      <c r="B1093" s="119"/>
      <c r="C1093" s="119"/>
      <c r="D1093" s="119"/>
      <c r="E1093" s="120"/>
      <c r="F1093" s="120"/>
      <c r="G1093" s="120"/>
      <c r="H1093" s="120"/>
      <c r="I1093" s="120"/>
      <c r="J1093" s="120"/>
      <c r="K1093" s="120"/>
    </row>
    <row r="1094" spans="2:11">
      <c r="B1094" s="119"/>
      <c r="C1094" s="119"/>
      <c r="D1094" s="119"/>
      <c r="E1094" s="120"/>
      <c r="F1094" s="120"/>
      <c r="G1094" s="120"/>
      <c r="H1094" s="120"/>
      <c r="I1094" s="120"/>
      <c r="J1094" s="120"/>
      <c r="K1094" s="120"/>
    </row>
    <row r="1095" spans="2:11">
      <c r="B1095" s="119"/>
      <c r="C1095" s="119"/>
      <c r="D1095" s="119"/>
      <c r="E1095" s="120"/>
      <c r="F1095" s="120"/>
      <c r="G1095" s="120"/>
      <c r="H1095" s="120"/>
      <c r="I1095" s="120"/>
      <c r="J1095" s="120"/>
      <c r="K1095" s="120"/>
    </row>
    <row r="1096" spans="2:11">
      <c r="B1096" s="119"/>
      <c r="C1096" s="119"/>
      <c r="D1096" s="119"/>
      <c r="E1096" s="120"/>
      <c r="F1096" s="120"/>
      <c r="G1096" s="120"/>
      <c r="H1096" s="120"/>
      <c r="I1096" s="120"/>
      <c r="J1096" s="120"/>
      <c r="K1096" s="120"/>
    </row>
    <row r="1097" spans="2:11">
      <c r="B1097" s="119"/>
      <c r="C1097" s="119"/>
      <c r="D1097" s="119"/>
      <c r="E1097" s="120"/>
      <c r="F1097" s="120"/>
      <c r="G1097" s="120"/>
      <c r="H1097" s="120"/>
      <c r="I1097" s="120"/>
      <c r="J1097" s="120"/>
      <c r="K1097" s="120"/>
    </row>
    <row r="1098" spans="2:11">
      <c r="B1098" s="119"/>
      <c r="C1098" s="119"/>
      <c r="D1098" s="119"/>
      <c r="E1098" s="120"/>
      <c r="F1098" s="120"/>
      <c r="G1098" s="120"/>
      <c r="H1098" s="120"/>
      <c r="I1098" s="120"/>
      <c r="J1098" s="120"/>
      <c r="K1098" s="120"/>
    </row>
    <row r="1099" spans="2:11">
      <c r="B1099" s="119"/>
      <c r="C1099" s="119"/>
      <c r="D1099" s="119"/>
      <c r="E1099" s="120"/>
      <c r="F1099" s="120"/>
      <c r="G1099" s="120"/>
      <c r="H1099" s="120"/>
      <c r="I1099" s="120"/>
      <c r="J1099" s="120"/>
      <c r="K1099" s="120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142</v>
      </c>
      <c r="C1" s="67" t="s" vm="1">
        <v>224</v>
      </c>
    </row>
    <row r="2" spans="2:17">
      <c r="B2" s="46" t="s">
        <v>141</v>
      </c>
      <c r="C2" s="67" t="s">
        <v>225</v>
      </c>
    </row>
    <row r="3" spans="2:17">
      <c r="B3" s="46" t="s">
        <v>143</v>
      </c>
      <c r="C3" s="67" t="s">
        <v>226</v>
      </c>
    </row>
    <row r="4" spans="2:17">
      <c r="B4" s="46" t="s">
        <v>144</v>
      </c>
      <c r="C4" s="67">
        <v>2207</v>
      </c>
    </row>
    <row r="6" spans="2:17" ht="26.25" customHeight="1">
      <c r="B6" s="135" t="s">
        <v>171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17" ht="26.25" customHeight="1">
      <c r="B7" s="135" t="s">
        <v>98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2:17" s="3" customFormat="1" ht="47.25">
      <c r="B8" s="21" t="s">
        <v>112</v>
      </c>
      <c r="C8" s="29" t="s">
        <v>43</v>
      </c>
      <c r="D8" s="29" t="s">
        <v>49</v>
      </c>
      <c r="E8" s="29" t="s">
        <v>14</v>
      </c>
      <c r="F8" s="29" t="s">
        <v>64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107</v>
      </c>
      <c r="O8" s="29" t="s">
        <v>57</v>
      </c>
      <c r="P8" s="29" t="s">
        <v>145</v>
      </c>
      <c r="Q8" s="30" t="s">
        <v>147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208</v>
      </c>
      <c r="M9" s="15"/>
      <c r="N9" s="15" t="s">
        <v>204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109</v>
      </c>
    </row>
    <row r="11" spans="2:17" s="4" customFormat="1" ht="18" customHeight="1">
      <c r="B11" s="124" t="s">
        <v>2588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5">
        <v>0</v>
      </c>
      <c r="O11" s="68"/>
      <c r="P11" s="126">
        <v>0</v>
      </c>
      <c r="Q11" s="126">
        <v>0</v>
      </c>
    </row>
    <row r="12" spans="2:17" ht="18" customHeight="1">
      <c r="B12" s="121" t="s">
        <v>216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21" t="s">
        <v>108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21" t="s">
        <v>199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21" t="s">
        <v>207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</row>
    <row r="112" spans="2:17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</row>
    <row r="113" spans="2:17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</row>
    <row r="114" spans="2:17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</row>
    <row r="115" spans="2:17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</row>
    <row r="116" spans="2:17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</row>
    <row r="117" spans="2:17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</row>
    <row r="118" spans="2:17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</row>
    <row r="119" spans="2:17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</row>
    <row r="120" spans="2:17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</row>
    <row r="121" spans="2:17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</row>
    <row r="122" spans="2:17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</row>
    <row r="123" spans="2:17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</row>
    <row r="124" spans="2:17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</row>
    <row r="125" spans="2:17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</row>
    <row r="126" spans="2:17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</row>
    <row r="127" spans="2:17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</row>
    <row r="128" spans="2:17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</row>
    <row r="129" spans="2:17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</row>
    <row r="130" spans="2:17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</row>
    <row r="131" spans="2:17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</row>
    <row r="132" spans="2:17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</row>
    <row r="133" spans="2:17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</row>
    <row r="134" spans="2:17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</row>
    <row r="135" spans="2:17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</row>
    <row r="136" spans="2:17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</row>
    <row r="137" spans="2:17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</row>
    <row r="138" spans="2:17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</row>
    <row r="139" spans="2:17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</row>
    <row r="140" spans="2:17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</row>
    <row r="141" spans="2:17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</row>
    <row r="142" spans="2:17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</row>
    <row r="143" spans="2:17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</row>
    <row r="144" spans="2:17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</row>
    <row r="145" spans="2:17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</row>
    <row r="146" spans="2:17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</row>
    <row r="147" spans="2:17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</row>
    <row r="148" spans="2:17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</row>
    <row r="149" spans="2:17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</row>
    <row r="150" spans="2:17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</row>
    <row r="151" spans="2:17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</row>
    <row r="152" spans="2:17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</row>
    <row r="153" spans="2:17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</row>
    <row r="154" spans="2:17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</row>
    <row r="155" spans="2:17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</row>
    <row r="156" spans="2:17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</row>
    <row r="157" spans="2:17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</row>
    <row r="158" spans="2:17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</row>
    <row r="159" spans="2:17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</row>
    <row r="160" spans="2:17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</row>
    <row r="161" spans="2:17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</row>
    <row r="162" spans="2:17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</row>
    <row r="163" spans="2:17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</row>
    <row r="164" spans="2:17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</row>
    <row r="165" spans="2:17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</row>
    <row r="166" spans="2:17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</row>
    <row r="167" spans="2:17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</row>
    <row r="168" spans="2:17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</row>
    <row r="169" spans="2:17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</row>
    <row r="170" spans="2:17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</row>
    <row r="171" spans="2:17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</row>
    <row r="172" spans="2:17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</row>
    <row r="173" spans="2:17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</row>
    <row r="174" spans="2:17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</row>
    <row r="175" spans="2:17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</row>
    <row r="176" spans="2:17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</row>
    <row r="177" spans="2:17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</row>
    <row r="178" spans="2:17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</row>
    <row r="179" spans="2:17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</row>
    <row r="180" spans="2:17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</row>
    <row r="181" spans="2:17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</row>
    <row r="182" spans="2:17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</row>
    <row r="183" spans="2:17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</row>
    <row r="184" spans="2:17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</row>
    <row r="185" spans="2:17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</row>
    <row r="186" spans="2:17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</row>
    <row r="187" spans="2:17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</row>
    <row r="188" spans="2:17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</row>
    <row r="189" spans="2:17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</row>
    <row r="190" spans="2:17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</row>
    <row r="191" spans="2:17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</row>
    <row r="192" spans="2:17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</row>
    <row r="193" spans="2:17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</row>
    <row r="194" spans="2:17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</row>
    <row r="195" spans="2:17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</row>
    <row r="196" spans="2:17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</row>
    <row r="197" spans="2:17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</row>
    <row r="198" spans="2:17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</row>
    <row r="199" spans="2:17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</row>
    <row r="200" spans="2:17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</row>
    <row r="201" spans="2:17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</row>
    <row r="202" spans="2:17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</row>
    <row r="203" spans="2:17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</row>
    <row r="204" spans="2:17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</row>
    <row r="205" spans="2:17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</row>
    <row r="206" spans="2:17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</row>
    <row r="207" spans="2:17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</row>
    <row r="208" spans="2:17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</row>
    <row r="209" spans="2:17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</row>
    <row r="210" spans="2:17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</row>
    <row r="211" spans="2:17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</row>
    <row r="212" spans="2:17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</row>
    <row r="213" spans="2:17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</row>
    <row r="214" spans="2:17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</row>
    <row r="215" spans="2:17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</row>
    <row r="216" spans="2:17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</row>
    <row r="217" spans="2:17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</row>
    <row r="218" spans="2:17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</row>
    <row r="219" spans="2:17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</row>
    <row r="220" spans="2:17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</row>
    <row r="221" spans="2:17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</row>
    <row r="222" spans="2:17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</row>
    <row r="223" spans="2:17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</row>
    <row r="224" spans="2:17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</row>
    <row r="225" spans="2:17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</row>
    <row r="226" spans="2:17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</row>
    <row r="227" spans="2:17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</row>
    <row r="228" spans="2:17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</row>
    <row r="229" spans="2:17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</row>
    <row r="230" spans="2:17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</row>
    <row r="231" spans="2:17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</row>
    <row r="232" spans="2:17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</row>
    <row r="233" spans="2:17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</row>
    <row r="234" spans="2:17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</row>
    <row r="235" spans="2:17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</row>
    <row r="236" spans="2:17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</row>
    <row r="237" spans="2:17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</row>
    <row r="238" spans="2:17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</row>
    <row r="239" spans="2:17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</row>
    <row r="240" spans="2:17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</row>
    <row r="241" spans="2:17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</row>
    <row r="242" spans="2:17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</row>
    <row r="243" spans="2:17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</row>
    <row r="244" spans="2:17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</row>
    <row r="245" spans="2:17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</row>
    <row r="246" spans="2:17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</row>
    <row r="247" spans="2:17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</row>
    <row r="248" spans="2:17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</row>
    <row r="249" spans="2:17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</row>
    <row r="250" spans="2:17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</row>
    <row r="251" spans="2:17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</row>
    <row r="252" spans="2:17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</row>
    <row r="253" spans="2:17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</row>
    <row r="254" spans="2:17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</row>
    <row r="255" spans="2:17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</row>
    <row r="256" spans="2:17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</row>
    <row r="257" spans="2:17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</row>
    <row r="258" spans="2:17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</row>
    <row r="259" spans="2:17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</row>
    <row r="260" spans="2:17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</row>
    <row r="261" spans="2:17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</row>
    <row r="262" spans="2:17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</row>
    <row r="263" spans="2:17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</row>
    <row r="264" spans="2:17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</row>
    <row r="265" spans="2:17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</row>
    <row r="266" spans="2:17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</row>
    <row r="267" spans="2:17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</row>
    <row r="268" spans="2:17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</row>
    <row r="269" spans="2:17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</row>
    <row r="270" spans="2:17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</row>
    <row r="271" spans="2:17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</row>
    <row r="272" spans="2:17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</row>
    <row r="273" spans="2:17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</row>
    <row r="274" spans="2:17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</row>
    <row r="275" spans="2:17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</row>
    <row r="276" spans="2:17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</row>
    <row r="277" spans="2:17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</row>
    <row r="278" spans="2:17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</row>
    <row r="279" spans="2:17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</row>
    <row r="280" spans="2:17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</row>
    <row r="281" spans="2:17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</row>
    <row r="282" spans="2:17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</row>
    <row r="283" spans="2:17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</row>
    <row r="284" spans="2:17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</row>
    <row r="285" spans="2:17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</row>
    <row r="286" spans="2:17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</row>
    <row r="287" spans="2:17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</row>
    <row r="288" spans="2:17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</row>
    <row r="289" spans="2:17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</row>
    <row r="290" spans="2:17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</row>
    <row r="291" spans="2:17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</row>
    <row r="292" spans="2:17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</row>
    <row r="293" spans="2:17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</row>
    <row r="294" spans="2:17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</row>
    <row r="295" spans="2:17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</row>
    <row r="296" spans="2:17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</row>
    <row r="297" spans="2:17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</row>
    <row r="298" spans="2:17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</row>
    <row r="299" spans="2:17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</row>
    <row r="300" spans="2:17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</row>
    <row r="301" spans="2:17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</row>
    <row r="302" spans="2:17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</row>
    <row r="303" spans="2:17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</row>
    <row r="304" spans="2:17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</row>
    <row r="305" spans="2:17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</row>
    <row r="306" spans="2:17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</row>
    <row r="307" spans="2:17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</row>
    <row r="308" spans="2:17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</row>
    <row r="309" spans="2:17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</row>
    <row r="310" spans="2:17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</row>
    <row r="311" spans="2:17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</row>
    <row r="312" spans="2:17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</row>
    <row r="313" spans="2:17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</row>
    <row r="314" spans="2:17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</row>
    <row r="315" spans="2:17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</row>
    <row r="316" spans="2:17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</row>
    <row r="317" spans="2:17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</row>
    <row r="318" spans="2:17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</row>
    <row r="319" spans="2:17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</row>
    <row r="320" spans="2:17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</row>
    <row r="321" spans="2:17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</row>
    <row r="322" spans="2:17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</row>
    <row r="323" spans="2:17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</row>
    <row r="324" spans="2:17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</row>
    <row r="325" spans="2:17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</row>
    <row r="326" spans="2:17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</row>
    <row r="327" spans="2:17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</row>
    <row r="328" spans="2:17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</row>
    <row r="329" spans="2:17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</row>
    <row r="330" spans="2:17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</row>
    <row r="331" spans="2:17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</row>
    <row r="332" spans="2:17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</row>
    <row r="333" spans="2:17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</row>
    <row r="334" spans="2:17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</row>
    <row r="335" spans="2:17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</row>
    <row r="336" spans="2:17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</row>
    <row r="337" spans="2:17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</row>
    <row r="338" spans="2:17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</row>
    <row r="339" spans="2:17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</row>
    <row r="340" spans="2:17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</row>
    <row r="341" spans="2:17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</row>
    <row r="342" spans="2:17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</row>
    <row r="343" spans="2:17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</row>
    <row r="344" spans="2:17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</row>
    <row r="345" spans="2:17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</row>
    <row r="346" spans="2:17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</row>
    <row r="347" spans="2:17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</row>
    <row r="348" spans="2:17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</row>
    <row r="349" spans="2:17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</row>
    <row r="350" spans="2:17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</row>
    <row r="351" spans="2:17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</row>
    <row r="352" spans="2:17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</row>
    <row r="353" spans="2:17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</row>
    <row r="354" spans="2:17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</row>
    <row r="355" spans="2:17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</row>
    <row r="356" spans="2:17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</row>
    <row r="357" spans="2:17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</row>
    <row r="358" spans="2:17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</row>
    <row r="359" spans="2:17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</row>
    <row r="360" spans="2:17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</row>
    <row r="361" spans="2:17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</row>
    <row r="362" spans="2:17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</row>
    <row r="363" spans="2:17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</row>
    <row r="364" spans="2:17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</row>
    <row r="365" spans="2:17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</row>
    <row r="366" spans="2:17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</row>
    <row r="367" spans="2:17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</row>
    <row r="368" spans="2:17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</row>
    <row r="369" spans="2:17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</row>
    <row r="370" spans="2:17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</row>
    <row r="371" spans="2:17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</row>
    <row r="372" spans="2:17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</row>
    <row r="373" spans="2:17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</row>
    <row r="374" spans="2:17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</row>
    <row r="375" spans="2:17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</row>
    <row r="376" spans="2:17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</row>
    <row r="377" spans="2:17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</row>
    <row r="378" spans="2:17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</row>
    <row r="379" spans="2:17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</row>
    <row r="380" spans="2:17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</row>
    <row r="381" spans="2:17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</row>
    <row r="382" spans="2:17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</row>
    <row r="383" spans="2:17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</row>
    <row r="384" spans="2:17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</row>
    <row r="385" spans="2:17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</row>
    <row r="386" spans="2:17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</row>
    <row r="387" spans="2:17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</row>
    <row r="388" spans="2:17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</row>
    <row r="389" spans="2:17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</row>
    <row r="390" spans="2:17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</row>
    <row r="391" spans="2:17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</row>
    <row r="392" spans="2:17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</row>
    <row r="393" spans="2:17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</row>
    <row r="394" spans="2:17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</row>
    <row r="395" spans="2:17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</row>
    <row r="396" spans="2:17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</row>
    <row r="397" spans="2:17">
      <c r="B397" s="119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</row>
    <row r="398" spans="2:17">
      <c r="B398" s="119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</row>
    <row r="399" spans="2:17">
      <c r="B399" s="11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</row>
    <row r="400" spans="2:17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</row>
    <row r="401" spans="2:17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</row>
    <row r="402" spans="2:17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</row>
    <row r="403" spans="2:17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</row>
    <row r="404" spans="2:17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</row>
    <row r="405" spans="2:17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</row>
    <row r="406" spans="2:17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</row>
    <row r="407" spans="2:17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</row>
    <row r="408" spans="2:17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</row>
    <row r="409" spans="2:17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</row>
    <row r="410" spans="2:17">
      <c r="B410" s="119"/>
      <c r="C410" s="119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</row>
    <row r="411" spans="2:17">
      <c r="B411" s="119"/>
      <c r="C411" s="119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</row>
    <row r="412" spans="2:17">
      <c r="B412" s="119"/>
      <c r="C412" s="119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</row>
    <row r="413" spans="2:17">
      <c r="B413" s="119"/>
      <c r="C413" s="119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</row>
    <row r="414" spans="2:17">
      <c r="B414" s="119"/>
      <c r="C414" s="119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</row>
    <row r="415" spans="2:17">
      <c r="B415" s="119"/>
      <c r="C415" s="119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</row>
    <row r="416" spans="2:17">
      <c r="B416" s="119"/>
      <c r="C416" s="119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</row>
    <row r="417" spans="2:17">
      <c r="B417" s="119"/>
      <c r="C417" s="119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</row>
    <row r="418" spans="2:17">
      <c r="B418" s="119"/>
      <c r="C418" s="119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</row>
    <row r="419" spans="2:17">
      <c r="B419" s="119"/>
      <c r="C419" s="119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</row>
    <row r="420" spans="2:17">
      <c r="B420" s="119"/>
      <c r="C420" s="119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</row>
    <row r="421" spans="2:17">
      <c r="B421" s="119"/>
      <c r="C421" s="119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</row>
    <row r="422" spans="2:17">
      <c r="B422" s="119"/>
      <c r="C422" s="119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</row>
    <row r="423" spans="2:17">
      <c r="B423" s="119"/>
      <c r="C423" s="119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</row>
    <row r="424" spans="2:17">
      <c r="B424" s="119"/>
      <c r="C424" s="119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</row>
    <row r="425" spans="2:17">
      <c r="B425" s="119"/>
      <c r="C425" s="119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</row>
    <row r="426" spans="2:17">
      <c r="B426" s="119"/>
      <c r="C426" s="119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</row>
    <row r="427" spans="2:17">
      <c r="B427" s="119"/>
      <c r="C427" s="119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</row>
    <row r="428" spans="2:17">
      <c r="B428" s="119"/>
      <c r="C428" s="119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</row>
    <row r="429" spans="2:17">
      <c r="B429" s="119"/>
      <c r="C429" s="119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</row>
    <row r="430" spans="2:17">
      <c r="B430" s="119"/>
      <c r="C430" s="119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</row>
    <row r="431" spans="2:17">
      <c r="B431" s="119"/>
      <c r="C431" s="119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</row>
    <row r="432" spans="2:17">
      <c r="B432" s="119"/>
      <c r="C432" s="119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</row>
    <row r="433" spans="2:17">
      <c r="B433" s="119"/>
      <c r="C433" s="119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</row>
    <row r="434" spans="2:17">
      <c r="B434" s="119"/>
      <c r="C434" s="119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</row>
    <row r="435" spans="2:17">
      <c r="B435" s="119"/>
      <c r="C435" s="119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</row>
    <row r="436" spans="2:17">
      <c r="B436" s="119"/>
      <c r="C436" s="119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</row>
    <row r="437" spans="2:17">
      <c r="B437" s="119"/>
      <c r="C437" s="119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</row>
    <row r="438" spans="2:17">
      <c r="B438" s="119"/>
      <c r="C438" s="119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</row>
    <row r="439" spans="2:17">
      <c r="B439" s="119"/>
      <c r="C439" s="119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</row>
    <row r="440" spans="2:17">
      <c r="B440" s="119"/>
      <c r="C440" s="119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</row>
    <row r="441" spans="2:17">
      <c r="B441" s="119"/>
      <c r="C441" s="119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</row>
    <row r="442" spans="2:17">
      <c r="B442" s="119"/>
      <c r="C442" s="119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</row>
    <row r="443" spans="2:17">
      <c r="B443" s="119"/>
      <c r="C443" s="119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</row>
    <row r="444" spans="2:17">
      <c r="B444" s="119"/>
      <c r="C444" s="119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</row>
    <row r="445" spans="2:17">
      <c r="B445" s="119"/>
      <c r="C445" s="119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</row>
    <row r="446" spans="2:17">
      <c r="B446" s="119"/>
      <c r="C446" s="119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</row>
    <row r="447" spans="2:17">
      <c r="B447" s="119"/>
      <c r="C447" s="119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</row>
    <row r="448" spans="2:17">
      <c r="B448" s="119"/>
      <c r="C448" s="119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</row>
    <row r="449" spans="2:17">
      <c r="B449" s="119"/>
      <c r="C449" s="119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</row>
    <row r="450" spans="2:17">
      <c r="B450" s="119"/>
      <c r="C450" s="119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</row>
    <row r="451" spans="2:17">
      <c r="B451" s="119"/>
      <c r="C451" s="119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</row>
    <row r="452" spans="2:17">
      <c r="B452" s="119"/>
      <c r="C452" s="119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</row>
    <row r="453" spans="2:17">
      <c r="B453" s="119"/>
      <c r="C453" s="119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</row>
    <row r="454" spans="2:17">
      <c r="B454" s="119"/>
      <c r="C454" s="119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</row>
    <row r="455" spans="2:17">
      <c r="B455" s="119"/>
      <c r="C455" s="119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</row>
    <row r="456" spans="2:17">
      <c r="B456" s="119"/>
      <c r="C456" s="119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</row>
    <row r="457" spans="2:17">
      <c r="B457" s="119"/>
      <c r="C457" s="119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</row>
    <row r="458" spans="2:17">
      <c r="B458" s="119"/>
      <c r="C458" s="119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</row>
    <row r="459" spans="2:17">
      <c r="B459" s="119"/>
      <c r="C459" s="119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</row>
    <row r="460" spans="2:17">
      <c r="B460" s="119"/>
      <c r="C460" s="119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</row>
    <row r="461" spans="2:17">
      <c r="B461" s="119"/>
      <c r="C461" s="119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</row>
    <row r="462" spans="2:17">
      <c r="B462" s="119"/>
      <c r="C462" s="119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</row>
    <row r="463" spans="2:17">
      <c r="B463" s="119"/>
      <c r="C463" s="119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</row>
    <row r="464" spans="2:17">
      <c r="B464" s="119"/>
      <c r="C464" s="119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</row>
    <row r="465" spans="2:17">
      <c r="B465" s="119"/>
      <c r="C465" s="119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</row>
    <row r="466" spans="2:17">
      <c r="B466" s="119"/>
      <c r="C466" s="119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</row>
    <row r="467" spans="2:17">
      <c r="B467" s="119"/>
      <c r="C467" s="119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</row>
    <row r="468" spans="2:17">
      <c r="B468" s="119"/>
      <c r="C468" s="119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</row>
    <row r="469" spans="2:17">
      <c r="B469" s="119"/>
      <c r="C469" s="119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</row>
    <row r="470" spans="2:17">
      <c r="B470" s="119"/>
      <c r="C470" s="119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</row>
    <row r="471" spans="2:17">
      <c r="B471" s="119"/>
      <c r="C471" s="119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</row>
    <row r="472" spans="2:17">
      <c r="B472" s="119"/>
      <c r="C472" s="119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</row>
    <row r="473" spans="2:17">
      <c r="B473" s="119"/>
      <c r="C473" s="119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</row>
    <row r="474" spans="2:17">
      <c r="B474" s="119"/>
      <c r="C474" s="119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</row>
    <row r="475" spans="2:17">
      <c r="B475" s="119"/>
      <c r="C475" s="119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</row>
    <row r="476" spans="2:17">
      <c r="B476" s="119"/>
      <c r="C476" s="119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</row>
    <row r="477" spans="2:17">
      <c r="B477" s="119"/>
      <c r="C477" s="119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</row>
    <row r="478" spans="2:17">
      <c r="B478" s="119"/>
      <c r="C478" s="119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</row>
    <row r="479" spans="2:17">
      <c r="B479" s="119"/>
      <c r="C479" s="119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</row>
    <row r="480" spans="2:17">
      <c r="B480" s="119"/>
      <c r="C480" s="119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</row>
    <row r="481" spans="2:17">
      <c r="B481" s="119"/>
      <c r="C481" s="119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</row>
    <row r="482" spans="2:17">
      <c r="B482" s="119"/>
      <c r="C482" s="119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</row>
    <row r="483" spans="2:17">
      <c r="B483" s="119"/>
      <c r="C483" s="119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</row>
    <row r="484" spans="2:17">
      <c r="B484" s="119"/>
      <c r="C484" s="119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</row>
    <row r="485" spans="2:17">
      <c r="B485" s="119"/>
      <c r="C485" s="119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</row>
    <row r="486" spans="2:17">
      <c r="B486" s="119"/>
      <c r="C486" s="119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</row>
    <row r="487" spans="2:17">
      <c r="B487" s="119"/>
      <c r="C487" s="119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</row>
    <row r="488" spans="2:17">
      <c r="B488" s="119"/>
      <c r="C488" s="119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</row>
    <row r="489" spans="2:17">
      <c r="B489" s="119"/>
      <c r="C489" s="119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</row>
    <row r="490" spans="2:17">
      <c r="B490" s="119"/>
      <c r="C490" s="119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</row>
    <row r="491" spans="2:17">
      <c r="B491" s="119"/>
      <c r="C491" s="119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</row>
    <row r="492" spans="2:17">
      <c r="B492" s="119"/>
      <c r="C492" s="119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</row>
    <row r="493" spans="2:17">
      <c r="B493" s="119"/>
      <c r="C493" s="119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</row>
    <row r="494" spans="2:17">
      <c r="B494" s="119"/>
      <c r="C494" s="119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</row>
    <row r="495" spans="2:17">
      <c r="B495" s="119"/>
      <c r="C495" s="119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</row>
    <row r="496" spans="2:17">
      <c r="B496" s="119"/>
      <c r="C496" s="119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</row>
    <row r="497" spans="2:17">
      <c r="B497" s="119"/>
      <c r="C497" s="119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</row>
    <row r="498" spans="2:17">
      <c r="B498" s="119"/>
      <c r="C498" s="119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</row>
    <row r="499" spans="2:17">
      <c r="B499" s="119"/>
      <c r="C499" s="119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</row>
    <row r="500" spans="2:17">
      <c r="B500" s="119"/>
      <c r="C500" s="119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</row>
    <row r="501" spans="2:17">
      <c r="B501" s="119"/>
      <c r="C501" s="119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</row>
    <row r="502" spans="2:17">
      <c r="B502" s="119"/>
      <c r="C502" s="119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</row>
    <row r="503" spans="2:17">
      <c r="B503" s="119"/>
      <c r="C503" s="119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</row>
    <row r="504" spans="2:17">
      <c r="B504" s="119"/>
      <c r="C504" s="119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</row>
    <row r="505" spans="2:17">
      <c r="B505" s="119"/>
      <c r="C505" s="119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</row>
    <row r="506" spans="2:17">
      <c r="B506" s="119"/>
      <c r="C506" s="119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</row>
    <row r="507" spans="2:17">
      <c r="B507" s="119"/>
      <c r="C507" s="119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</row>
    <row r="508" spans="2:17">
      <c r="B508" s="119"/>
      <c r="C508" s="119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</row>
    <row r="509" spans="2:17">
      <c r="B509" s="119"/>
      <c r="C509" s="119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</row>
    <row r="510" spans="2:17">
      <c r="B510" s="119"/>
      <c r="C510" s="119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</row>
    <row r="511" spans="2:17">
      <c r="B511" s="119"/>
      <c r="C511" s="119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</row>
    <row r="512" spans="2:17">
      <c r="B512" s="119"/>
      <c r="C512" s="119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</row>
    <row r="513" spans="2:17">
      <c r="B513" s="119"/>
      <c r="C513" s="119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</row>
    <row r="514" spans="2:17">
      <c r="B514" s="119"/>
      <c r="C514" s="119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</row>
    <row r="515" spans="2:17">
      <c r="B515" s="119"/>
      <c r="C515" s="119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</row>
    <row r="516" spans="2:17">
      <c r="B516" s="119"/>
      <c r="C516" s="119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</row>
    <row r="517" spans="2:17">
      <c r="B517" s="119"/>
      <c r="C517" s="119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</row>
    <row r="518" spans="2:17">
      <c r="B518" s="119"/>
      <c r="C518" s="119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</row>
    <row r="519" spans="2:17">
      <c r="B519" s="119"/>
      <c r="C519" s="119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</row>
    <row r="520" spans="2:17">
      <c r="B520" s="119"/>
      <c r="C520" s="119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</row>
    <row r="521" spans="2:17">
      <c r="B521" s="119"/>
      <c r="C521" s="119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</row>
    <row r="522" spans="2:17">
      <c r="B522" s="119"/>
      <c r="C522" s="119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</row>
    <row r="523" spans="2:17">
      <c r="B523" s="119"/>
      <c r="C523" s="119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</row>
    <row r="524" spans="2:17">
      <c r="B524" s="119"/>
      <c r="C524" s="119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</row>
    <row r="525" spans="2:17">
      <c r="B525" s="119"/>
      <c r="C525" s="119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</row>
    <row r="526" spans="2:17">
      <c r="B526" s="119"/>
      <c r="C526" s="119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</row>
    <row r="527" spans="2:17">
      <c r="B527" s="119"/>
      <c r="C527" s="119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</row>
    <row r="528" spans="2:17">
      <c r="B528" s="119"/>
      <c r="C528" s="119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</row>
    <row r="529" spans="2:17">
      <c r="B529" s="119"/>
      <c r="C529" s="119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</row>
    <row r="530" spans="2:17">
      <c r="B530" s="119"/>
      <c r="C530" s="119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</row>
    <row r="531" spans="2:17">
      <c r="B531" s="119"/>
      <c r="C531" s="119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</row>
    <row r="532" spans="2:17">
      <c r="B532" s="119"/>
      <c r="C532" s="119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</row>
    <row r="533" spans="2:17">
      <c r="B533" s="119"/>
      <c r="C533" s="119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</row>
    <row r="534" spans="2:17">
      <c r="B534" s="119"/>
      <c r="C534" s="119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</row>
    <row r="535" spans="2:17">
      <c r="B535" s="119"/>
      <c r="C535" s="119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</row>
    <row r="536" spans="2:17">
      <c r="B536" s="119"/>
      <c r="C536" s="119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</row>
    <row r="537" spans="2:17">
      <c r="B537" s="119"/>
      <c r="C537" s="119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</row>
    <row r="538" spans="2:17">
      <c r="B538" s="119"/>
      <c r="C538" s="119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</row>
    <row r="539" spans="2:17">
      <c r="B539" s="119"/>
      <c r="C539" s="119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</row>
    <row r="540" spans="2:17">
      <c r="B540" s="119"/>
      <c r="C540" s="119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</row>
    <row r="541" spans="2:17">
      <c r="B541" s="119"/>
      <c r="C541" s="119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</row>
    <row r="542" spans="2:17">
      <c r="B542" s="119"/>
      <c r="C542" s="119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</row>
    <row r="543" spans="2:17">
      <c r="B543" s="119"/>
      <c r="C543" s="119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</row>
    <row r="544" spans="2:17">
      <c r="B544" s="119"/>
      <c r="C544" s="119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</row>
    <row r="545" spans="2:17">
      <c r="B545" s="119"/>
      <c r="C545" s="119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</row>
    <row r="546" spans="2:17">
      <c r="B546" s="119"/>
      <c r="C546" s="119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</row>
    <row r="547" spans="2:17">
      <c r="B547" s="119"/>
      <c r="C547" s="119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</row>
    <row r="548" spans="2:17">
      <c r="B548" s="119"/>
      <c r="C548" s="119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</row>
    <row r="549" spans="2:17">
      <c r="B549" s="119"/>
      <c r="C549" s="119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</row>
    <row r="550" spans="2:17">
      <c r="B550" s="119"/>
      <c r="C550" s="119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</row>
    <row r="551" spans="2:17">
      <c r="B551" s="119"/>
      <c r="C551" s="119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</row>
    <row r="552" spans="2:17">
      <c r="B552" s="119"/>
      <c r="C552" s="119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</row>
    <row r="553" spans="2:17">
      <c r="B553" s="119"/>
      <c r="C553" s="119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</row>
    <row r="554" spans="2:17">
      <c r="B554" s="119"/>
      <c r="C554" s="119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</row>
    <row r="555" spans="2:17">
      <c r="B555" s="119"/>
      <c r="C555" s="119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</row>
    <row r="556" spans="2:17">
      <c r="B556" s="119"/>
      <c r="C556" s="119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</row>
    <row r="557" spans="2:17">
      <c r="B557" s="119"/>
      <c r="C557" s="119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</row>
    <row r="558" spans="2:17">
      <c r="B558" s="119"/>
      <c r="C558" s="119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30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11" style="2" customWidth="1"/>
    <col min="4" max="4" width="10.140625" style="2" bestFit="1" customWidth="1"/>
    <col min="5" max="5" width="11.28515625" style="2" bestFit="1" customWidth="1"/>
    <col min="6" max="6" width="7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142</v>
      </c>
      <c r="C1" s="67" t="s" vm="1">
        <v>224</v>
      </c>
    </row>
    <row r="2" spans="2:18">
      <c r="B2" s="46" t="s">
        <v>141</v>
      </c>
      <c r="C2" s="67" t="s">
        <v>225</v>
      </c>
    </row>
    <row r="3" spans="2:18">
      <c r="B3" s="46" t="s">
        <v>143</v>
      </c>
      <c r="C3" s="67" t="s">
        <v>226</v>
      </c>
    </row>
    <row r="4" spans="2:18">
      <c r="B4" s="46" t="s">
        <v>144</v>
      </c>
      <c r="C4" s="67">
        <v>2207</v>
      </c>
    </row>
    <row r="6" spans="2:18" ht="26.25" customHeight="1">
      <c r="B6" s="135" t="s">
        <v>172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</row>
    <row r="7" spans="2:18" s="3" customFormat="1" ht="78.75">
      <c r="B7" s="47" t="s">
        <v>112</v>
      </c>
      <c r="C7" s="48" t="s">
        <v>184</v>
      </c>
      <c r="D7" s="48" t="s">
        <v>43</v>
      </c>
      <c r="E7" s="48" t="s">
        <v>113</v>
      </c>
      <c r="F7" s="48" t="s">
        <v>14</v>
      </c>
      <c r="G7" s="48" t="s">
        <v>100</v>
      </c>
      <c r="H7" s="48" t="s">
        <v>64</v>
      </c>
      <c r="I7" s="48" t="s">
        <v>17</v>
      </c>
      <c r="J7" s="48" t="s">
        <v>223</v>
      </c>
      <c r="K7" s="48" t="s">
        <v>99</v>
      </c>
      <c r="L7" s="48" t="s">
        <v>33</v>
      </c>
      <c r="M7" s="48" t="s">
        <v>18</v>
      </c>
      <c r="N7" s="48" t="s">
        <v>201</v>
      </c>
      <c r="O7" s="48" t="s">
        <v>200</v>
      </c>
      <c r="P7" s="48" t="s">
        <v>107</v>
      </c>
      <c r="Q7" s="48" t="s">
        <v>145</v>
      </c>
      <c r="R7" s="50" t="s">
        <v>147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208</v>
      </c>
      <c r="O8" s="15"/>
      <c r="P8" s="15" t="s">
        <v>204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109</v>
      </c>
      <c r="R9" s="19" t="s">
        <v>110</v>
      </c>
    </row>
    <row r="10" spans="2:18" s="4" customFormat="1" ht="18" customHeight="1">
      <c r="B10" s="84" t="s">
        <v>38</v>
      </c>
      <c r="C10" s="85"/>
      <c r="D10" s="85"/>
      <c r="E10" s="85"/>
      <c r="F10" s="85"/>
      <c r="G10" s="85"/>
      <c r="H10" s="85"/>
      <c r="I10" s="87">
        <v>6.600847175822377</v>
      </c>
      <c r="J10" s="85"/>
      <c r="K10" s="85"/>
      <c r="L10" s="85"/>
      <c r="M10" s="88">
        <v>1.3879271668325088E-2</v>
      </c>
      <c r="N10" s="87"/>
      <c r="O10" s="89"/>
      <c r="P10" s="87">
        <v>97585.016416065002</v>
      </c>
      <c r="Q10" s="90">
        <f>IFERROR(P10/$P$10,0)</f>
        <v>1</v>
      </c>
      <c r="R10" s="90">
        <f>P10/'סכום נכסי הקרן'!$C$42</f>
        <v>2.7244478236269614E-2</v>
      </c>
    </row>
    <row r="11" spans="2:18" ht="21.75" customHeight="1">
      <c r="B11" s="70" t="s">
        <v>36</v>
      </c>
      <c r="C11" s="71"/>
      <c r="D11" s="71"/>
      <c r="E11" s="71"/>
      <c r="F11" s="71"/>
      <c r="G11" s="71"/>
      <c r="H11" s="71"/>
      <c r="I11" s="79">
        <v>6.7803536563308597</v>
      </c>
      <c r="J11" s="71"/>
      <c r="K11" s="71"/>
      <c r="L11" s="71"/>
      <c r="M11" s="91">
        <v>1.2959989677991097E-2</v>
      </c>
      <c r="N11" s="79"/>
      <c r="O11" s="81"/>
      <c r="P11" s="79">
        <v>93817.442096065002</v>
      </c>
      <c r="Q11" s="80">
        <f t="shared" ref="Q11:Q74" si="0">IFERROR(P11/$P$10,0)</f>
        <v>0.96139187696667994</v>
      </c>
      <c r="R11" s="80">
        <f>P11/'סכום נכסי הקרן'!$C$42</f>
        <v>2.6192620068545107E-2</v>
      </c>
    </row>
    <row r="12" spans="2:18">
      <c r="B12" s="86" t="s">
        <v>34</v>
      </c>
      <c r="C12" s="71"/>
      <c r="D12" s="71"/>
      <c r="E12" s="71"/>
      <c r="F12" s="71"/>
      <c r="G12" s="71"/>
      <c r="H12" s="71"/>
      <c r="I12" s="79">
        <v>7.9062069303393221</v>
      </c>
      <c r="J12" s="71"/>
      <c r="K12" s="71"/>
      <c r="L12" s="71"/>
      <c r="M12" s="91">
        <v>1.6898751550230143E-2</v>
      </c>
      <c r="N12" s="79"/>
      <c r="O12" s="81"/>
      <c r="P12" s="79">
        <f>SUM(P13:P31)</f>
        <v>21754.987456786999</v>
      </c>
      <c r="Q12" s="80">
        <f t="shared" si="0"/>
        <v>0.22293368649990378</v>
      </c>
      <c r="R12" s="80">
        <f>P12/'סכום נכסי הקרן'!$C$42</f>
        <v>6.0737119699779815E-3</v>
      </c>
    </row>
    <row r="13" spans="2:18">
      <c r="B13" s="75" t="s">
        <v>2615</v>
      </c>
      <c r="C13" s="82" t="s">
        <v>2436</v>
      </c>
      <c r="D13" s="69">
        <v>6028</v>
      </c>
      <c r="E13" s="69"/>
      <c r="F13" s="69" t="s">
        <v>589</v>
      </c>
      <c r="G13" s="94">
        <v>43100</v>
      </c>
      <c r="H13" s="69"/>
      <c r="I13" s="76">
        <v>9.220000000007083</v>
      </c>
      <c r="J13" s="82" t="s">
        <v>26</v>
      </c>
      <c r="K13" s="82" t="s">
        <v>129</v>
      </c>
      <c r="L13" s="83">
        <v>3.1600000000028036E-2</v>
      </c>
      <c r="M13" s="83">
        <v>3.1600000000028036E-2</v>
      </c>
      <c r="N13" s="76">
        <v>530070.90812200005</v>
      </c>
      <c r="O13" s="78">
        <v>102.27</v>
      </c>
      <c r="P13" s="76">
        <v>542.10351777799997</v>
      </c>
      <c r="Q13" s="77">
        <f t="shared" si="0"/>
        <v>5.5551921564134287E-3</v>
      </c>
      <c r="R13" s="77">
        <f>P13/'סכום נכסי הקרן'!$C$42</f>
        <v>1.5134831180370134E-4</v>
      </c>
    </row>
    <row r="14" spans="2:18">
      <c r="B14" s="75" t="s">
        <v>2615</v>
      </c>
      <c r="C14" s="82" t="s">
        <v>2436</v>
      </c>
      <c r="D14" s="69">
        <v>6869</v>
      </c>
      <c r="E14" s="69"/>
      <c r="F14" s="69" t="s">
        <v>589</v>
      </c>
      <c r="G14" s="94">
        <v>43555</v>
      </c>
      <c r="H14" s="69"/>
      <c r="I14" s="76">
        <v>4.5299999999880507</v>
      </c>
      <c r="J14" s="82" t="s">
        <v>26</v>
      </c>
      <c r="K14" s="82" t="s">
        <v>129</v>
      </c>
      <c r="L14" s="83">
        <v>3.0099999999949171E-2</v>
      </c>
      <c r="M14" s="83">
        <v>3.0099999999949171E-2</v>
      </c>
      <c r="N14" s="76">
        <v>134622.85315000001</v>
      </c>
      <c r="O14" s="78">
        <v>112.52</v>
      </c>
      <c r="P14" s="76">
        <v>151.47763437700002</v>
      </c>
      <c r="Q14" s="77">
        <f t="shared" si="0"/>
        <v>1.5522632463487796E-3</v>
      </c>
      <c r="R14" s="77">
        <f>P14/'סכום נכסי הקרן'!$C$42</f>
        <v>4.2290602232110545E-5</v>
      </c>
    </row>
    <row r="15" spans="2:18">
      <c r="B15" s="75" t="s">
        <v>2615</v>
      </c>
      <c r="C15" s="82" t="s">
        <v>2436</v>
      </c>
      <c r="D15" s="69">
        <v>6870</v>
      </c>
      <c r="E15" s="69"/>
      <c r="F15" s="69" t="s">
        <v>589</v>
      </c>
      <c r="G15" s="94">
        <v>43555</v>
      </c>
      <c r="H15" s="69"/>
      <c r="I15" s="76">
        <v>6.5299999999989033</v>
      </c>
      <c r="J15" s="82" t="s">
        <v>26</v>
      </c>
      <c r="K15" s="82" t="s">
        <v>129</v>
      </c>
      <c r="L15" s="83">
        <v>1.2500000000000001E-2</v>
      </c>
      <c r="M15" s="83">
        <v>1.2500000000000001E-2</v>
      </c>
      <c r="N15" s="76">
        <v>1433581.6418689999</v>
      </c>
      <c r="O15" s="78">
        <v>101.81</v>
      </c>
      <c r="P15" s="76">
        <v>1459.5294696200001</v>
      </c>
      <c r="Q15" s="77">
        <f t="shared" si="0"/>
        <v>1.4956491510921384E-2</v>
      </c>
      <c r="R15" s="77">
        <f>P15/'סכום נכסי הקרן'!$C$42</f>
        <v>4.074818074602489E-4</v>
      </c>
    </row>
    <row r="16" spans="2:18">
      <c r="B16" s="75" t="s">
        <v>2615</v>
      </c>
      <c r="C16" s="82" t="s">
        <v>2436</v>
      </c>
      <c r="D16" s="69">
        <v>6868</v>
      </c>
      <c r="E16" s="69"/>
      <c r="F16" s="69" t="s">
        <v>589</v>
      </c>
      <c r="G16" s="94">
        <v>43555</v>
      </c>
      <c r="H16" s="69"/>
      <c r="I16" s="76">
        <v>6.6000000000038499</v>
      </c>
      <c r="J16" s="82" t="s">
        <v>26</v>
      </c>
      <c r="K16" s="82" t="s">
        <v>129</v>
      </c>
      <c r="L16" s="83">
        <v>1.9500000000028876E-2</v>
      </c>
      <c r="M16" s="83">
        <v>1.9500000000028876E-2</v>
      </c>
      <c r="N16" s="76">
        <v>282108.420292</v>
      </c>
      <c r="O16" s="78">
        <v>110.48</v>
      </c>
      <c r="P16" s="76">
        <v>311.673346778</v>
      </c>
      <c r="Q16" s="77">
        <f t="shared" si="0"/>
        <v>3.1938647778583613E-3</v>
      </c>
      <c r="R16" s="77">
        <f>P16/'סכום נכסי הקרן'!$C$42</f>
        <v>8.701517942995022E-5</v>
      </c>
    </row>
    <row r="17" spans="2:18">
      <c r="B17" s="75" t="s">
        <v>2615</v>
      </c>
      <c r="C17" s="82" t="s">
        <v>2436</v>
      </c>
      <c r="D17" s="69">
        <v>6867</v>
      </c>
      <c r="E17" s="69"/>
      <c r="F17" s="69" t="s">
        <v>589</v>
      </c>
      <c r="G17" s="94">
        <v>43555</v>
      </c>
      <c r="H17" s="69"/>
      <c r="I17" s="76">
        <v>6.3899999999961619</v>
      </c>
      <c r="J17" s="82" t="s">
        <v>26</v>
      </c>
      <c r="K17" s="82" t="s">
        <v>129</v>
      </c>
      <c r="L17" s="83">
        <v>1.5399999999989034E-2</v>
      </c>
      <c r="M17" s="83">
        <v>1.5399999999989034E-2</v>
      </c>
      <c r="N17" s="76">
        <v>707946.50608399999</v>
      </c>
      <c r="O17" s="78">
        <v>108.2</v>
      </c>
      <c r="P17" s="76">
        <v>765.998030546</v>
      </c>
      <c r="Q17" s="77">
        <f t="shared" si="0"/>
        <v>7.8495455417056936E-3</v>
      </c>
      <c r="R17" s="77">
        <f>P17/'סכום נכסי הקרן'!$C$42</f>
        <v>2.1385677267560797E-4</v>
      </c>
    </row>
    <row r="18" spans="2:18">
      <c r="B18" s="75" t="s">
        <v>2615</v>
      </c>
      <c r="C18" s="82" t="s">
        <v>2436</v>
      </c>
      <c r="D18" s="69">
        <v>6866</v>
      </c>
      <c r="E18" s="69"/>
      <c r="F18" s="69" t="s">
        <v>589</v>
      </c>
      <c r="G18" s="94">
        <v>43555</v>
      </c>
      <c r="H18" s="69"/>
      <c r="I18" s="76">
        <v>7.0000000000000009</v>
      </c>
      <c r="J18" s="82" t="s">
        <v>26</v>
      </c>
      <c r="K18" s="82" t="s">
        <v>129</v>
      </c>
      <c r="L18" s="83">
        <v>7.0000000000046848E-3</v>
      </c>
      <c r="M18" s="83">
        <v>7.0000000000046848E-3</v>
      </c>
      <c r="N18" s="76">
        <v>997407.99852400005</v>
      </c>
      <c r="O18" s="78">
        <v>107.02</v>
      </c>
      <c r="P18" s="76">
        <v>1067.4259152249999</v>
      </c>
      <c r="Q18" s="77">
        <f t="shared" si="0"/>
        <v>1.0938420204531259E-2</v>
      </c>
      <c r="R18" s="77">
        <f>P18/'סכום נכסי הקרן'!$C$42</f>
        <v>2.980115512015237E-4</v>
      </c>
    </row>
    <row r="19" spans="2:18">
      <c r="B19" s="75" t="s">
        <v>2615</v>
      </c>
      <c r="C19" s="82" t="s">
        <v>2436</v>
      </c>
      <c r="D19" s="69">
        <v>6865</v>
      </c>
      <c r="E19" s="69"/>
      <c r="F19" s="69" t="s">
        <v>589</v>
      </c>
      <c r="G19" s="94">
        <v>43555</v>
      </c>
      <c r="H19" s="69"/>
      <c r="I19" s="76">
        <v>4.7699999999997216</v>
      </c>
      <c r="J19" s="82" t="s">
        <v>26</v>
      </c>
      <c r="K19" s="82" t="s">
        <v>129</v>
      </c>
      <c r="L19" s="83">
        <v>1.7299999999996162E-2</v>
      </c>
      <c r="M19" s="83">
        <v>1.7299999999996162E-2</v>
      </c>
      <c r="N19" s="76">
        <v>653065.46458499995</v>
      </c>
      <c r="O19" s="78">
        <v>115.8</v>
      </c>
      <c r="P19" s="76">
        <v>756.249880373</v>
      </c>
      <c r="Q19" s="77">
        <f t="shared" si="0"/>
        <v>7.7496516181197444E-3</v>
      </c>
      <c r="R19" s="77">
        <f>P19/'סכום נכסי הקרן'!$C$42</f>
        <v>2.11135214848535E-4</v>
      </c>
    </row>
    <row r="20" spans="2:18">
      <c r="B20" s="75" t="s">
        <v>2615</v>
      </c>
      <c r="C20" s="82" t="s">
        <v>2436</v>
      </c>
      <c r="D20" s="69">
        <v>5212</v>
      </c>
      <c r="E20" s="69"/>
      <c r="F20" s="69" t="s">
        <v>589</v>
      </c>
      <c r="G20" s="94">
        <v>42643</v>
      </c>
      <c r="H20" s="69"/>
      <c r="I20" s="76">
        <v>8.3899999999979329</v>
      </c>
      <c r="J20" s="82" t="s">
        <v>26</v>
      </c>
      <c r="K20" s="82" t="s">
        <v>129</v>
      </c>
      <c r="L20" s="83">
        <v>1.7499999999998107E-2</v>
      </c>
      <c r="M20" s="83">
        <v>1.7499999999998107E-2</v>
      </c>
      <c r="N20" s="76">
        <v>1317405.8729940001</v>
      </c>
      <c r="O20" s="78">
        <v>100.16</v>
      </c>
      <c r="P20" s="76">
        <v>1319.495952278</v>
      </c>
      <c r="Q20" s="77">
        <f t="shared" si="0"/>
        <v>1.352150156589795E-2</v>
      </c>
      <c r="R20" s="77">
        <f>P20/'סכום נכסי הקרן'!$C$42</f>
        <v>3.6838625513379219E-4</v>
      </c>
    </row>
    <row r="21" spans="2:18">
      <c r="B21" s="75" t="s">
        <v>2615</v>
      </c>
      <c r="C21" s="82" t="s">
        <v>2436</v>
      </c>
      <c r="D21" s="69">
        <v>5211</v>
      </c>
      <c r="E21" s="69"/>
      <c r="F21" s="69" t="s">
        <v>589</v>
      </c>
      <c r="G21" s="94">
        <v>42643</v>
      </c>
      <c r="H21" s="69"/>
      <c r="I21" s="76">
        <v>5.5800000000001555</v>
      </c>
      <c r="J21" s="82" t="s">
        <v>26</v>
      </c>
      <c r="K21" s="82" t="s">
        <v>129</v>
      </c>
      <c r="L21" s="83">
        <v>2.4099999999999219E-2</v>
      </c>
      <c r="M21" s="83">
        <v>2.4099999999999219E-2</v>
      </c>
      <c r="N21" s="76">
        <v>1184094.374853</v>
      </c>
      <c r="O21" s="78">
        <v>108.26</v>
      </c>
      <c r="P21" s="76">
        <v>1281.858666885</v>
      </c>
      <c r="Q21" s="77">
        <f t="shared" si="0"/>
        <v>1.3135814430974191E-2</v>
      </c>
      <c r="R21" s="77">
        <f>P21/'סכום נכסי הקרן'!$C$42</f>
        <v>3.578784103803527E-4</v>
      </c>
    </row>
    <row r="22" spans="2:18">
      <c r="B22" s="75" t="s">
        <v>2615</v>
      </c>
      <c r="C22" s="82" t="s">
        <v>2436</v>
      </c>
      <c r="D22" s="69">
        <v>6027</v>
      </c>
      <c r="E22" s="69"/>
      <c r="F22" s="69" t="s">
        <v>589</v>
      </c>
      <c r="G22" s="94">
        <v>43100</v>
      </c>
      <c r="H22" s="69"/>
      <c r="I22" s="76">
        <v>9.9499999999992799</v>
      </c>
      <c r="J22" s="82" t="s">
        <v>26</v>
      </c>
      <c r="K22" s="82" t="s">
        <v>129</v>
      </c>
      <c r="L22" s="83">
        <v>1.7300000000000482E-2</v>
      </c>
      <c r="M22" s="83">
        <v>1.7300000000000482E-2</v>
      </c>
      <c r="N22" s="76">
        <v>2041400.8056119999</v>
      </c>
      <c r="O22" s="78">
        <v>102</v>
      </c>
      <c r="P22" s="76">
        <v>2082.2288217300002</v>
      </c>
      <c r="Q22" s="77">
        <f t="shared" si="0"/>
        <v>2.1337587451460548E-2</v>
      </c>
      <c r="R22" s="77">
        <f>P22/'סכום נכסי הקרן'!$C$42</f>
        <v>5.8133143693581656E-4</v>
      </c>
    </row>
    <row r="23" spans="2:18">
      <c r="B23" s="75" t="s">
        <v>2615</v>
      </c>
      <c r="C23" s="82" t="s">
        <v>2436</v>
      </c>
      <c r="D23" s="69">
        <v>5025</v>
      </c>
      <c r="E23" s="69"/>
      <c r="F23" s="69" t="s">
        <v>589</v>
      </c>
      <c r="G23" s="94">
        <v>42551</v>
      </c>
      <c r="H23" s="69"/>
      <c r="I23" s="76">
        <v>9.3300000000005792</v>
      </c>
      <c r="J23" s="82" t="s">
        <v>26</v>
      </c>
      <c r="K23" s="82" t="s">
        <v>129</v>
      </c>
      <c r="L23" s="83">
        <v>2.0100000000005509E-2</v>
      </c>
      <c r="M23" s="83">
        <v>2.0100000000005509E-2</v>
      </c>
      <c r="N23" s="76">
        <v>1323760.043974</v>
      </c>
      <c r="O23" s="78">
        <v>98.71</v>
      </c>
      <c r="P23" s="76">
        <v>1306.6835394280001</v>
      </c>
      <c r="Q23" s="77">
        <f t="shared" si="0"/>
        <v>1.339020668764151E-2</v>
      </c>
      <c r="R23" s="77">
        <f>P23/'סכום נכסי הקרן'!$C$42</f>
        <v>3.6480919468060097E-4</v>
      </c>
    </row>
    <row r="24" spans="2:18">
      <c r="B24" s="75" t="s">
        <v>2615</v>
      </c>
      <c r="C24" s="82" t="s">
        <v>2436</v>
      </c>
      <c r="D24" s="69">
        <v>5024</v>
      </c>
      <c r="E24" s="69"/>
      <c r="F24" s="69" t="s">
        <v>589</v>
      </c>
      <c r="G24" s="94">
        <v>42551</v>
      </c>
      <c r="H24" s="69"/>
      <c r="I24" s="76">
        <v>6.720000000003159</v>
      </c>
      <c r="J24" s="82" t="s">
        <v>26</v>
      </c>
      <c r="K24" s="82" t="s">
        <v>129</v>
      </c>
      <c r="L24" s="83">
        <v>2.5100000000006503E-2</v>
      </c>
      <c r="M24" s="83">
        <v>2.5100000000006503E-2</v>
      </c>
      <c r="N24" s="76">
        <v>954206.08022400003</v>
      </c>
      <c r="O24" s="78">
        <v>112.81</v>
      </c>
      <c r="P24" s="76">
        <v>1076.43987913</v>
      </c>
      <c r="Q24" s="77">
        <f t="shared" si="0"/>
        <v>1.1030790572811651E-2</v>
      </c>
      <c r="R24" s="77">
        <f>P24/'סכום נכסי הקרן'!$C$42</f>
        <v>3.0052813368981507E-4</v>
      </c>
    </row>
    <row r="25" spans="2:18">
      <c r="B25" s="75" t="s">
        <v>2615</v>
      </c>
      <c r="C25" s="82" t="s">
        <v>2436</v>
      </c>
      <c r="D25" s="69">
        <v>6026</v>
      </c>
      <c r="E25" s="69"/>
      <c r="F25" s="69" t="s">
        <v>589</v>
      </c>
      <c r="G25" s="94">
        <v>43100</v>
      </c>
      <c r="H25" s="69"/>
      <c r="I25" s="76">
        <v>7.5399999999998837</v>
      </c>
      <c r="J25" s="82" t="s">
        <v>26</v>
      </c>
      <c r="K25" s="82" t="s">
        <v>129</v>
      </c>
      <c r="L25" s="83">
        <v>2.3200000000000946E-2</v>
      </c>
      <c r="M25" s="83">
        <v>2.3200000000000946E-2</v>
      </c>
      <c r="N25" s="76">
        <v>2654434.418269</v>
      </c>
      <c r="O25" s="78">
        <v>111.31</v>
      </c>
      <c r="P25" s="76">
        <v>2954.6509509710004</v>
      </c>
      <c r="Q25" s="77">
        <f t="shared" si="0"/>
        <v>3.0277711266384424E-2</v>
      </c>
      <c r="R25" s="77">
        <f>P25/'סכום נכסי הקרן'!$C$42</f>
        <v>8.2490044564106576E-4</v>
      </c>
    </row>
    <row r="26" spans="2:18">
      <c r="B26" s="75" t="s">
        <v>2615</v>
      </c>
      <c r="C26" s="82" t="s">
        <v>2436</v>
      </c>
      <c r="D26" s="69">
        <v>5023</v>
      </c>
      <c r="E26" s="69"/>
      <c r="F26" s="69" t="s">
        <v>589</v>
      </c>
      <c r="G26" s="94">
        <v>42551</v>
      </c>
      <c r="H26" s="69"/>
      <c r="I26" s="76">
        <v>9.4399999999976689</v>
      </c>
      <c r="J26" s="82" t="s">
        <v>26</v>
      </c>
      <c r="K26" s="82" t="s">
        <v>129</v>
      </c>
      <c r="L26" s="83">
        <v>1.2299999999994786E-2</v>
      </c>
      <c r="M26" s="83">
        <v>1.2299999999994786E-2</v>
      </c>
      <c r="N26" s="76">
        <v>1289088.8673650001</v>
      </c>
      <c r="O26" s="78">
        <v>101.16</v>
      </c>
      <c r="P26" s="76">
        <v>1304.0417135160001</v>
      </c>
      <c r="Q26" s="77">
        <f t="shared" si="0"/>
        <v>1.3363134643089749E-2</v>
      </c>
      <c r="R26" s="77">
        <f>P26/'סכום נכסי הקרן'!$C$42</f>
        <v>3.6407163095199919E-4</v>
      </c>
    </row>
    <row r="27" spans="2:18">
      <c r="B27" s="75" t="s">
        <v>2615</v>
      </c>
      <c r="C27" s="82" t="s">
        <v>2436</v>
      </c>
      <c r="D27" s="69">
        <v>5210</v>
      </c>
      <c r="E27" s="69"/>
      <c r="F27" s="69" t="s">
        <v>589</v>
      </c>
      <c r="G27" s="94">
        <v>42643</v>
      </c>
      <c r="H27" s="69"/>
      <c r="I27" s="76">
        <v>8.5800000000016343</v>
      </c>
      <c r="J27" s="82" t="s">
        <v>26</v>
      </c>
      <c r="K27" s="82" t="s">
        <v>129</v>
      </c>
      <c r="L27" s="83">
        <v>5.3999999999969463E-3</v>
      </c>
      <c r="M27" s="83">
        <v>5.3999999999969463E-3</v>
      </c>
      <c r="N27" s="76">
        <v>1042248.6886739999</v>
      </c>
      <c r="O27" s="78">
        <v>106.86</v>
      </c>
      <c r="P27" s="76">
        <v>1113.7464745710001</v>
      </c>
      <c r="Q27" s="77">
        <f t="shared" si="0"/>
        <v>1.1413088970774091E-2</v>
      </c>
      <c r="R27" s="77">
        <f>P27/'סכום נכסי הקרן'!$C$42</f>
        <v>3.1094365407286352E-4</v>
      </c>
    </row>
    <row r="28" spans="2:18">
      <c r="B28" s="75" t="s">
        <v>2615</v>
      </c>
      <c r="C28" s="82" t="s">
        <v>2436</v>
      </c>
      <c r="D28" s="69">
        <v>6025</v>
      </c>
      <c r="E28" s="69"/>
      <c r="F28" s="69" t="s">
        <v>589</v>
      </c>
      <c r="G28" s="94">
        <v>43100</v>
      </c>
      <c r="H28" s="69"/>
      <c r="I28" s="76">
        <v>9.9600000000014575</v>
      </c>
      <c r="J28" s="82" t="s">
        <v>26</v>
      </c>
      <c r="K28" s="82" t="s">
        <v>129</v>
      </c>
      <c r="L28" s="83">
        <v>9.799999999999854E-3</v>
      </c>
      <c r="M28" s="83">
        <v>9.799999999999854E-3</v>
      </c>
      <c r="N28" s="76">
        <v>1224971.347083</v>
      </c>
      <c r="O28" s="78">
        <v>109.95</v>
      </c>
      <c r="P28" s="76">
        <v>1346.8558347489998</v>
      </c>
      <c r="Q28" s="77">
        <f t="shared" si="0"/>
        <v>1.3801871273009006E-2</v>
      </c>
      <c r="R28" s="77">
        <f>P28/'סכום נכסי הקרן'!$C$42</f>
        <v>3.7602478151728863E-4</v>
      </c>
    </row>
    <row r="29" spans="2:18">
      <c r="B29" s="75" t="s">
        <v>2615</v>
      </c>
      <c r="C29" s="82" t="s">
        <v>2436</v>
      </c>
      <c r="D29" s="69">
        <v>5022</v>
      </c>
      <c r="E29" s="69"/>
      <c r="F29" s="69" t="s">
        <v>589</v>
      </c>
      <c r="G29" s="94">
        <v>42551</v>
      </c>
      <c r="H29" s="69"/>
      <c r="I29" s="76">
        <v>7.9000000000006896</v>
      </c>
      <c r="J29" s="82" t="s">
        <v>26</v>
      </c>
      <c r="K29" s="82" t="s">
        <v>129</v>
      </c>
      <c r="L29" s="83">
        <v>1.7300000000000884E-2</v>
      </c>
      <c r="M29" s="83">
        <v>1.7300000000000884E-2</v>
      </c>
      <c r="N29" s="76">
        <v>931425.43646899995</v>
      </c>
      <c r="O29" s="78">
        <v>108.77</v>
      </c>
      <c r="P29" s="76">
        <v>1013.111179967</v>
      </c>
      <c r="Q29" s="77">
        <f t="shared" si="0"/>
        <v>1.0381831321803373E-2</v>
      </c>
      <c r="R29" s="77">
        <f>P29/'סכום נכסי הקרן'!$C$42</f>
        <v>2.8284757749949421E-4</v>
      </c>
    </row>
    <row r="30" spans="2:18">
      <c r="B30" s="75" t="s">
        <v>2615</v>
      </c>
      <c r="C30" s="82" t="s">
        <v>2436</v>
      </c>
      <c r="D30" s="69">
        <v>6024</v>
      </c>
      <c r="E30" s="69"/>
      <c r="F30" s="69" t="s">
        <v>589</v>
      </c>
      <c r="G30" s="94">
        <v>43100</v>
      </c>
      <c r="H30" s="69"/>
      <c r="I30" s="76">
        <v>8.5600000000040701</v>
      </c>
      <c r="J30" s="82" t="s">
        <v>26</v>
      </c>
      <c r="K30" s="82" t="s">
        <v>129</v>
      </c>
      <c r="L30" s="83">
        <v>1.1800000000006477E-2</v>
      </c>
      <c r="M30" s="83">
        <v>1.1800000000006477E-2</v>
      </c>
      <c r="N30" s="76">
        <v>944452.40511699999</v>
      </c>
      <c r="O30" s="78">
        <v>114.48</v>
      </c>
      <c r="P30" s="76">
        <v>1081.209219135</v>
      </c>
      <c r="Q30" s="77">
        <f t="shared" si="0"/>
        <v>1.107966426449261E-2</v>
      </c>
      <c r="R30" s="77">
        <f>P30/'סכום נכסי הקרן'!$C$42</f>
        <v>3.0185967191914307E-4</v>
      </c>
    </row>
    <row r="31" spans="2:18">
      <c r="B31" s="75" t="s">
        <v>2615</v>
      </c>
      <c r="C31" s="82" t="s">
        <v>2436</v>
      </c>
      <c r="D31" s="69">
        <v>5209</v>
      </c>
      <c r="E31" s="69"/>
      <c r="F31" s="69" t="s">
        <v>589</v>
      </c>
      <c r="G31" s="94">
        <v>42643</v>
      </c>
      <c r="H31" s="69"/>
      <c r="I31" s="76">
        <v>6.7899999999979288</v>
      </c>
      <c r="J31" s="82" t="s">
        <v>26</v>
      </c>
      <c r="K31" s="82" t="s">
        <v>129</v>
      </c>
      <c r="L31" s="83">
        <v>1.4499999999993907E-2</v>
      </c>
      <c r="M31" s="83">
        <v>1.4499999999993907E-2</v>
      </c>
      <c r="N31" s="76">
        <v>752759.90035000001</v>
      </c>
      <c r="O31" s="78">
        <v>108.96</v>
      </c>
      <c r="P31" s="76">
        <v>820.20742972999983</v>
      </c>
      <c r="Q31" s="77">
        <f t="shared" si="0"/>
        <v>8.4050549956660413E-3</v>
      </c>
      <c r="R31" s="77">
        <f>P31/'סכום נכסי הקרן'!$C$42</f>
        <v>2.2899133790407267E-4</v>
      </c>
    </row>
    <row r="32" spans="2:18">
      <c r="B32" s="72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76"/>
      <c r="O32" s="78"/>
      <c r="P32" s="69"/>
      <c r="Q32" s="77"/>
      <c r="R32" s="69"/>
    </row>
    <row r="33" spans="2:18">
      <c r="B33" s="86" t="s">
        <v>35</v>
      </c>
      <c r="C33" s="71"/>
      <c r="D33" s="71"/>
      <c r="E33" s="71"/>
      <c r="F33" s="71"/>
      <c r="G33" s="71"/>
      <c r="H33" s="71"/>
      <c r="I33" s="79">
        <v>6.4404677692547168</v>
      </c>
      <c r="J33" s="71"/>
      <c r="K33" s="71"/>
      <c r="L33" s="71"/>
      <c r="M33" s="91">
        <v>1.1770909711859038E-2</v>
      </c>
      <c r="N33" s="79"/>
      <c r="O33" s="81"/>
      <c r="P33" s="79">
        <f>SUM(P34:P202)</f>
        <v>72062.454639277974</v>
      </c>
      <c r="Q33" s="80">
        <f t="shared" si="0"/>
        <v>0.73845819046677585</v>
      </c>
      <c r="R33" s="80">
        <f>P33/'סכום נכסי הקרן'!$C$42</f>
        <v>2.0118908098567114E-2</v>
      </c>
    </row>
    <row r="34" spans="2:18">
      <c r="B34" s="75" t="s">
        <v>2616</v>
      </c>
      <c r="C34" s="82" t="s">
        <v>2422</v>
      </c>
      <c r="D34" s="69" t="s">
        <v>2423</v>
      </c>
      <c r="E34" s="69"/>
      <c r="F34" s="69" t="s">
        <v>307</v>
      </c>
      <c r="G34" s="94">
        <v>42368</v>
      </c>
      <c r="H34" s="69" t="s">
        <v>256</v>
      </c>
      <c r="I34" s="76">
        <v>8.7999999999790326</v>
      </c>
      <c r="J34" s="82" t="s">
        <v>125</v>
      </c>
      <c r="K34" s="82" t="s">
        <v>129</v>
      </c>
      <c r="L34" s="83">
        <v>3.1699999999999999E-2</v>
      </c>
      <c r="M34" s="83">
        <v>4.6999999999828464E-3</v>
      </c>
      <c r="N34" s="76">
        <v>165187.33206700001</v>
      </c>
      <c r="O34" s="78">
        <v>127.05</v>
      </c>
      <c r="P34" s="76">
        <v>209.87050788800002</v>
      </c>
      <c r="Q34" s="77">
        <f t="shared" si="0"/>
        <v>2.150642748198072E-3</v>
      </c>
      <c r="R34" s="77">
        <f>P34/'סכום נכסי הקרן'!$C$42</f>
        <v>5.8593139547273449E-5</v>
      </c>
    </row>
    <row r="35" spans="2:18">
      <c r="B35" s="75" t="s">
        <v>2616</v>
      </c>
      <c r="C35" s="82" t="s">
        <v>2422</v>
      </c>
      <c r="D35" s="69" t="s">
        <v>2424</v>
      </c>
      <c r="E35" s="69"/>
      <c r="F35" s="69" t="s">
        <v>307</v>
      </c>
      <c r="G35" s="94">
        <v>42388</v>
      </c>
      <c r="H35" s="69" t="s">
        <v>256</v>
      </c>
      <c r="I35" s="76">
        <v>8.7999999999952419</v>
      </c>
      <c r="J35" s="82" t="s">
        <v>125</v>
      </c>
      <c r="K35" s="82" t="s">
        <v>129</v>
      </c>
      <c r="L35" s="83">
        <v>3.1899999999999998E-2</v>
      </c>
      <c r="M35" s="83">
        <v>4.7999999999850445E-3</v>
      </c>
      <c r="N35" s="76">
        <v>231262.26650699999</v>
      </c>
      <c r="O35" s="78">
        <v>127.21</v>
      </c>
      <c r="P35" s="76">
        <v>294.18872940299997</v>
      </c>
      <c r="Q35" s="77">
        <f t="shared" si="0"/>
        <v>3.0146916013078515E-3</v>
      </c>
      <c r="R35" s="77">
        <f>P35/'סכום נכסי הקרן'!$C$42</f>
        <v>8.2133699720896548E-5</v>
      </c>
    </row>
    <row r="36" spans="2:18">
      <c r="B36" s="75" t="s">
        <v>2616</v>
      </c>
      <c r="C36" s="82" t="s">
        <v>2422</v>
      </c>
      <c r="D36" s="69" t="s">
        <v>2425</v>
      </c>
      <c r="E36" s="69"/>
      <c r="F36" s="69" t="s">
        <v>307</v>
      </c>
      <c r="G36" s="94">
        <v>42509</v>
      </c>
      <c r="H36" s="69" t="s">
        <v>256</v>
      </c>
      <c r="I36" s="76">
        <v>8.8799999999862411</v>
      </c>
      <c r="J36" s="82" t="s">
        <v>125</v>
      </c>
      <c r="K36" s="82" t="s">
        <v>129</v>
      </c>
      <c r="L36" s="83">
        <v>2.7400000000000001E-2</v>
      </c>
      <c r="M36" s="83">
        <v>6.3999999999773049E-3</v>
      </c>
      <c r="N36" s="76">
        <v>231262.26650699999</v>
      </c>
      <c r="O36" s="78">
        <v>121.94</v>
      </c>
      <c r="P36" s="76">
        <v>282.00120635100001</v>
      </c>
      <c r="Q36" s="77">
        <f t="shared" si="0"/>
        <v>2.8898002655310859E-3</v>
      </c>
      <c r="R36" s="77">
        <f>P36/'סכום נכסי הקרן'!$C$42</f>
        <v>7.8731100441427814E-5</v>
      </c>
    </row>
    <row r="37" spans="2:18">
      <c r="B37" s="75" t="s">
        <v>2616</v>
      </c>
      <c r="C37" s="82" t="s">
        <v>2422</v>
      </c>
      <c r="D37" s="69" t="s">
        <v>2426</v>
      </c>
      <c r="E37" s="69"/>
      <c r="F37" s="69" t="s">
        <v>307</v>
      </c>
      <c r="G37" s="94">
        <v>42723</v>
      </c>
      <c r="H37" s="69" t="s">
        <v>256</v>
      </c>
      <c r="I37" s="76">
        <v>8.7300000000464806</v>
      </c>
      <c r="J37" s="82" t="s">
        <v>125</v>
      </c>
      <c r="K37" s="82" t="s">
        <v>129</v>
      </c>
      <c r="L37" s="83">
        <v>3.15E-2</v>
      </c>
      <c r="M37" s="83">
        <v>9.0999999999901108E-3</v>
      </c>
      <c r="N37" s="76">
        <v>33037.465802999999</v>
      </c>
      <c r="O37" s="78">
        <v>122.43</v>
      </c>
      <c r="P37" s="76">
        <v>40.447769443999995</v>
      </c>
      <c r="Q37" s="77">
        <f t="shared" si="0"/>
        <v>4.1448749951064466E-4</v>
      </c>
      <c r="R37" s="77">
        <f>P37/'סכום נכסי הקרן'!$C$42</f>
        <v>1.1292495659623571E-5</v>
      </c>
    </row>
    <row r="38" spans="2:18">
      <c r="B38" s="75" t="s">
        <v>2616</v>
      </c>
      <c r="C38" s="82" t="s">
        <v>2422</v>
      </c>
      <c r="D38" s="69" t="s">
        <v>2427</v>
      </c>
      <c r="E38" s="69"/>
      <c r="F38" s="69" t="s">
        <v>307</v>
      </c>
      <c r="G38" s="94">
        <v>42918</v>
      </c>
      <c r="H38" s="69" t="s">
        <v>256</v>
      </c>
      <c r="I38" s="76">
        <v>8.6900000000044919</v>
      </c>
      <c r="J38" s="82" t="s">
        <v>125</v>
      </c>
      <c r="K38" s="82" t="s">
        <v>129</v>
      </c>
      <c r="L38" s="83">
        <v>3.1899999999999998E-2</v>
      </c>
      <c r="M38" s="83">
        <v>1.1099999999995457E-2</v>
      </c>
      <c r="N38" s="76">
        <v>165187.33206700001</v>
      </c>
      <c r="O38" s="78">
        <v>119.92</v>
      </c>
      <c r="P38" s="76">
        <v>198.09265781899998</v>
      </c>
      <c r="Q38" s="77">
        <f t="shared" si="0"/>
        <v>2.0299495260051913E-3</v>
      </c>
      <c r="R38" s="77">
        <f>P38/'סכום נכסי הקרן'!$C$42</f>
        <v>5.530491568197426E-5</v>
      </c>
    </row>
    <row r="39" spans="2:18">
      <c r="B39" s="75" t="s">
        <v>2616</v>
      </c>
      <c r="C39" s="82" t="s">
        <v>2422</v>
      </c>
      <c r="D39" s="69" t="s">
        <v>2428</v>
      </c>
      <c r="E39" s="69"/>
      <c r="F39" s="69" t="s">
        <v>307</v>
      </c>
      <c r="G39" s="94">
        <v>43915</v>
      </c>
      <c r="H39" s="69" t="s">
        <v>256</v>
      </c>
      <c r="I39" s="76">
        <v>8.7599999999908356</v>
      </c>
      <c r="J39" s="82" t="s">
        <v>125</v>
      </c>
      <c r="K39" s="82" t="s">
        <v>129</v>
      </c>
      <c r="L39" s="83">
        <v>2.6600000000000002E-2</v>
      </c>
      <c r="M39" s="83">
        <v>1.3799999999979922E-2</v>
      </c>
      <c r="N39" s="76">
        <v>347762.80588900001</v>
      </c>
      <c r="O39" s="78">
        <v>111.71</v>
      </c>
      <c r="P39" s="76">
        <v>388.48584538100005</v>
      </c>
      <c r="Q39" s="77">
        <f t="shared" si="0"/>
        <v>3.9809989243086838E-3</v>
      </c>
      <c r="R39" s="77">
        <f>P39/'סכום נכסי הקרן'!$C$42</f>
        <v>1.0846023855194069E-4</v>
      </c>
    </row>
    <row r="40" spans="2:18">
      <c r="B40" s="75" t="s">
        <v>2616</v>
      </c>
      <c r="C40" s="82" t="s">
        <v>2422</v>
      </c>
      <c r="D40" s="69" t="s">
        <v>2429</v>
      </c>
      <c r="E40" s="69"/>
      <c r="F40" s="69" t="s">
        <v>307</v>
      </c>
      <c r="G40" s="94">
        <v>44168</v>
      </c>
      <c r="H40" s="69" t="s">
        <v>256</v>
      </c>
      <c r="I40" s="76">
        <v>8.9300000000098283</v>
      </c>
      <c r="J40" s="82" t="s">
        <v>125</v>
      </c>
      <c r="K40" s="82" t="s">
        <v>129</v>
      </c>
      <c r="L40" s="83">
        <v>1.89E-2</v>
      </c>
      <c r="M40" s="83">
        <v>1.6500000000019437E-2</v>
      </c>
      <c r="N40" s="76">
        <v>352211.79648800002</v>
      </c>
      <c r="O40" s="78">
        <v>102.26</v>
      </c>
      <c r="P40" s="76">
        <v>360.171774422</v>
      </c>
      <c r="Q40" s="77">
        <f t="shared" si="0"/>
        <v>3.6908511946789659E-3</v>
      </c>
      <c r="R40" s="77">
        <f>P40/'סכום נכסי הקרן'!$C$42</f>
        <v>1.0055531504674079E-4</v>
      </c>
    </row>
    <row r="41" spans="2:18">
      <c r="B41" s="75" t="s">
        <v>2617</v>
      </c>
      <c r="C41" s="82" t="s">
        <v>2422</v>
      </c>
      <c r="D41" s="69" t="s">
        <v>2430</v>
      </c>
      <c r="E41" s="69"/>
      <c r="F41" s="69" t="s">
        <v>334</v>
      </c>
      <c r="G41" s="94">
        <v>43093</v>
      </c>
      <c r="H41" s="69" t="s">
        <v>127</v>
      </c>
      <c r="I41" s="76">
        <v>3.2299999999965818</v>
      </c>
      <c r="J41" s="82" t="s">
        <v>606</v>
      </c>
      <c r="K41" s="82" t="s">
        <v>129</v>
      </c>
      <c r="L41" s="83">
        <v>2.6089999999999999E-2</v>
      </c>
      <c r="M41" s="83">
        <v>1.9099999999996006E-2</v>
      </c>
      <c r="N41" s="76">
        <v>436530.16328500002</v>
      </c>
      <c r="O41" s="78">
        <v>103.2</v>
      </c>
      <c r="P41" s="76">
        <v>450.49911779799999</v>
      </c>
      <c r="Q41" s="77">
        <f t="shared" si="0"/>
        <v>4.6164783728399952E-3</v>
      </c>
      <c r="R41" s="77">
        <f>P41/'סכום נכסי הקרן'!$C$42</f>
        <v>1.2577354455704863E-4</v>
      </c>
    </row>
    <row r="42" spans="2:18">
      <c r="B42" s="75" t="s">
        <v>2617</v>
      </c>
      <c r="C42" s="82" t="s">
        <v>2422</v>
      </c>
      <c r="D42" s="69" t="s">
        <v>2431</v>
      </c>
      <c r="E42" s="69"/>
      <c r="F42" s="69" t="s">
        <v>334</v>
      </c>
      <c r="G42" s="94">
        <v>43363</v>
      </c>
      <c r="H42" s="69" t="s">
        <v>127</v>
      </c>
      <c r="I42" s="76">
        <v>3.2300000000024656</v>
      </c>
      <c r="J42" s="82" t="s">
        <v>606</v>
      </c>
      <c r="K42" s="82" t="s">
        <v>129</v>
      </c>
      <c r="L42" s="83">
        <v>2.6849999999999999E-2</v>
      </c>
      <c r="M42" s="83">
        <v>1.8000000000015906E-2</v>
      </c>
      <c r="N42" s="76">
        <v>611142.22857699997</v>
      </c>
      <c r="O42" s="78">
        <v>102.86</v>
      </c>
      <c r="P42" s="76">
        <v>628.62091131500006</v>
      </c>
      <c r="Q42" s="77">
        <f t="shared" si="0"/>
        <v>6.4417769694765648E-3</v>
      </c>
      <c r="R42" s="77">
        <f>P42/'סכום נכסי הקרן'!$C$42</f>
        <v>1.755028524478071E-4</v>
      </c>
    </row>
    <row r="43" spans="2:18">
      <c r="B43" s="75" t="s">
        <v>2618</v>
      </c>
      <c r="C43" s="82" t="s">
        <v>2422</v>
      </c>
      <c r="D43" s="69" t="s">
        <v>2432</v>
      </c>
      <c r="E43" s="69"/>
      <c r="F43" s="69" t="s">
        <v>334</v>
      </c>
      <c r="G43" s="94">
        <v>42186</v>
      </c>
      <c r="H43" s="69" t="s">
        <v>127</v>
      </c>
      <c r="I43" s="76">
        <v>3.45</v>
      </c>
      <c r="J43" s="82" t="s">
        <v>125</v>
      </c>
      <c r="K43" s="82" t="s">
        <v>128</v>
      </c>
      <c r="L43" s="83">
        <v>9.8519999999999996E-2</v>
      </c>
      <c r="M43" s="83">
        <v>1.3199999999999998E-2</v>
      </c>
      <c r="N43" s="76">
        <v>337812.22</v>
      </c>
      <c r="O43" s="78">
        <v>131.62</v>
      </c>
      <c r="P43" s="76">
        <v>1429.48044</v>
      </c>
      <c r="Q43" s="77">
        <f t="shared" si="0"/>
        <v>1.4648564836073245E-2</v>
      </c>
      <c r="R43" s="77">
        <f>P43/'סכום נכסי הקרן'!$C$42</f>
        <v>3.9909250586898188E-4</v>
      </c>
    </row>
    <row r="44" spans="2:18">
      <c r="B44" s="75" t="s">
        <v>2618</v>
      </c>
      <c r="C44" s="82" t="s">
        <v>2422</v>
      </c>
      <c r="D44" s="69" t="s">
        <v>2433</v>
      </c>
      <c r="E44" s="69"/>
      <c r="F44" s="69" t="s">
        <v>334</v>
      </c>
      <c r="G44" s="94">
        <v>38533</v>
      </c>
      <c r="H44" s="69" t="s">
        <v>127</v>
      </c>
      <c r="I44" s="76">
        <v>3.39</v>
      </c>
      <c r="J44" s="82" t="s">
        <v>125</v>
      </c>
      <c r="K44" s="82" t="s">
        <v>129</v>
      </c>
      <c r="L44" s="83">
        <v>3.8450999999999999E-2</v>
      </c>
      <c r="M44" s="83">
        <v>-2.4000000000000002E-3</v>
      </c>
      <c r="N44" s="76">
        <v>102850.28</v>
      </c>
      <c r="O44" s="78">
        <v>146.52000000000001</v>
      </c>
      <c r="P44" s="76">
        <v>150.69629</v>
      </c>
      <c r="Q44" s="77">
        <f t="shared" si="0"/>
        <v>1.5442564395079768E-3</v>
      </c>
      <c r="R44" s="77">
        <f>P44/'סכום נכסי הקרן'!$C$42</f>
        <v>4.2072460957394277E-5</v>
      </c>
    </row>
    <row r="45" spans="2:18">
      <c r="B45" s="75" t="s">
        <v>2617</v>
      </c>
      <c r="C45" s="82" t="s">
        <v>2422</v>
      </c>
      <c r="D45" s="69" t="s">
        <v>2434</v>
      </c>
      <c r="E45" s="69"/>
      <c r="F45" s="69" t="s">
        <v>334</v>
      </c>
      <c r="G45" s="94">
        <v>41339</v>
      </c>
      <c r="H45" s="69" t="s">
        <v>127</v>
      </c>
      <c r="I45" s="76">
        <v>1.5</v>
      </c>
      <c r="J45" s="82" t="s">
        <v>606</v>
      </c>
      <c r="K45" s="82" t="s">
        <v>129</v>
      </c>
      <c r="L45" s="83">
        <v>4.7500000000000001E-2</v>
      </c>
      <c r="M45" s="83">
        <v>3.8999999999959696E-3</v>
      </c>
      <c r="N45" s="76">
        <v>228594.66341400001</v>
      </c>
      <c r="O45" s="78">
        <v>108.54</v>
      </c>
      <c r="P45" s="76">
        <v>248.11664528999998</v>
      </c>
      <c r="Q45" s="77">
        <f t="shared" si="0"/>
        <v>2.5425690787623171E-3</v>
      </c>
      <c r="R45" s="77">
        <f>P45/'סכום נכסי הקרן'!$C$42</f>
        <v>6.9270967930552027E-5</v>
      </c>
    </row>
    <row r="46" spans="2:18">
      <c r="B46" s="75" t="s">
        <v>2617</v>
      </c>
      <c r="C46" s="82" t="s">
        <v>2422</v>
      </c>
      <c r="D46" s="69" t="s">
        <v>2435</v>
      </c>
      <c r="E46" s="69"/>
      <c r="F46" s="69" t="s">
        <v>334</v>
      </c>
      <c r="G46" s="94">
        <v>41339</v>
      </c>
      <c r="H46" s="69" t="s">
        <v>127</v>
      </c>
      <c r="I46" s="76">
        <v>1.4999999999988132</v>
      </c>
      <c r="J46" s="82" t="s">
        <v>606</v>
      </c>
      <c r="K46" s="82" t="s">
        <v>129</v>
      </c>
      <c r="L46" s="83">
        <v>4.4999999999999998E-2</v>
      </c>
      <c r="M46" s="83">
        <v>2.7000000000083086E-3</v>
      </c>
      <c r="N46" s="76">
        <v>388811.67573100002</v>
      </c>
      <c r="O46" s="78">
        <v>108.35</v>
      </c>
      <c r="P46" s="76">
        <v>421.27741939499998</v>
      </c>
      <c r="Q46" s="77">
        <f t="shared" si="0"/>
        <v>4.3170297538183012E-3</v>
      </c>
      <c r="R46" s="77">
        <f>P46/'סכום נכסי הקרן'!$C$42</f>
        <v>1.1761522317323108E-4</v>
      </c>
    </row>
    <row r="47" spans="2:18">
      <c r="B47" s="75" t="s">
        <v>2619</v>
      </c>
      <c r="C47" s="82" t="s">
        <v>2436</v>
      </c>
      <c r="D47" s="69">
        <v>6686</v>
      </c>
      <c r="E47" s="69"/>
      <c r="F47" s="69" t="s">
        <v>2437</v>
      </c>
      <c r="G47" s="94">
        <v>43471</v>
      </c>
      <c r="H47" s="69" t="s">
        <v>2421</v>
      </c>
      <c r="I47" s="76">
        <v>2.0000000000097776E-2</v>
      </c>
      <c r="J47" s="82" t="s">
        <v>125</v>
      </c>
      <c r="K47" s="82" t="s">
        <v>129</v>
      </c>
      <c r="L47" s="83">
        <v>2.2970000000000001E-2</v>
      </c>
      <c r="M47" s="83">
        <v>1.0800000000003911E-2</v>
      </c>
      <c r="N47" s="76">
        <v>1820137.0580150003</v>
      </c>
      <c r="O47" s="78">
        <v>101.14</v>
      </c>
      <c r="P47" s="76">
        <v>1840.8866927410002</v>
      </c>
      <c r="Q47" s="77">
        <f t="shared" si="0"/>
        <v>1.8864440058012254E-2</v>
      </c>
      <c r="R47" s="77">
        <f>P47/'סכום נכסי הקרן'!$C$42</f>
        <v>5.1395182659992762E-4</v>
      </c>
    </row>
    <row r="48" spans="2:18">
      <c r="B48" s="75" t="s">
        <v>2620</v>
      </c>
      <c r="C48" s="82" t="s">
        <v>2422</v>
      </c>
      <c r="D48" s="69" t="s">
        <v>2438</v>
      </c>
      <c r="E48" s="69"/>
      <c r="F48" s="69" t="s">
        <v>2437</v>
      </c>
      <c r="G48" s="94">
        <v>40742</v>
      </c>
      <c r="H48" s="69" t="s">
        <v>2421</v>
      </c>
      <c r="I48" s="76">
        <v>4.4799999999990652</v>
      </c>
      <c r="J48" s="82" t="s">
        <v>306</v>
      </c>
      <c r="K48" s="82" t="s">
        <v>129</v>
      </c>
      <c r="L48" s="83">
        <v>4.4999999999999998E-2</v>
      </c>
      <c r="M48" s="83">
        <v>-3.4000000000005198E-3</v>
      </c>
      <c r="N48" s="76">
        <v>1501488.976082</v>
      </c>
      <c r="O48" s="78">
        <v>128.21</v>
      </c>
      <c r="P48" s="76">
        <v>1925.0589446849999</v>
      </c>
      <c r="Q48" s="77">
        <f t="shared" si="0"/>
        <v>1.9726993091616529E-2</v>
      </c>
      <c r="R48" s="77">
        <f>P48/'סכום נכסי הקרן'!$C$42</f>
        <v>5.3745163395158761E-4</v>
      </c>
    </row>
    <row r="49" spans="2:18">
      <c r="B49" s="75" t="s">
        <v>2621</v>
      </c>
      <c r="C49" s="82" t="s">
        <v>2422</v>
      </c>
      <c r="D49" s="69" t="s">
        <v>2439</v>
      </c>
      <c r="E49" s="69"/>
      <c r="F49" s="69" t="s">
        <v>428</v>
      </c>
      <c r="G49" s="94">
        <v>43431</v>
      </c>
      <c r="H49" s="69" t="s">
        <v>256</v>
      </c>
      <c r="I49" s="76">
        <v>9.33</v>
      </c>
      <c r="J49" s="82" t="s">
        <v>375</v>
      </c>
      <c r="K49" s="82" t="s">
        <v>129</v>
      </c>
      <c r="L49" s="83">
        <v>3.9599999999999996E-2</v>
      </c>
      <c r="M49" s="83">
        <v>1.9000000000000003E-2</v>
      </c>
      <c r="N49" s="76">
        <v>194913.84</v>
      </c>
      <c r="O49" s="78">
        <v>120.43</v>
      </c>
      <c r="P49" s="76">
        <v>234.73473999999999</v>
      </c>
      <c r="Q49" s="77">
        <f t="shared" si="0"/>
        <v>2.4054383410582348E-3</v>
      </c>
      <c r="R49" s="77">
        <f>P49/'סכום נכסי הקרן'!$C$42</f>
        <v>6.5534912531649555E-5</v>
      </c>
    </row>
    <row r="50" spans="2:18">
      <c r="B50" s="75" t="s">
        <v>2621</v>
      </c>
      <c r="C50" s="82" t="s">
        <v>2422</v>
      </c>
      <c r="D50" s="69" t="s">
        <v>2440</v>
      </c>
      <c r="E50" s="69"/>
      <c r="F50" s="69" t="s">
        <v>428</v>
      </c>
      <c r="G50" s="94">
        <v>43276</v>
      </c>
      <c r="H50" s="69" t="s">
        <v>256</v>
      </c>
      <c r="I50" s="76">
        <v>9.3999999999999986</v>
      </c>
      <c r="J50" s="82" t="s">
        <v>375</v>
      </c>
      <c r="K50" s="82" t="s">
        <v>129</v>
      </c>
      <c r="L50" s="83">
        <v>3.56E-2</v>
      </c>
      <c r="M50" s="83">
        <v>1.9900000000000001E-2</v>
      </c>
      <c r="N50" s="76">
        <v>194198.3</v>
      </c>
      <c r="O50" s="78">
        <v>115.48</v>
      </c>
      <c r="P50" s="76">
        <v>224.26018999999999</v>
      </c>
      <c r="Q50" s="77">
        <f t="shared" si="0"/>
        <v>2.2981006535249299E-3</v>
      </c>
      <c r="R50" s="77">
        <f>P50/'סכום נכסי הקרן'!$C$42</f>
        <v>6.2610553239716936E-5</v>
      </c>
    </row>
    <row r="51" spans="2:18">
      <c r="B51" s="75" t="s">
        <v>2621</v>
      </c>
      <c r="C51" s="82" t="s">
        <v>2422</v>
      </c>
      <c r="D51" s="69" t="s">
        <v>2441</v>
      </c>
      <c r="E51" s="69"/>
      <c r="F51" s="69" t="s">
        <v>428</v>
      </c>
      <c r="G51" s="94">
        <v>43222</v>
      </c>
      <c r="H51" s="69" t="s">
        <v>256</v>
      </c>
      <c r="I51" s="76">
        <v>9.41</v>
      </c>
      <c r="J51" s="82" t="s">
        <v>375</v>
      </c>
      <c r="K51" s="82" t="s">
        <v>129</v>
      </c>
      <c r="L51" s="83">
        <v>3.5200000000000002E-2</v>
      </c>
      <c r="M51" s="83">
        <v>0.02</v>
      </c>
      <c r="N51" s="76">
        <v>928009.35</v>
      </c>
      <c r="O51" s="78">
        <v>116.03</v>
      </c>
      <c r="P51" s="76">
        <v>1076.76919</v>
      </c>
      <c r="Q51" s="77">
        <f t="shared" si="0"/>
        <v>1.1034165177664878E-2</v>
      </c>
      <c r="R51" s="77">
        <f>P51/'סכום נכסי הקרן'!$C$42</f>
        <v>3.0062007303829485E-4</v>
      </c>
    </row>
    <row r="52" spans="2:18">
      <c r="B52" s="75" t="s">
        <v>2621</v>
      </c>
      <c r="C52" s="82" t="s">
        <v>2422</v>
      </c>
      <c r="D52" s="69" t="s">
        <v>2442</v>
      </c>
      <c r="E52" s="69"/>
      <c r="F52" s="69" t="s">
        <v>428</v>
      </c>
      <c r="G52" s="94">
        <v>43922</v>
      </c>
      <c r="H52" s="69" t="s">
        <v>256</v>
      </c>
      <c r="I52" s="76">
        <v>9.6000000000000014</v>
      </c>
      <c r="J52" s="82" t="s">
        <v>375</v>
      </c>
      <c r="K52" s="82" t="s">
        <v>129</v>
      </c>
      <c r="L52" s="83">
        <v>3.0699999999999998E-2</v>
      </c>
      <c r="M52" s="83">
        <v>1.7000000000000001E-2</v>
      </c>
      <c r="N52" s="76">
        <v>223278.27</v>
      </c>
      <c r="O52" s="78">
        <v>113.72</v>
      </c>
      <c r="P52" s="76">
        <v>253.91204999999999</v>
      </c>
      <c r="Q52" s="77">
        <f t="shared" si="0"/>
        <v>2.6019573426868795E-3</v>
      </c>
      <c r="R52" s="77">
        <f>P52/'סכום נכסי הקרן'!$C$42</f>
        <v>7.0888970194534604E-5</v>
      </c>
    </row>
    <row r="53" spans="2:18">
      <c r="B53" s="75" t="s">
        <v>2621</v>
      </c>
      <c r="C53" s="82" t="s">
        <v>2422</v>
      </c>
      <c r="D53" s="69" t="s">
        <v>2443</v>
      </c>
      <c r="E53" s="69"/>
      <c r="F53" s="69" t="s">
        <v>428</v>
      </c>
      <c r="G53" s="94">
        <v>43978</v>
      </c>
      <c r="H53" s="69" t="s">
        <v>256</v>
      </c>
      <c r="I53" s="76">
        <v>9.6</v>
      </c>
      <c r="J53" s="82" t="s">
        <v>375</v>
      </c>
      <c r="K53" s="82" t="s">
        <v>129</v>
      </c>
      <c r="L53" s="83">
        <v>2.6000000000000002E-2</v>
      </c>
      <c r="M53" s="83">
        <v>2.1700000000000001E-2</v>
      </c>
      <c r="N53" s="76">
        <v>93663.98</v>
      </c>
      <c r="O53" s="78">
        <v>104.36</v>
      </c>
      <c r="P53" s="76">
        <v>97.74772999999999</v>
      </c>
      <c r="Q53" s="77">
        <f t="shared" si="0"/>
        <v>1.0016674033566919E-3</v>
      </c>
      <c r="R53" s="77">
        <f>P53/'סכום נכסי הקרן'!$C$42</f>
        <v>2.7289905770732092E-5</v>
      </c>
    </row>
    <row r="54" spans="2:18">
      <c r="B54" s="75" t="s">
        <v>2621</v>
      </c>
      <c r="C54" s="82" t="s">
        <v>2422</v>
      </c>
      <c r="D54" s="69" t="s">
        <v>2444</v>
      </c>
      <c r="E54" s="69"/>
      <c r="F54" s="69" t="s">
        <v>428</v>
      </c>
      <c r="G54" s="94">
        <v>44010</v>
      </c>
      <c r="H54" s="69" t="s">
        <v>256</v>
      </c>
      <c r="I54" s="76">
        <v>9.7099999999999991</v>
      </c>
      <c r="J54" s="82" t="s">
        <v>375</v>
      </c>
      <c r="K54" s="82" t="s">
        <v>129</v>
      </c>
      <c r="L54" s="83">
        <v>2.5000000000000001E-2</v>
      </c>
      <c r="M54" s="83">
        <v>1.9199999999999998E-2</v>
      </c>
      <c r="N54" s="76">
        <v>146864.63</v>
      </c>
      <c r="O54" s="78">
        <v>105.92</v>
      </c>
      <c r="P54" s="76">
        <v>155.55901</v>
      </c>
      <c r="Q54" s="77">
        <f t="shared" si="0"/>
        <v>1.5940870403377929E-3</v>
      </c>
      <c r="R54" s="77">
        <f>P54/'סכום נכסי הקרן'!$C$42</f>
        <v>4.3430069677202446E-5</v>
      </c>
    </row>
    <row r="55" spans="2:18">
      <c r="B55" s="75" t="s">
        <v>2621</v>
      </c>
      <c r="C55" s="82" t="s">
        <v>2422</v>
      </c>
      <c r="D55" s="69" t="s">
        <v>2445</v>
      </c>
      <c r="E55" s="69"/>
      <c r="F55" s="69" t="s">
        <v>428</v>
      </c>
      <c r="G55" s="94">
        <v>44133</v>
      </c>
      <c r="H55" s="69" t="s">
        <v>256</v>
      </c>
      <c r="I55" s="76">
        <v>9.59</v>
      </c>
      <c r="J55" s="82" t="s">
        <v>375</v>
      </c>
      <c r="K55" s="82" t="s">
        <v>129</v>
      </c>
      <c r="L55" s="83">
        <v>2.6800000000000001E-2</v>
      </c>
      <c r="M55" s="83">
        <v>2.1500000000000005E-2</v>
      </c>
      <c r="N55" s="76">
        <v>190980.77</v>
      </c>
      <c r="O55" s="78">
        <v>105.39</v>
      </c>
      <c r="P55" s="76">
        <v>201.27462</v>
      </c>
      <c r="Q55" s="77">
        <f t="shared" si="0"/>
        <v>2.0625566033810189E-3</v>
      </c>
      <c r="R55" s="77">
        <f>P55/'סכום נכסי הקרן'!$C$42</f>
        <v>5.6193278491888346E-5</v>
      </c>
    </row>
    <row r="56" spans="2:18">
      <c r="B56" s="75" t="s">
        <v>2621</v>
      </c>
      <c r="C56" s="82" t="s">
        <v>2422</v>
      </c>
      <c r="D56" s="69" t="s">
        <v>2446</v>
      </c>
      <c r="E56" s="69"/>
      <c r="F56" s="69" t="s">
        <v>428</v>
      </c>
      <c r="G56" s="94">
        <v>43500</v>
      </c>
      <c r="H56" s="69" t="s">
        <v>256</v>
      </c>
      <c r="I56" s="76">
        <v>9.43</v>
      </c>
      <c r="J56" s="82" t="s">
        <v>375</v>
      </c>
      <c r="K56" s="82" t="s">
        <v>129</v>
      </c>
      <c r="L56" s="83">
        <v>3.7499999999999999E-2</v>
      </c>
      <c r="M56" s="83">
        <v>1.7399999999999999E-2</v>
      </c>
      <c r="N56" s="76">
        <v>365853.54</v>
      </c>
      <c r="O56" s="78">
        <v>120.06</v>
      </c>
      <c r="P56" s="76">
        <v>439.24374999999998</v>
      </c>
      <c r="Q56" s="77">
        <f t="shared" si="0"/>
        <v>4.5011392745709384E-3</v>
      </c>
      <c r="R56" s="77">
        <f>P56/'סכום נכסי הקרן'!$C$42</f>
        <v>1.2263119100446634E-4</v>
      </c>
    </row>
    <row r="57" spans="2:18">
      <c r="B57" s="75" t="s">
        <v>2621</v>
      </c>
      <c r="C57" s="82" t="s">
        <v>2422</v>
      </c>
      <c r="D57" s="69" t="s">
        <v>2447</v>
      </c>
      <c r="E57" s="69"/>
      <c r="F57" s="69" t="s">
        <v>428</v>
      </c>
      <c r="G57" s="94">
        <v>43556</v>
      </c>
      <c r="H57" s="69" t="s">
        <v>256</v>
      </c>
      <c r="I57" s="76">
        <v>9.52</v>
      </c>
      <c r="J57" s="82" t="s">
        <v>375</v>
      </c>
      <c r="K57" s="82" t="s">
        <v>129</v>
      </c>
      <c r="L57" s="83">
        <v>3.3500000000000002E-2</v>
      </c>
      <c r="M57" s="83">
        <v>1.7600000000000001E-2</v>
      </c>
      <c r="N57" s="76">
        <v>368936.15</v>
      </c>
      <c r="O57" s="78">
        <v>115.91</v>
      </c>
      <c r="P57" s="76">
        <v>427.63390000000004</v>
      </c>
      <c r="Q57" s="77">
        <f t="shared" si="0"/>
        <v>4.3821676288574203E-3</v>
      </c>
      <c r="R57" s="77">
        <f>P57/'סכום נכסי הקרן'!$C$42</f>
        <v>1.1938987059209122E-4</v>
      </c>
    </row>
    <row r="58" spans="2:18">
      <c r="B58" s="75" t="s">
        <v>2621</v>
      </c>
      <c r="C58" s="82" t="s">
        <v>2422</v>
      </c>
      <c r="D58" s="69" t="s">
        <v>2448</v>
      </c>
      <c r="E58" s="69"/>
      <c r="F58" s="69" t="s">
        <v>428</v>
      </c>
      <c r="G58" s="94">
        <v>43647</v>
      </c>
      <c r="H58" s="69" t="s">
        <v>256</v>
      </c>
      <c r="I58" s="76">
        <v>9.490000000000002</v>
      </c>
      <c r="J58" s="82" t="s">
        <v>375</v>
      </c>
      <c r="K58" s="82" t="s">
        <v>129</v>
      </c>
      <c r="L58" s="83">
        <v>3.2000000000000001E-2</v>
      </c>
      <c r="M58" s="83">
        <v>0.02</v>
      </c>
      <c r="N58" s="76">
        <v>342484.71</v>
      </c>
      <c r="O58" s="78">
        <v>111.83</v>
      </c>
      <c r="P58" s="76">
        <v>383.00065999999998</v>
      </c>
      <c r="Q58" s="77">
        <f t="shared" si="0"/>
        <v>3.9247896251513896E-3</v>
      </c>
      <c r="R58" s="77">
        <f>P58/'סכום נכסי הקרן'!$C$42</f>
        <v>1.0692884552437381E-4</v>
      </c>
    </row>
    <row r="59" spans="2:18">
      <c r="B59" s="75" t="s">
        <v>2621</v>
      </c>
      <c r="C59" s="82" t="s">
        <v>2422</v>
      </c>
      <c r="D59" s="69" t="s">
        <v>2449</v>
      </c>
      <c r="E59" s="69"/>
      <c r="F59" s="69" t="s">
        <v>428</v>
      </c>
      <c r="G59" s="94">
        <v>43703</v>
      </c>
      <c r="H59" s="69" t="s">
        <v>256</v>
      </c>
      <c r="I59" s="76">
        <v>9.64</v>
      </c>
      <c r="J59" s="82" t="s">
        <v>375</v>
      </c>
      <c r="K59" s="82" t="s">
        <v>129</v>
      </c>
      <c r="L59" s="83">
        <v>2.6800000000000001E-2</v>
      </c>
      <c r="M59" s="83">
        <v>1.9700000000000006E-2</v>
      </c>
      <c r="N59" s="76">
        <v>24320.23</v>
      </c>
      <c r="O59" s="78">
        <v>107.13</v>
      </c>
      <c r="P59" s="76">
        <v>26.054259999999999</v>
      </c>
      <c r="Q59" s="77">
        <f t="shared" si="0"/>
        <v>2.6699037369543136E-4</v>
      </c>
      <c r="R59" s="77">
        <f>P59/'סכום נכסי הקרן'!$C$42</f>
        <v>7.2740134254386716E-6</v>
      </c>
    </row>
    <row r="60" spans="2:18">
      <c r="B60" s="75" t="s">
        <v>2621</v>
      </c>
      <c r="C60" s="82" t="s">
        <v>2422</v>
      </c>
      <c r="D60" s="69" t="s">
        <v>2450</v>
      </c>
      <c r="E60" s="69"/>
      <c r="F60" s="69" t="s">
        <v>428</v>
      </c>
      <c r="G60" s="94">
        <v>43740</v>
      </c>
      <c r="H60" s="69" t="s">
        <v>256</v>
      </c>
      <c r="I60" s="76">
        <v>9.5399999999999991</v>
      </c>
      <c r="J60" s="82" t="s">
        <v>375</v>
      </c>
      <c r="K60" s="82" t="s">
        <v>129</v>
      </c>
      <c r="L60" s="83">
        <v>2.7300000000000001E-2</v>
      </c>
      <c r="M60" s="83">
        <v>2.29E-2</v>
      </c>
      <c r="N60" s="76">
        <v>359405.63</v>
      </c>
      <c r="O60" s="78">
        <v>104.44</v>
      </c>
      <c r="P60" s="76">
        <v>375.36324000000002</v>
      </c>
      <c r="Q60" s="77">
        <f t="shared" si="0"/>
        <v>3.8465253558968055E-3</v>
      </c>
      <c r="R60" s="77">
        <f>P60/'סכום נכסי הקרן'!$C$42</f>
        <v>1.0479657634398975E-4</v>
      </c>
    </row>
    <row r="61" spans="2:18">
      <c r="B61" s="75" t="s">
        <v>2621</v>
      </c>
      <c r="C61" s="82" t="s">
        <v>2422</v>
      </c>
      <c r="D61" s="69" t="s">
        <v>2451</v>
      </c>
      <c r="E61" s="69"/>
      <c r="F61" s="69" t="s">
        <v>428</v>
      </c>
      <c r="G61" s="94">
        <v>43831</v>
      </c>
      <c r="H61" s="69" t="s">
        <v>256</v>
      </c>
      <c r="I61" s="76">
        <v>9.51</v>
      </c>
      <c r="J61" s="82" t="s">
        <v>375</v>
      </c>
      <c r="K61" s="82" t="s">
        <v>129</v>
      </c>
      <c r="L61" s="83">
        <v>2.6800000000000001E-2</v>
      </c>
      <c r="M61" s="83">
        <v>2.4300000000000002E-2</v>
      </c>
      <c r="N61" s="76">
        <v>373026.39</v>
      </c>
      <c r="O61" s="78">
        <v>102.58</v>
      </c>
      <c r="P61" s="76">
        <v>382.65047999999996</v>
      </c>
      <c r="Q61" s="77">
        <f t="shared" si="0"/>
        <v>3.9212011644136572E-3</v>
      </c>
      <c r="R61" s="77">
        <f>P61/'סכום נכסי הקרן'!$C$42</f>
        <v>1.0683107978390296E-4</v>
      </c>
    </row>
    <row r="62" spans="2:18">
      <c r="B62" s="75" t="s">
        <v>2622</v>
      </c>
      <c r="C62" s="82" t="s">
        <v>2422</v>
      </c>
      <c r="D62" s="69">
        <v>7936</v>
      </c>
      <c r="E62" s="69"/>
      <c r="F62" s="69" t="s">
        <v>2452</v>
      </c>
      <c r="G62" s="94">
        <v>44087</v>
      </c>
      <c r="H62" s="69" t="s">
        <v>2421</v>
      </c>
      <c r="I62" s="76">
        <v>6.7399999999986822</v>
      </c>
      <c r="J62" s="82" t="s">
        <v>306</v>
      </c>
      <c r="K62" s="82" t="s">
        <v>129</v>
      </c>
      <c r="L62" s="83">
        <v>1.7947999999999999E-2</v>
      </c>
      <c r="M62" s="83">
        <v>1.0299999999998352E-2</v>
      </c>
      <c r="N62" s="76">
        <v>1036297.039027</v>
      </c>
      <c r="O62" s="78">
        <v>105.39</v>
      </c>
      <c r="P62" s="76">
        <v>1092.1534772059999</v>
      </c>
      <c r="Q62" s="77">
        <f t="shared" si="0"/>
        <v>1.1191815273663298E-2</v>
      </c>
      <c r="R62" s="77">
        <f>P62/'סכום נכסי הקרן'!$C$42</f>
        <v>3.0491516764766957E-4</v>
      </c>
    </row>
    <row r="63" spans="2:18">
      <c r="B63" s="75" t="s">
        <v>2622</v>
      </c>
      <c r="C63" s="82" t="s">
        <v>2422</v>
      </c>
      <c r="D63" s="69">
        <v>7937</v>
      </c>
      <c r="E63" s="69"/>
      <c r="F63" s="69" t="s">
        <v>2452</v>
      </c>
      <c r="G63" s="94">
        <v>44087</v>
      </c>
      <c r="H63" s="69" t="s">
        <v>2421</v>
      </c>
      <c r="I63" s="76">
        <v>10.140000000019892</v>
      </c>
      <c r="J63" s="82" t="s">
        <v>306</v>
      </c>
      <c r="K63" s="82" t="s">
        <v>129</v>
      </c>
      <c r="L63" s="83">
        <v>2.8999999999999998E-2</v>
      </c>
      <c r="M63" s="83">
        <v>2.5500000000071042E-2</v>
      </c>
      <c r="N63" s="76">
        <v>108232.001775</v>
      </c>
      <c r="O63" s="78">
        <v>104.05</v>
      </c>
      <c r="P63" s="76">
        <v>112.61539408399999</v>
      </c>
      <c r="Q63" s="77">
        <f t="shared" si="0"/>
        <v>1.1540234169132198E-3</v>
      </c>
      <c r="R63" s="77">
        <f>P63/'סכום נכסי הקרן'!$C$42</f>
        <v>3.1440765866237715E-5</v>
      </c>
    </row>
    <row r="64" spans="2:18">
      <c r="B64" s="75" t="s">
        <v>2623</v>
      </c>
      <c r="C64" s="82" t="s">
        <v>2436</v>
      </c>
      <c r="D64" s="69">
        <v>8063</v>
      </c>
      <c r="E64" s="69"/>
      <c r="F64" s="69" t="s">
        <v>432</v>
      </c>
      <c r="G64" s="94">
        <v>44147</v>
      </c>
      <c r="H64" s="69" t="s">
        <v>127</v>
      </c>
      <c r="I64" s="76">
        <v>9.2899999999961462</v>
      </c>
      <c r="J64" s="82" t="s">
        <v>628</v>
      </c>
      <c r="K64" s="82" t="s">
        <v>129</v>
      </c>
      <c r="L64" s="83">
        <v>1.6250000000000001E-2</v>
      </c>
      <c r="M64" s="83">
        <v>1.3199999999991019E-2</v>
      </c>
      <c r="N64" s="76">
        <v>778426.24501199985</v>
      </c>
      <c r="O64" s="78">
        <v>102.97</v>
      </c>
      <c r="P64" s="76">
        <v>801.54554072099995</v>
      </c>
      <c r="Q64" s="77">
        <f t="shared" si="0"/>
        <v>8.2138177576721195E-3</v>
      </c>
      <c r="R64" s="77">
        <f>P64/'סכום נכסי הקרן'!$C$42</f>
        <v>2.2378117913558293E-4</v>
      </c>
    </row>
    <row r="65" spans="2:18">
      <c r="B65" s="75" t="s">
        <v>2623</v>
      </c>
      <c r="C65" s="82" t="s">
        <v>2436</v>
      </c>
      <c r="D65" s="69">
        <v>8145</v>
      </c>
      <c r="E65" s="69"/>
      <c r="F65" s="69" t="s">
        <v>432</v>
      </c>
      <c r="G65" s="94">
        <v>44185</v>
      </c>
      <c r="H65" s="69" t="s">
        <v>127</v>
      </c>
      <c r="I65" s="76">
        <v>9.2999999999910656</v>
      </c>
      <c r="J65" s="82" t="s">
        <v>628</v>
      </c>
      <c r="K65" s="82" t="s">
        <v>129</v>
      </c>
      <c r="L65" s="83">
        <v>1.4990000000000002E-2</v>
      </c>
      <c r="M65" s="83">
        <v>1.399999999998917E-2</v>
      </c>
      <c r="N65" s="76">
        <v>365922.71344399994</v>
      </c>
      <c r="O65" s="78">
        <v>100.95</v>
      </c>
      <c r="P65" s="76">
        <v>369.39896323099998</v>
      </c>
      <c r="Q65" s="77">
        <f t="shared" si="0"/>
        <v>3.7854065797972999E-3</v>
      </c>
      <c r="R65" s="77">
        <f>P65/'סכום נכסי הקרן'!$C$42</f>
        <v>1.0313142717871933E-4</v>
      </c>
    </row>
    <row r="66" spans="2:18">
      <c r="B66" s="75" t="s">
        <v>2624</v>
      </c>
      <c r="C66" s="82" t="s">
        <v>2436</v>
      </c>
      <c r="D66" s="69" t="s">
        <v>2453</v>
      </c>
      <c r="E66" s="69"/>
      <c r="F66" s="69" t="s">
        <v>2452</v>
      </c>
      <c r="G66" s="94">
        <v>42901</v>
      </c>
      <c r="H66" s="69" t="s">
        <v>2421</v>
      </c>
      <c r="I66" s="76">
        <v>1.8200000000001724</v>
      </c>
      <c r="J66" s="82" t="s">
        <v>153</v>
      </c>
      <c r="K66" s="82" t="s">
        <v>129</v>
      </c>
      <c r="L66" s="83">
        <v>0.04</v>
      </c>
      <c r="M66" s="83">
        <v>1.3800000000002257E-2</v>
      </c>
      <c r="N66" s="76">
        <v>1438538.7111149998</v>
      </c>
      <c r="O66" s="78">
        <v>104.96</v>
      </c>
      <c r="P66" s="76">
        <v>1509.8901992069998</v>
      </c>
      <c r="Q66" s="77">
        <f t="shared" si="0"/>
        <v>1.5472561820038113E-2</v>
      </c>
      <c r="R66" s="77">
        <f>P66/'סכום נכסי הקרן'!$C$42</f>
        <v>4.2154187376536453E-4</v>
      </c>
    </row>
    <row r="67" spans="2:18">
      <c r="B67" s="75" t="s">
        <v>2625</v>
      </c>
      <c r="C67" s="82" t="s">
        <v>2422</v>
      </c>
      <c r="D67" s="69" t="s">
        <v>2454</v>
      </c>
      <c r="E67" s="69"/>
      <c r="F67" s="69" t="s">
        <v>2452</v>
      </c>
      <c r="G67" s="94">
        <v>44074</v>
      </c>
      <c r="H67" s="69" t="s">
        <v>2421</v>
      </c>
      <c r="I67" s="76">
        <v>11.370000000000001</v>
      </c>
      <c r="J67" s="82" t="s">
        <v>375</v>
      </c>
      <c r="K67" s="82" t="s">
        <v>129</v>
      </c>
      <c r="L67" s="83">
        <v>2.35E-2</v>
      </c>
      <c r="M67" s="83">
        <v>2.2000000000000002E-2</v>
      </c>
      <c r="N67" s="76">
        <v>495381.36</v>
      </c>
      <c r="O67" s="78">
        <v>102.32</v>
      </c>
      <c r="P67" s="76">
        <v>506.87419</v>
      </c>
      <c r="Q67" s="77">
        <f t="shared" si="0"/>
        <v>5.1941805065532122E-3</v>
      </c>
      <c r="R67" s="77">
        <f>P67/'סכום נכסי הקרן'!$C$42</f>
        <v>1.4151273776604487E-4</v>
      </c>
    </row>
    <row r="68" spans="2:18">
      <c r="B68" s="75" t="s">
        <v>2625</v>
      </c>
      <c r="C68" s="82" t="s">
        <v>2422</v>
      </c>
      <c r="D68" s="69" t="s">
        <v>2455</v>
      </c>
      <c r="E68" s="69"/>
      <c r="F68" s="69" t="s">
        <v>2452</v>
      </c>
      <c r="G68" s="94">
        <v>44189</v>
      </c>
      <c r="H68" s="69" t="s">
        <v>2421</v>
      </c>
      <c r="I68" s="76">
        <v>11.270000000000001</v>
      </c>
      <c r="J68" s="82" t="s">
        <v>375</v>
      </c>
      <c r="K68" s="82" t="s">
        <v>129</v>
      </c>
      <c r="L68" s="83">
        <v>2.4700000000000003E-2</v>
      </c>
      <c r="M68" s="83">
        <v>2.4500000000000001E-2</v>
      </c>
      <c r="N68" s="76">
        <v>61764.45</v>
      </c>
      <c r="O68" s="78">
        <v>100.85</v>
      </c>
      <c r="P68" s="76">
        <v>62.289449999999995</v>
      </c>
      <c r="Q68" s="77">
        <f t="shared" si="0"/>
        <v>6.3830957136310482E-4</v>
      </c>
      <c r="R68" s="77">
        <f>P68/'סכום נכסי הקרן'!$C$42</f>
        <v>1.7390411225004696E-5</v>
      </c>
    </row>
    <row r="69" spans="2:18">
      <c r="B69" s="75" t="s">
        <v>2626</v>
      </c>
      <c r="C69" s="82" t="s">
        <v>2436</v>
      </c>
      <c r="D69" s="69">
        <v>4069</v>
      </c>
      <c r="E69" s="69"/>
      <c r="F69" s="69" t="s">
        <v>432</v>
      </c>
      <c r="G69" s="94">
        <v>42052</v>
      </c>
      <c r="H69" s="69" t="s">
        <v>127</v>
      </c>
      <c r="I69" s="76">
        <v>5.25</v>
      </c>
      <c r="J69" s="82" t="s">
        <v>375</v>
      </c>
      <c r="K69" s="82" t="s">
        <v>129</v>
      </c>
      <c r="L69" s="83">
        <v>2.9779E-2</v>
      </c>
      <c r="M69" s="83">
        <v>8.9999999999999998E-4</v>
      </c>
      <c r="N69" s="76">
        <v>559123.93000000005</v>
      </c>
      <c r="O69" s="78">
        <v>117.58</v>
      </c>
      <c r="P69" s="76">
        <v>657.41790000000003</v>
      </c>
      <c r="Q69" s="77">
        <f t="shared" si="0"/>
        <v>6.7368733863508593E-3</v>
      </c>
      <c r="R69" s="77">
        <f>P69/'סכום נכסי הקרן'!$C$42</f>
        <v>1.8354260035493997E-4</v>
      </c>
    </row>
    <row r="70" spans="2:18">
      <c r="B70" s="75" t="s">
        <v>2627</v>
      </c>
      <c r="C70" s="82" t="s">
        <v>2422</v>
      </c>
      <c r="D70" s="69" t="s">
        <v>2456</v>
      </c>
      <c r="E70" s="69"/>
      <c r="F70" s="69" t="s">
        <v>432</v>
      </c>
      <c r="G70" s="94">
        <v>42122</v>
      </c>
      <c r="H70" s="69" t="s">
        <v>127</v>
      </c>
      <c r="I70" s="76">
        <v>5.4200000000002699</v>
      </c>
      <c r="J70" s="82" t="s">
        <v>375</v>
      </c>
      <c r="K70" s="82" t="s">
        <v>129</v>
      </c>
      <c r="L70" s="83">
        <v>2.4799999999999999E-2</v>
      </c>
      <c r="M70" s="83">
        <v>7.9999999999995543E-3</v>
      </c>
      <c r="N70" s="76">
        <v>4056506.1996350004</v>
      </c>
      <c r="O70" s="78">
        <v>110.8</v>
      </c>
      <c r="P70" s="76">
        <v>4494.6089052090001</v>
      </c>
      <c r="Q70" s="77">
        <f t="shared" si="0"/>
        <v>4.6058391649448673E-2</v>
      </c>
      <c r="R70" s="77">
        <f>P70/'סכום נכסי הקרן'!$C$42</f>
        <v>1.2548368488909866E-3</v>
      </c>
    </row>
    <row r="71" spans="2:18">
      <c r="B71" s="75" t="s">
        <v>2628</v>
      </c>
      <c r="C71" s="82" t="s">
        <v>2436</v>
      </c>
      <c r="D71" s="69">
        <v>4099</v>
      </c>
      <c r="E71" s="69"/>
      <c r="F71" s="69" t="s">
        <v>432</v>
      </c>
      <c r="G71" s="94">
        <v>42052</v>
      </c>
      <c r="H71" s="69" t="s">
        <v>127</v>
      </c>
      <c r="I71" s="76">
        <v>5.16</v>
      </c>
      <c r="J71" s="82" t="s">
        <v>375</v>
      </c>
      <c r="K71" s="82" t="s">
        <v>129</v>
      </c>
      <c r="L71" s="83">
        <v>2.9779E-2</v>
      </c>
      <c r="M71" s="83">
        <v>1.2E-2</v>
      </c>
      <c r="N71" s="76">
        <v>406094.68</v>
      </c>
      <c r="O71" s="78">
        <v>111.15</v>
      </c>
      <c r="P71" s="76">
        <v>451.37422999999995</v>
      </c>
      <c r="Q71" s="77">
        <f t="shared" si="0"/>
        <v>4.6254460631078211E-3</v>
      </c>
      <c r="R71" s="77">
        <f>P71/'סכום נכסי הקרן'!$C$42</f>
        <v>1.2601786459938002E-4</v>
      </c>
    </row>
    <row r="72" spans="2:18">
      <c r="B72" s="75" t="s">
        <v>2628</v>
      </c>
      <c r="C72" s="82" t="s">
        <v>2436</v>
      </c>
      <c r="D72" s="69" t="s">
        <v>2457</v>
      </c>
      <c r="E72" s="69"/>
      <c r="F72" s="69" t="s">
        <v>432</v>
      </c>
      <c r="G72" s="94">
        <v>42054</v>
      </c>
      <c r="H72" s="69" t="s">
        <v>127</v>
      </c>
      <c r="I72" s="76">
        <v>5.16</v>
      </c>
      <c r="J72" s="82" t="s">
        <v>375</v>
      </c>
      <c r="K72" s="82" t="s">
        <v>129</v>
      </c>
      <c r="L72" s="83">
        <v>2.9779E-2</v>
      </c>
      <c r="M72" s="83">
        <v>1.2E-2</v>
      </c>
      <c r="N72" s="76">
        <v>11484.58</v>
      </c>
      <c r="O72" s="78">
        <v>111.15</v>
      </c>
      <c r="P72" s="76">
        <v>12.76511</v>
      </c>
      <c r="Q72" s="77">
        <f t="shared" si="0"/>
        <v>1.3081014349144009E-4</v>
      </c>
      <c r="R72" s="77">
        <f>P72/'סכום נכסי הקרן'!$C$42</f>
        <v>3.563854107435845E-6</v>
      </c>
    </row>
    <row r="73" spans="2:18">
      <c r="B73" s="75" t="s">
        <v>2629</v>
      </c>
      <c r="C73" s="82" t="s">
        <v>2436</v>
      </c>
      <c r="D73" s="69">
        <v>7970</v>
      </c>
      <c r="E73" s="69"/>
      <c r="F73" s="69" t="s">
        <v>2452</v>
      </c>
      <c r="G73" s="94">
        <v>44098</v>
      </c>
      <c r="H73" s="69" t="s">
        <v>2421</v>
      </c>
      <c r="I73" s="76">
        <v>10.009999999992916</v>
      </c>
      <c r="J73" s="82" t="s">
        <v>306</v>
      </c>
      <c r="K73" s="82" t="s">
        <v>129</v>
      </c>
      <c r="L73" s="83">
        <v>1.8500000000000003E-2</v>
      </c>
      <c r="M73" s="83">
        <v>1.4800000000000001E-2</v>
      </c>
      <c r="N73" s="76">
        <v>407581.311927</v>
      </c>
      <c r="O73" s="78">
        <v>103.87</v>
      </c>
      <c r="P73" s="76">
        <v>423.35472759999999</v>
      </c>
      <c r="Q73" s="77">
        <f t="shared" si="0"/>
        <v>4.3383169173736484E-3</v>
      </c>
      <c r="R73" s="77">
        <f>P73/'סכום נכסי הקרן'!$C$42</f>
        <v>1.1819518083742665E-4</v>
      </c>
    </row>
    <row r="74" spans="2:18">
      <c r="B74" s="75" t="s">
        <v>2629</v>
      </c>
      <c r="C74" s="82" t="s">
        <v>2436</v>
      </c>
      <c r="D74" s="69">
        <v>8161</v>
      </c>
      <c r="E74" s="69"/>
      <c r="F74" s="69" t="s">
        <v>2452</v>
      </c>
      <c r="G74" s="94">
        <v>44194</v>
      </c>
      <c r="H74" s="69" t="s">
        <v>2421</v>
      </c>
      <c r="I74" s="76">
        <v>9.9499999999962743</v>
      </c>
      <c r="J74" s="82" t="s">
        <v>306</v>
      </c>
      <c r="K74" s="82" t="s">
        <v>129</v>
      </c>
      <c r="L74" s="83">
        <v>1.8769999999999998E-2</v>
      </c>
      <c r="M74" s="83">
        <v>1.9099999999981149E-2</v>
      </c>
      <c r="N74" s="76">
        <v>457286.34998099995</v>
      </c>
      <c r="O74" s="78">
        <v>99.76</v>
      </c>
      <c r="P74" s="76">
        <v>456.18989274599994</v>
      </c>
      <c r="Q74" s="77">
        <f t="shared" si="0"/>
        <v>4.6747944459114661E-3</v>
      </c>
      <c r="R74" s="77">
        <f>P74/'סכום נכסי הקרן'!$C$42</f>
        <v>1.2736233554066901E-4</v>
      </c>
    </row>
    <row r="75" spans="2:18">
      <c r="B75" s="75" t="s">
        <v>2629</v>
      </c>
      <c r="C75" s="82" t="s">
        <v>2436</v>
      </c>
      <c r="D75" s="69">
        <v>7699</v>
      </c>
      <c r="E75" s="69"/>
      <c r="F75" s="69" t="s">
        <v>2452</v>
      </c>
      <c r="G75" s="94">
        <v>43977</v>
      </c>
      <c r="H75" s="69" t="s">
        <v>2421</v>
      </c>
      <c r="I75" s="76">
        <v>10.009999999993806</v>
      </c>
      <c r="J75" s="82" t="s">
        <v>306</v>
      </c>
      <c r="K75" s="82" t="s">
        <v>129</v>
      </c>
      <c r="L75" s="83">
        <v>1.908E-2</v>
      </c>
      <c r="M75" s="83">
        <v>1.1999999999997396E-2</v>
      </c>
      <c r="N75" s="76">
        <v>715752.547639</v>
      </c>
      <c r="O75" s="78">
        <v>107.37</v>
      </c>
      <c r="P75" s="76">
        <v>768.50353267600008</v>
      </c>
      <c r="Q75" s="77">
        <f t="shared" ref="Q75:Q138" si="1">IFERROR(P75/$P$10,0)</f>
        <v>7.8752206117319937E-3</v>
      </c>
      <c r="R75" s="77">
        <f>P75/'סכום נכסי הקרן'!$C$42</f>
        <v>2.145562765621542E-4</v>
      </c>
    </row>
    <row r="76" spans="2:18">
      <c r="B76" s="75" t="s">
        <v>2629</v>
      </c>
      <c r="C76" s="82" t="s">
        <v>2436</v>
      </c>
      <c r="D76" s="69">
        <v>7567</v>
      </c>
      <c r="E76" s="69"/>
      <c r="F76" s="69" t="s">
        <v>2452</v>
      </c>
      <c r="G76" s="94">
        <v>43919</v>
      </c>
      <c r="H76" s="69" t="s">
        <v>2421</v>
      </c>
      <c r="I76" s="76">
        <v>9.6799999999975999</v>
      </c>
      <c r="J76" s="82" t="s">
        <v>306</v>
      </c>
      <c r="K76" s="82" t="s">
        <v>129</v>
      </c>
      <c r="L76" s="83">
        <v>2.69E-2</v>
      </c>
      <c r="M76" s="83">
        <v>1.3999999999991113E-2</v>
      </c>
      <c r="N76" s="76">
        <v>397640.304535</v>
      </c>
      <c r="O76" s="78">
        <v>113.17</v>
      </c>
      <c r="P76" s="76">
        <v>450.00953155599996</v>
      </c>
      <c r="Q76" s="77">
        <f t="shared" si="1"/>
        <v>4.6114613501455209E-3</v>
      </c>
      <c r="R76" s="77">
        <f>P76/'סכום נכסי הקרן'!$C$42</f>
        <v>1.2563685839143813E-4</v>
      </c>
    </row>
    <row r="77" spans="2:18">
      <c r="B77" s="75" t="s">
        <v>2629</v>
      </c>
      <c r="C77" s="82" t="s">
        <v>2436</v>
      </c>
      <c r="D77" s="69">
        <v>7856</v>
      </c>
      <c r="E77" s="69"/>
      <c r="F77" s="69" t="s">
        <v>2452</v>
      </c>
      <c r="G77" s="94">
        <v>44041</v>
      </c>
      <c r="H77" s="69" t="s">
        <v>2421</v>
      </c>
      <c r="I77" s="76">
        <v>9.9699999999919413</v>
      </c>
      <c r="J77" s="82" t="s">
        <v>306</v>
      </c>
      <c r="K77" s="82" t="s">
        <v>129</v>
      </c>
      <c r="L77" s="83">
        <v>1.9220000000000001E-2</v>
      </c>
      <c r="M77" s="83">
        <v>1.479999999999021E-2</v>
      </c>
      <c r="N77" s="76">
        <v>506991.38792499999</v>
      </c>
      <c r="O77" s="78">
        <v>104.76</v>
      </c>
      <c r="P77" s="76">
        <v>531.12418912400005</v>
      </c>
      <c r="Q77" s="77">
        <f t="shared" si="1"/>
        <v>5.442681762325997E-3</v>
      </c>
      <c r="R77" s="77">
        <f>P77/'סכום נכסי הקרן'!$C$42</f>
        <v>1.4828302482063218E-4</v>
      </c>
    </row>
    <row r="78" spans="2:18">
      <c r="B78" s="75" t="s">
        <v>2629</v>
      </c>
      <c r="C78" s="82" t="s">
        <v>2436</v>
      </c>
      <c r="D78" s="69">
        <v>7566</v>
      </c>
      <c r="E78" s="69"/>
      <c r="F78" s="69" t="s">
        <v>2452</v>
      </c>
      <c r="G78" s="94">
        <v>43919</v>
      </c>
      <c r="H78" s="69" t="s">
        <v>2421</v>
      </c>
      <c r="I78" s="76">
        <v>9.2900000000025145</v>
      </c>
      <c r="J78" s="82" t="s">
        <v>306</v>
      </c>
      <c r="K78" s="82" t="s">
        <v>129</v>
      </c>
      <c r="L78" s="83">
        <v>2.69E-2</v>
      </c>
      <c r="M78" s="83">
        <v>1.3699999999997547E-2</v>
      </c>
      <c r="N78" s="76">
        <v>397640.30442599999</v>
      </c>
      <c r="O78" s="78">
        <v>112.97</v>
      </c>
      <c r="P78" s="76">
        <v>449.21425080300008</v>
      </c>
      <c r="Q78" s="77">
        <f t="shared" si="1"/>
        <v>4.6033117306423683E-3</v>
      </c>
      <c r="R78" s="77">
        <f>P78/'סכום נכסי הקרן'!$C$42</f>
        <v>1.2541482626025061E-4</v>
      </c>
    </row>
    <row r="79" spans="2:18">
      <c r="B79" s="75" t="s">
        <v>2629</v>
      </c>
      <c r="C79" s="82" t="s">
        <v>2436</v>
      </c>
      <c r="D79" s="69">
        <v>7700</v>
      </c>
      <c r="E79" s="69"/>
      <c r="F79" s="69" t="s">
        <v>2452</v>
      </c>
      <c r="G79" s="94">
        <v>43977</v>
      </c>
      <c r="H79" s="69" t="s">
        <v>2421</v>
      </c>
      <c r="I79" s="76">
        <v>9.6100000000033479</v>
      </c>
      <c r="J79" s="82" t="s">
        <v>306</v>
      </c>
      <c r="K79" s="82" t="s">
        <v>129</v>
      </c>
      <c r="L79" s="83">
        <v>1.8769999999999998E-2</v>
      </c>
      <c r="M79" s="83">
        <v>1.109999999999455E-2</v>
      </c>
      <c r="N79" s="76">
        <v>477168.365093</v>
      </c>
      <c r="O79" s="78">
        <v>107.66</v>
      </c>
      <c r="P79" s="76">
        <v>513.71945424800003</v>
      </c>
      <c r="Q79" s="77">
        <f t="shared" si="1"/>
        <v>5.2643271796737499E-3</v>
      </c>
      <c r="R79" s="77">
        <f>P79/'סכום נכסי הקרן'!$C$42</f>
        <v>1.4342384727522407E-4</v>
      </c>
    </row>
    <row r="80" spans="2:18">
      <c r="B80" s="75" t="s">
        <v>2629</v>
      </c>
      <c r="C80" s="82" t="s">
        <v>2436</v>
      </c>
      <c r="D80" s="69">
        <v>7855</v>
      </c>
      <c r="E80" s="69"/>
      <c r="F80" s="69" t="s">
        <v>2452</v>
      </c>
      <c r="G80" s="94">
        <v>44041</v>
      </c>
      <c r="H80" s="69" t="s">
        <v>2421</v>
      </c>
      <c r="I80" s="76">
        <v>9.569999999987127</v>
      </c>
      <c r="J80" s="82" t="s">
        <v>306</v>
      </c>
      <c r="K80" s="82" t="s">
        <v>129</v>
      </c>
      <c r="L80" s="83">
        <v>1.9009999999999999E-2</v>
      </c>
      <c r="M80" s="83">
        <v>1.4299999999996361E-2</v>
      </c>
      <c r="N80" s="76">
        <v>288289.2206</v>
      </c>
      <c r="O80" s="78">
        <v>104.81</v>
      </c>
      <c r="P80" s="76">
        <v>302.15594547699999</v>
      </c>
      <c r="Q80" s="77">
        <f t="shared" si="1"/>
        <v>3.0963354475314446E-3</v>
      </c>
      <c r="R80" s="77">
        <f>P80/'סכום נכסי הקרן'!$C$42</f>
        <v>8.435804371246058E-5</v>
      </c>
    </row>
    <row r="81" spans="2:18">
      <c r="B81" s="75" t="s">
        <v>2629</v>
      </c>
      <c r="C81" s="82" t="s">
        <v>2436</v>
      </c>
      <c r="D81" s="69">
        <v>7971</v>
      </c>
      <c r="E81" s="69"/>
      <c r="F81" s="69" t="s">
        <v>2452</v>
      </c>
      <c r="G81" s="94">
        <v>44098</v>
      </c>
      <c r="H81" s="69" t="s">
        <v>2421</v>
      </c>
      <c r="I81" s="76">
        <v>9.6000000000273484</v>
      </c>
      <c r="J81" s="82" t="s">
        <v>306</v>
      </c>
      <c r="K81" s="82" t="s">
        <v>129</v>
      </c>
      <c r="L81" s="83">
        <v>1.822E-2</v>
      </c>
      <c r="M81" s="83">
        <v>1.4300000000047861E-2</v>
      </c>
      <c r="N81" s="76">
        <v>168997.12927200002</v>
      </c>
      <c r="O81" s="78">
        <v>103.85</v>
      </c>
      <c r="P81" s="76">
        <v>175.50351561200003</v>
      </c>
      <c r="Q81" s="77">
        <f t="shared" si="1"/>
        <v>1.7984678596939564E-3</v>
      </c>
      <c r="R81" s="77">
        <f>P81/'סכום נכסי הקרן'!$C$42</f>
        <v>4.8998318462062392E-5</v>
      </c>
    </row>
    <row r="82" spans="2:18">
      <c r="B82" s="75" t="s">
        <v>2629</v>
      </c>
      <c r="C82" s="82" t="s">
        <v>2436</v>
      </c>
      <c r="D82" s="69">
        <v>8162</v>
      </c>
      <c r="E82" s="69"/>
      <c r="F82" s="69" t="s">
        <v>2452</v>
      </c>
      <c r="G82" s="94">
        <v>44194</v>
      </c>
      <c r="H82" s="69" t="s">
        <v>2421</v>
      </c>
      <c r="I82" s="76">
        <v>9.5599999999988334</v>
      </c>
      <c r="J82" s="82" t="s">
        <v>306</v>
      </c>
      <c r="K82" s="82" t="s">
        <v>129</v>
      </c>
      <c r="L82" s="83">
        <v>1.847E-2</v>
      </c>
      <c r="M82" s="83">
        <v>1.8799999999996823E-2</v>
      </c>
      <c r="N82" s="76">
        <v>377758.28909600002</v>
      </c>
      <c r="O82" s="78">
        <v>99.77</v>
      </c>
      <c r="P82" s="76">
        <v>376.89023582399989</v>
      </c>
      <c r="Q82" s="77">
        <f t="shared" si="1"/>
        <v>3.8621732071764457E-3</v>
      </c>
      <c r="R82" s="77">
        <f>P82/'סכום נכסי הקרן'!$C$42</f>
        <v>1.0522289388762229E-4</v>
      </c>
    </row>
    <row r="83" spans="2:18">
      <c r="B83" s="75" t="s">
        <v>2630</v>
      </c>
      <c r="C83" s="82" t="s">
        <v>2436</v>
      </c>
      <c r="D83" s="69">
        <v>4100</v>
      </c>
      <c r="E83" s="69"/>
      <c r="F83" s="69" t="s">
        <v>432</v>
      </c>
      <c r="G83" s="94">
        <v>42052</v>
      </c>
      <c r="H83" s="69" t="s">
        <v>127</v>
      </c>
      <c r="I83" s="76">
        <v>5.2600000000000007</v>
      </c>
      <c r="J83" s="82" t="s">
        <v>375</v>
      </c>
      <c r="K83" s="82" t="s">
        <v>129</v>
      </c>
      <c r="L83" s="83">
        <v>2.9779E-2</v>
      </c>
      <c r="M83" s="83">
        <v>6.9999999999999988E-4</v>
      </c>
      <c r="N83" s="76">
        <v>462699.75</v>
      </c>
      <c r="O83" s="78">
        <v>117.77</v>
      </c>
      <c r="P83" s="76">
        <v>544.92147999999997</v>
      </c>
      <c r="Q83" s="77">
        <f t="shared" si="1"/>
        <v>5.5840691533694496E-3</v>
      </c>
      <c r="R83" s="77">
        <f>P83/'סכום נכסי הקרן'!$C$42</f>
        <v>1.5213505051879847E-4</v>
      </c>
    </row>
    <row r="84" spans="2:18">
      <c r="B84" s="75" t="s">
        <v>2631</v>
      </c>
      <c r="C84" s="82" t="s">
        <v>2422</v>
      </c>
      <c r="D84" s="69" t="s">
        <v>2458</v>
      </c>
      <c r="E84" s="69"/>
      <c r="F84" s="69" t="s">
        <v>432</v>
      </c>
      <c r="G84" s="94">
        <v>41767</v>
      </c>
      <c r="H84" s="69" t="s">
        <v>127</v>
      </c>
      <c r="I84" s="76">
        <v>5.8</v>
      </c>
      <c r="J84" s="82" t="s">
        <v>375</v>
      </c>
      <c r="K84" s="82" t="s">
        <v>129</v>
      </c>
      <c r="L84" s="83">
        <v>5.3499999999999999E-2</v>
      </c>
      <c r="M84" s="83">
        <v>5.5000000000000005E-3</v>
      </c>
      <c r="N84" s="76">
        <v>19943.419999999998</v>
      </c>
      <c r="O84" s="78">
        <v>132.08000000000001</v>
      </c>
      <c r="P84" s="76">
        <v>26.341270000000002</v>
      </c>
      <c r="Q84" s="77">
        <f t="shared" si="1"/>
        <v>2.6993150144783448E-4</v>
      </c>
      <c r="R84" s="77">
        <f>P84/'סכום נכסי הקרן'!$C$42</f>
        <v>7.3541429164791063E-6</v>
      </c>
    </row>
    <row r="85" spans="2:18">
      <c r="B85" s="75" t="s">
        <v>2631</v>
      </c>
      <c r="C85" s="82" t="s">
        <v>2422</v>
      </c>
      <c r="D85" s="69" t="s">
        <v>2459</v>
      </c>
      <c r="E85" s="69"/>
      <c r="F85" s="69" t="s">
        <v>432</v>
      </c>
      <c r="G85" s="94">
        <v>41269</v>
      </c>
      <c r="H85" s="69" t="s">
        <v>127</v>
      </c>
      <c r="I85" s="76">
        <v>5.86</v>
      </c>
      <c r="J85" s="82" t="s">
        <v>375</v>
      </c>
      <c r="K85" s="82" t="s">
        <v>129</v>
      </c>
      <c r="L85" s="83">
        <v>5.3499999999999999E-2</v>
      </c>
      <c r="M85" s="83">
        <v>-3.0000000000000003E-4</v>
      </c>
      <c r="N85" s="76">
        <v>99050.15</v>
      </c>
      <c r="O85" s="78">
        <v>138.65</v>
      </c>
      <c r="P85" s="76">
        <v>137.33301999999998</v>
      </c>
      <c r="Q85" s="77">
        <f t="shared" si="1"/>
        <v>1.4073166664692125E-3</v>
      </c>
      <c r="R85" s="77">
        <f>P85/'סכום נכסי הקרן'!$C$42</f>
        <v>3.8341608291159967E-5</v>
      </c>
    </row>
    <row r="86" spans="2:18">
      <c r="B86" s="75" t="s">
        <v>2631</v>
      </c>
      <c r="C86" s="82" t="s">
        <v>2422</v>
      </c>
      <c r="D86" s="69" t="s">
        <v>2460</v>
      </c>
      <c r="E86" s="69"/>
      <c r="F86" s="69" t="s">
        <v>432</v>
      </c>
      <c r="G86" s="94">
        <v>41767</v>
      </c>
      <c r="H86" s="69" t="s">
        <v>127</v>
      </c>
      <c r="I86" s="76">
        <v>6.3299999999999992</v>
      </c>
      <c r="J86" s="82" t="s">
        <v>375</v>
      </c>
      <c r="K86" s="82" t="s">
        <v>129</v>
      </c>
      <c r="L86" s="83">
        <v>5.3499999999999999E-2</v>
      </c>
      <c r="M86" s="83">
        <v>9.5999999999999992E-3</v>
      </c>
      <c r="N86" s="76">
        <v>15607.89</v>
      </c>
      <c r="O86" s="78">
        <v>132.08000000000001</v>
      </c>
      <c r="P86" s="76">
        <v>20.614900000000002</v>
      </c>
      <c r="Q86" s="77">
        <f t="shared" si="1"/>
        <v>2.1125066897674118E-4</v>
      </c>
      <c r="R86" s="77">
        <f>P86/'סכום נכסי הקרן'!$C$42</f>
        <v>5.7554142533342222E-6</v>
      </c>
    </row>
    <row r="87" spans="2:18">
      <c r="B87" s="75" t="s">
        <v>2631</v>
      </c>
      <c r="C87" s="82" t="s">
        <v>2422</v>
      </c>
      <c r="D87" s="69" t="s">
        <v>2461</v>
      </c>
      <c r="E87" s="69"/>
      <c r="F87" s="69" t="s">
        <v>432</v>
      </c>
      <c r="G87" s="94">
        <v>41767</v>
      </c>
      <c r="H87" s="69" t="s">
        <v>127</v>
      </c>
      <c r="I87" s="76">
        <v>5.8000000000000007</v>
      </c>
      <c r="J87" s="82" t="s">
        <v>375</v>
      </c>
      <c r="K87" s="82" t="s">
        <v>129</v>
      </c>
      <c r="L87" s="83">
        <v>5.3499999999999999E-2</v>
      </c>
      <c r="M87" s="83">
        <v>5.5000000000000005E-3</v>
      </c>
      <c r="N87" s="76">
        <v>19943.53</v>
      </c>
      <c r="O87" s="78">
        <v>132.08000000000001</v>
      </c>
      <c r="P87" s="76">
        <v>26.341419999999999</v>
      </c>
      <c r="Q87" s="77">
        <f t="shared" si="1"/>
        <v>2.6993303856905971E-4</v>
      </c>
      <c r="R87" s="77">
        <f>P87/'סכום נכסי הקרן'!$C$42</f>
        <v>7.3541847945448738E-6</v>
      </c>
    </row>
    <row r="88" spans="2:18">
      <c r="B88" s="75" t="s">
        <v>2631</v>
      </c>
      <c r="C88" s="82" t="s">
        <v>2422</v>
      </c>
      <c r="D88" s="69" t="s">
        <v>2462</v>
      </c>
      <c r="E88" s="69"/>
      <c r="F88" s="69" t="s">
        <v>432</v>
      </c>
      <c r="G88" s="94">
        <v>41269</v>
      </c>
      <c r="H88" s="69" t="s">
        <v>127</v>
      </c>
      <c r="I88" s="76">
        <v>5.8599999999999994</v>
      </c>
      <c r="J88" s="82" t="s">
        <v>375</v>
      </c>
      <c r="K88" s="82" t="s">
        <v>129</v>
      </c>
      <c r="L88" s="83">
        <v>5.3499999999999999E-2</v>
      </c>
      <c r="M88" s="83">
        <v>-2.9999999999999997E-4</v>
      </c>
      <c r="N88" s="76">
        <v>105241.38</v>
      </c>
      <c r="O88" s="78">
        <v>138.65</v>
      </c>
      <c r="P88" s="76">
        <v>145.91717</v>
      </c>
      <c r="Q88" s="77">
        <f t="shared" si="1"/>
        <v>1.4952825275743693E-3</v>
      </c>
      <c r="R88" s="77">
        <f>P88/'סכום נכסי הקרן'!$C$42</f>
        <v>4.0738192279574128E-5</v>
      </c>
    </row>
    <row r="89" spans="2:18">
      <c r="B89" s="75" t="s">
        <v>2631</v>
      </c>
      <c r="C89" s="82" t="s">
        <v>2422</v>
      </c>
      <c r="D89" s="69" t="s">
        <v>2463</v>
      </c>
      <c r="E89" s="69"/>
      <c r="F89" s="69" t="s">
        <v>432</v>
      </c>
      <c r="G89" s="94">
        <v>41281</v>
      </c>
      <c r="H89" s="69" t="s">
        <v>127</v>
      </c>
      <c r="I89" s="76">
        <v>5.8599999999999994</v>
      </c>
      <c r="J89" s="82" t="s">
        <v>375</v>
      </c>
      <c r="K89" s="82" t="s">
        <v>129</v>
      </c>
      <c r="L89" s="83">
        <v>5.3499999999999999E-2</v>
      </c>
      <c r="M89" s="83">
        <v>-2.0000000000000001E-4</v>
      </c>
      <c r="N89" s="76">
        <v>132588.18</v>
      </c>
      <c r="O89" s="78">
        <v>138.57</v>
      </c>
      <c r="P89" s="76">
        <v>183.72744</v>
      </c>
      <c r="Q89" s="77">
        <f t="shared" si="1"/>
        <v>1.882742317905208E-3</v>
      </c>
      <c r="R89" s="77">
        <f>P89/'סכום נכסי הקרן'!$C$42</f>
        <v>5.1294332104672248E-5</v>
      </c>
    </row>
    <row r="90" spans="2:18">
      <c r="B90" s="75" t="s">
        <v>2631</v>
      </c>
      <c r="C90" s="82" t="s">
        <v>2422</v>
      </c>
      <c r="D90" s="69" t="s">
        <v>2464</v>
      </c>
      <c r="E90" s="69"/>
      <c r="F90" s="69" t="s">
        <v>432</v>
      </c>
      <c r="G90" s="94">
        <v>41767</v>
      </c>
      <c r="H90" s="69" t="s">
        <v>127</v>
      </c>
      <c r="I90" s="76">
        <v>5.8</v>
      </c>
      <c r="J90" s="82" t="s">
        <v>375</v>
      </c>
      <c r="K90" s="82" t="s">
        <v>129</v>
      </c>
      <c r="L90" s="83">
        <v>5.3499999999999999E-2</v>
      </c>
      <c r="M90" s="83">
        <v>5.5000000000000005E-3</v>
      </c>
      <c r="N90" s="76">
        <v>23411.82</v>
      </c>
      <c r="O90" s="78">
        <v>132.08000000000001</v>
      </c>
      <c r="P90" s="76">
        <v>30.922330000000002</v>
      </c>
      <c r="Q90" s="77">
        <f t="shared" si="1"/>
        <v>3.1687579851561506E-4</v>
      </c>
      <c r="R90" s="77">
        <f>P90/'סכום נכסי הקרן'!$C$42</f>
        <v>8.6331157962592307E-6</v>
      </c>
    </row>
    <row r="91" spans="2:18">
      <c r="B91" s="75" t="s">
        <v>2631</v>
      </c>
      <c r="C91" s="82" t="s">
        <v>2422</v>
      </c>
      <c r="D91" s="69" t="s">
        <v>2465</v>
      </c>
      <c r="E91" s="69"/>
      <c r="F91" s="69" t="s">
        <v>432</v>
      </c>
      <c r="G91" s="94">
        <v>41281</v>
      </c>
      <c r="H91" s="69" t="s">
        <v>127</v>
      </c>
      <c r="I91" s="76">
        <v>5.8599999999999994</v>
      </c>
      <c r="J91" s="82" t="s">
        <v>375</v>
      </c>
      <c r="K91" s="82" t="s">
        <v>129</v>
      </c>
      <c r="L91" s="83">
        <v>5.3499999999999999E-2</v>
      </c>
      <c r="M91" s="83">
        <v>-1.9999999999999993E-4</v>
      </c>
      <c r="N91" s="76">
        <v>95508.44</v>
      </c>
      <c r="O91" s="78">
        <v>138.57</v>
      </c>
      <c r="P91" s="76">
        <v>132.34604000000002</v>
      </c>
      <c r="Q91" s="77">
        <f t="shared" si="1"/>
        <v>1.3562127144163953E-3</v>
      </c>
      <c r="R91" s="77">
        <f>P91/'סכום נכסי הקרן'!$C$42</f>
        <v>3.6949307781669618E-5</v>
      </c>
    </row>
    <row r="92" spans="2:18">
      <c r="B92" s="75" t="s">
        <v>2631</v>
      </c>
      <c r="C92" s="82" t="s">
        <v>2422</v>
      </c>
      <c r="D92" s="69" t="s">
        <v>2466</v>
      </c>
      <c r="E92" s="69"/>
      <c r="F92" s="69" t="s">
        <v>432</v>
      </c>
      <c r="G92" s="94">
        <v>41767</v>
      </c>
      <c r="H92" s="69" t="s">
        <v>127</v>
      </c>
      <c r="I92" s="76">
        <v>5.8000000000000007</v>
      </c>
      <c r="J92" s="82" t="s">
        <v>375</v>
      </c>
      <c r="K92" s="82" t="s">
        <v>129</v>
      </c>
      <c r="L92" s="83">
        <v>5.3499999999999999E-2</v>
      </c>
      <c r="M92" s="83">
        <v>5.5000000000000005E-3</v>
      </c>
      <c r="N92" s="76">
        <v>19071.919999999998</v>
      </c>
      <c r="O92" s="78">
        <v>132.08000000000001</v>
      </c>
      <c r="P92" s="76">
        <v>25.190189999999998</v>
      </c>
      <c r="Q92" s="77">
        <f t="shared" si="1"/>
        <v>2.5813583811472356E-4</v>
      </c>
      <c r="R92" s="77">
        <f>P92/'סכום נכסי הקרן'!$C$42</f>
        <v>7.0327762235178027E-6</v>
      </c>
    </row>
    <row r="93" spans="2:18">
      <c r="B93" s="75" t="s">
        <v>2631</v>
      </c>
      <c r="C93" s="82" t="s">
        <v>2422</v>
      </c>
      <c r="D93" s="69" t="s">
        <v>2467</v>
      </c>
      <c r="E93" s="69"/>
      <c r="F93" s="69" t="s">
        <v>432</v>
      </c>
      <c r="G93" s="94">
        <v>41281</v>
      </c>
      <c r="H93" s="69" t="s">
        <v>127</v>
      </c>
      <c r="I93" s="76">
        <v>5.8599999999999994</v>
      </c>
      <c r="J93" s="82" t="s">
        <v>375</v>
      </c>
      <c r="K93" s="82" t="s">
        <v>129</v>
      </c>
      <c r="L93" s="83">
        <v>5.3499999999999999E-2</v>
      </c>
      <c r="M93" s="83">
        <v>-2.0000000000000001E-4</v>
      </c>
      <c r="N93" s="76">
        <v>114703.75</v>
      </c>
      <c r="O93" s="78">
        <v>138.57</v>
      </c>
      <c r="P93" s="76">
        <v>158.94498000000002</v>
      </c>
      <c r="Q93" s="77">
        <f t="shared" si="1"/>
        <v>1.6287846827049729E-3</v>
      </c>
      <c r="R93" s="77">
        <f>P93/'סכום נכסי הקרן'!$C$42</f>
        <v>4.4375388839524945E-5</v>
      </c>
    </row>
    <row r="94" spans="2:18">
      <c r="B94" s="75" t="s">
        <v>2632</v>
      </c>
      <c r="C94" s="82" t="s">
        <v>2436</v>
      </c>
      <c r="D94" s="69">
        <v>7497</v>
      </c>
      <c r="E94" s="69"/>
      <c r="F94" s="69" t="s">
        <v>2468</v>
      </c>
      <c r="G94" s="94">
        <v>43902</v>
      </c>
      <c r="H94" s="69" t="s">
        <v>2421</v>
      </c>
      <c r="I94" s="76">
        <v>7.5800000000003163</v>
      </c>
      <c r="J94" s="82" t="s">
        <v>306</v>
      </c>
      <c r="K94" s="82" t="s">
        <v>129</v>
      </c>
      <c r="L94" s="83">
        <v>2.7000000000000003E-2</v>
      </c>
      <c r="M94" s="83">
        <v>1.5699999999999478E-2</v>
      </c>
      <c r="N94" s="76">
        <v>699299.79463500006</v>
      </c>
      <c r="O94" s="78">
        <v>108.93</v>
      </c>
      <c r="P94" s="76">
        <v>761.74701837199996</v>
      </c>
      <c r="Q94" s="77">
        <f t="shared" si="1"/>
        <v>7.8059834014292057E-3</v>
      </c>
      <c r="R94" s="77">
        <f>P94/'סכום נכסי הקרן'!$C$42</f>
        <v>2.1266994489291984E-4</v>
      </c>
    </row>
    <row r="95" spans="2:18">
      <c r="B95" s="75" t="s">
        <v>2632</v>
      </c>
      <c r="C95" s="82" t="s">
        <v>2436</v>
      </c>
      <c r="D95" s="69">
        <v>8084</v>
      </c>
      <c r="E95" s="69"/>
      <c r="F95" s="69" t="s">
        <v>2468</v>
      </c>
      <c r="G95" s="94">
        <v>44159</v>
      </c>
      <c r="H95" s="69" t="s">
        <v>2421</v>
      </c>
      <c r="I95" s="76">
        <v>7.6100000003084878</v>
      </c>
      <c r="J95" s="82" t="s">
        <v>306</v>
      </c>
      <c r="K95" s="82" t="s">
        <v>129</v>
      </c>
      <c r="L95" s="83">
        <v>2.7000000000000003E-2</v>
      </c>
      <c r="M95" s="83">
        <v>2.5500000001581986E-2</v>
      </c>
      <c r="N95" s="76">
        <v>9983.0942539999996</v>
      </c>
      <c r="O95" s="78">
        <v>101.31</v>
      </c>
      <c r="P95" s="76">
        <v>10.113869707999999</v>
      </c>
      <c r="Q95" s="77">
        <f t="shared" si="1"/>
        <v>1.0364162531754206E-4</v>
      </c>
      <c r="R95" s="77">
        <f>P95/'סכום נכסי הקרן'!$C$42</f>
        <v>2.8236620053353843E-6</v>
      </c>
    </row>
    <row r="96" spans="2:18">
      <c r="B96" s="75" t="s">
        <v>2632</v>
      </c>
      <c r="C96" s="82" t="s">
        <v>2436</v>
      </c>
      <c r="D96" s="69">
        <v>7583</v>
      </c>
      <c r="E96" s="69"/>
      <c r="F96" s="69" t="s">
        <v>2468</v>
      </c>
      <c r="G96" s="94">
        <v>43926</v>
      </c>
      <c r="H96" s="69" t="s">
        <v>2421</v>
      </c>
      <c r="I96" s="76">
        <v>7.5799999998955059</v>
      </c>
      <c r="J96" s="82" t="s">
        <v>306</v>
      </c>
      <c r="K96" s="82" t="s">
        <v>129</v>
      </c>
      <c r="L96" s="83">
        <v>2.7000000000000003E-2</v>
      </c>
      <c r="M96" s="83">
        <v>1.6899999999802386E-2</v>
      </c>
      <c r="N96" s="76">
        <v>34226.286680999998</v>
      </c>
      <c r="O96" s="78">
        <v>107.93</v>
      </c>
      <c r="P96" s="76">
        <v>36.940418917000002</v>
      </c>
      <c r="Q96" s="77">
        <f t="shared" si="1"/>
        <v>3.7854601324756922E-4</v>
      </c>
      <c r="R96" s="77">
        <f>P96/'סכום נכסי הקרן'!$C$42</f>
        <v>1.0313288619350029E-5</v>
      </c>
    </row>
    <row r="97" spans="2:18">
      <c r="B97" s="75" t="s">
        <v>2632</v>
      </c>
      <c r="C97" s="82" t="s">
        <v>2436</v>
      </c>
      <c r="D97" s="69">
        <v>7658</v>
      </c>
      <c r="E97" s="69"/>
      <c r="F97" s="69" t="s">
        <v>2468</v>
      </c>
      <c r="G97" s="94">
        <v>43956</v>
      </c>
      <c r="H97" s="69" t="s">
        <v>2421</v>
      </c>
      <c r="I97" s="76">
        <v>7.5500000000344265</v>
      </c>
      <c r="J97" s="82" t="s">
        <v>306</v>
      </c>
      <c r="K97" s="82" t="s">
        <v>129</v>
      </c>
      <c r="L97" s="83">
        <v>2.7000000000000003E-2</v>
      </c>
      <c r="M97" s="83">
        <v>2.1100000000145357E-2</v>
      </c>
      <c r="N97" s="76">
        <v>49951.732688999997</v>
      </c>
      <c r="O97" s="78">
        <v>104.67</v>
      </c>
      <c r="P97" s="76">
        <v>52.284461184000001</v>
      </c>
      <c r="Q97" s="77">
        <f t="shared" si="1"/>
        <v>5.3578370024634882E-4</v>
      </c>
      <c r="R97" s="77">
        <f>P97/'סכום נכסי הקרן'!$C$42</f>
        <v>1.4597147360709655E-5</v>
      </c>
    </row>
    <row r="98" spans="2:18">
      <c r="B98" s="75" t="s">
        <v>2632</v>
      </c>
      <c r="C98" s="82" t="s">
        <v>2436</v>
      </c>
      <c r="D98" s="69">
        <v>7716</v>
      </c>
      <c r="E98" s="69"/>
      <c r="F98" s="69" t="s">
        <v>2468</v>
      </c>
      <c r="G98" s="94">
        <v>43986</v>
      </c>
      <c r="H98" s="69" t="s">
        <v>2421</v>
      </c>
      <c r="I98" s="76">
        <v>7.5599999999854255</v>
      </c>
      <c r="J98" s="82" t="s">
        <v>306</v>
      </c>
      <c r="K98" s="82" t="s">
        <v>129</v>
      </c>
      <c r="L98" s="83">
        <v>2.7000000000000003E-2</v>
      </c>
      <c r="M98" s="83">
        <v>2.0899999999942128E-2</v>
      </c>
      <c r="N98" s="76">
        <v>44519.666536999997</v>
      </c>
      <c r="O98" s="78">
        <v>104.8</v>
      </c>
      <c r="P98" s="76">
        <v>46.656595003</v>
      </c>
      <c r="Q98" s="77">
        <f t="shared" si="1"/>
        <v>4.7811228318161275E-4</v>
      </c>
      <c r="R98" s="77">
        <f>P98/'סכום נכסי הקרן'!$C$42</f>
        <v>1.3025919693634624E-5</v>
      </c>
    </row>
    <row r="99" spans="2:18">
      <c r="B99" s="75" t="s">
        <v>2632</v>
      </c>
      <c r="C99" s="82" t="s">
        <v>2436</v>
      </c>
      <c r="D99" s="69">
        <v>7805</v>
      </c>
      <c r="E99" s="69"/>
      <c r="F99" s="69" t="s">
        <v>2468</v>
      </c>
      <c r="G99" s="94">
        <v>44017</v>
      </c>
      <c r="H99" s="69" t="s">
        <v>2421</v>
      </c>
      <c r="I99" s="76">
        <v>7.5900000001089669</v>
      </c>
      <c r="J99" s="82" t="s">
        <v>306</v>
      </c>
      <c r="K99" s="82" t="s">
        <v>129</v>
      </c>
      <c r="L99" s="83">
        <v>2.7000000000000003E-2</v>
      </c>
      <c r="M99" s="83">
        <v>2.0000000000316764E-2</v>
      </c>
      <c r="N99" s="76">
        <v>29928.967184000001</v>
      </c>
      <c r="O99" s="78">
        <v>105.48</v>
      </c>
      <c r="P99" s="76">
        <v>31.569063883999998</v>
      </c>
      <c r="Q99" s="77">
        <f t="shared" si="1"/>
        <v>3.2350318771686879E-4</v>
      </c>
      <c r="R99" s="77">
        <f>P99/'סכום נכסי הקרן'!$C$42</f>
        <v>8.813675557116075E-6</v>
      </c>
    </row>
    <row r="100" spans="2:18">
      <c r="B100" s="75" t="s">
        <v>2632</v>
      </c>
      <c r="C100" s="82" t="s">
        <v>2436</v>
      </c>
      <c r="D100" s="69">
        <v>7863</v>
      </c>
      <c r="E100" s="69"/>
      <c r="F100" s="69" t="s">
        <v>2468</v>
      </c>
      <c r="G100" s="94">
        <v>44048</v>
      </c>
      <c r="H100" s="69" t="s">
        <v>2421</v>
      </c>
      <c r="I100" s="76">
        <v>7.5800000000704753</v>
      </c>
      <c r="J100" s="82" t="s">
        <v>306</v>
      </c>
      <c r="K100" s="82" t="s">
        <v>129</v>
      </c>
      <c r="L100" s="83">
        <v>2.7000000000000003E-2</v>
      </c>
      <c r="M100" s="83">
        <v>2.3200000000149493E-2</v>
      </c>
      <c r="N100" s="76">
        <v>54526.783644000003</v>
      </c>
      <c r="O100" s="78">
        <v>103.05</v>
      </c>
      <c r="P100" s="76">
        <v>56.189831237999996</v>
      </c>
      <c r="Q100" s="77">
        <f t="shared" si="1"/>
        <v>5.7580388159620896E-4</v>
      </c>
      <c r="R100" s="77">
        <f>P100/'סכום נכסי הקרן'!$C$42</f>
        <v>1.5687476320507482E-5</v>
      </c>
    </row>
    <row r="101" spans="2:18">
      <c r="B101" s="75" t="s">
        <v>2632</v>
      </c>
      <c r="C101" s="82" t="s">
        <v>2436</v>
      </c>
      <c r="D101" s="69">
        <v>7919</v>
      </c>
      <c r="E101" s="69"/>
      <c r="F101" s="69" t="s">
        <v>2468</v>
      </c>
      <c r="G101" s="94">
        <v>44080</v>
      </c>
      <c r="H101" s="69" t="s">
        <v>2421</v>
      </c>
      <c r="I101" s="76">
        <v>7.5899999999801331</v>
      </c>
      <c r="J101" s="82" t="s">
        <v>306</v>
      </c>
      <c r="K101" s="82" t="s">
        <v>129</v>
      </c>
      <c r="L101" s="83">
        <v>2.7000000000000003E-2</v>
      </c>
      <c r="M101" s="83">
        <v>2.3199999999940629E-2</v>
      </c>
      <c r="N101" s="76">
        <v>84953.248987000014</v>
      </c>
      <c r="O101" s="78">
        <v>103.09</v>
      </c>
      <c r="P101" s="76">
        <v>87.578274285999996</v>
      </c>
      <c r="Q101" s="77">
        <f t="shared" si="1"/>
        <v>8.9745616184148491E-4</v>
      </c>
      <c r="R101" s="77">
        <f>P101/'סכום נכסי הקרן'!$C$42</f>
        <v>2.4450724869296397E-5</v>
      </c>
    </row>
    <row r="102" spans="2:18">
      <c r="B102" s="75" t="s">
        <v>2632</v>
      </c>
      <c r="C102" s="82" t="s">
        <v>2436</v>
      </c>
      <c r="D102" s="69">
        <v>7997</v>
      </c>
      <c r="E102" s="69"/>
      <c r="F102" s="69" t="s">
        <v>2468</v>
      </c>
      <c r="G102" s="94">
        <v>44115</v>
      </c>
      <c r="H102" s="69" t="s">
        <v>2421</v>
      </c>
      <c r="I102" s="76">
        <v>7.6100000000339563</v>
      </c>
      <c r="J102" s="82" t="s">
        <v>306</v>
      </c>
      <c r="K102" s="82" t="s">
        <v>129</v>
      </c>
      <c r="L102" s="83">
        <v>2.7000000000000003E-2</v>
      </c>
      <c r="M102" s="83">
        <v>2.3100000000099465E-2</v>
      </c>
      <c r="N102" s="76">
        <v>56536.014452000003</v>
      </c>
      <c r="O102" s="78">
        <v>103.14</v>
      </c>
      <c r="P102" s="76">
        <v>58.311225882000002</v>
      </c>
      <c r="Q102" s="77">
        <f t="shared" si="1"/>
        <v>5.9754281982577482E-4</v>
      </c>
      <c r="R102" s="77">
        <f>P102/'סכום נכסי הקרן'!$C$42</f>
        <v>1.6279742349982495E-5</v>
      </c>
    </row>
    <row r="103" spans="2:18">
      <c r="B103" s="75" t="s">
        <v>2632</v>
      </c>
      <c r="C103" s="82" t="s">
        <v>2436</v>
      </c>
      <c r="D103" s="69">
        <v>8042</v>
      </c>
      <c r="E103" s="69"/>
      <c r="F103" s="69" t="s">
        <v>2468</v>
      </c>
      <c r="G103" s="94">
        <v>44138</v>
      </c>
      <c r="H103" s="69" t="s">
        <v>2421</v>
      </c>
      <c r="I103" s="76">
        <v>7.6300000000127275</v>
      </c>
      <c r="J103" s="82" t="s">
        <v>306</v>
      </c>
      <c r="K103" s="82" t="s">
        <v>129</v>
      </c>
      <c r="L103" s="83">
        <v>2.7000000000000003E-2</v>
      </c>
      <c r="M103" s="83">
        <v>2.2100000000042429E-2</v>
      </c>
      <c r="N103" s="76">
        <v>43095.847830999999</v>
      </c>
      <c r="O103" s="78">
        <v>103.91</v>
      </c>
      <c r="P103" s="76">
        <v>44.780879760999994</v>
      </c>
      <c r="Q103" s="77">
        <f t="shared" si="1"/>
        <v>4.5889093844152809E-4</v>
      </c>
      <c r="R103" s="77">
        <f>P103/'סכום נכסי הקרן'!$C$42</f>
        <v>1.2502244185191552E-5</v>
      </c>
    </row>
    <row r="104" spans="2:18">
      <c r="B104" s="75" t="s">
        <v>2633</v>
      </c>
      <c r="C104" s="82" t="s">
        <v>2436</v>
      </c>
      <c r="D104" s="69">
        <v>2963</v>
      </c>
      <c r="E104" s="69"/>
      <c r="F104" s="69" t="s">
        <v>544</v>
      </c>
      <c r="G104" s="94">
        <v>41423</v>
      </c>
      <c r="H104" s="69" t="s">
        <v>127</v>
      </c>
      <c r="I104" s="76">
        <v>4.25</v>
      </c>
      <c r="J104" s="82" t="s">
        <v>306</v>
      </c>
      <c r="K104" s="82" t="s">
        <v>129</v>
      </c>
      <c r="L104" s="83">
        <v>0.05</v>
      </c>
      <c r="M104" s="83">
        <v>9.0000000000000008E-4</v>
      </c>
      <c r="N104" s="76">
        <v>223289.39</v>
      </c>
      <c r="O104" s="78">
        <v>123.45</v>
      </c>
      <c r="P104" s="76">
        <v>275.65075000000002</v>
      </c>
      <c r="Q104" s="77">
        <f t="shared" si="1"/>
        <v>2.824724123883232E-3</v>
      </c>
      <c r="R104" s="77">
        <f>P104/'סכום נכסי הקרן'!$C$42</f>
        <v>7.6958134916602471E-5</v>
      </c>
    </row>
    <row r="105" spans="2:18">
      <c r="B105" s="75" t="s">
        <v>2633</v>
      </c>
      <c r="C105" s="82" t="s">
        <v>2436</v>
      </c>
      <c r="D105" s="69">
        <v>2968</v>
      </c>
      <c r="E105" s="69"/>
      <c r="F105" s="69" t="s">
        <v>544</v>
      </c>
      <c r="G105" s="94">
        <v>41423</v>
      </c>
      <c r="H105" s="69" t="s">
        <v>127</v>
      </c>
      <c r="I105" s="76">
        <v>4.25</v>
      </c>
      <c r="J105" s="82" t="s">
        <v>306</v>
      </c>
      <c r="K105" s="82" t="s">
        <v>129</v>
      </c>
      <c r="L105" s="83">
        <v>0.05</v>
      </c>
      <c r="M105" s="83">
        <v>8.9999999999999998E-4</v>
      </c>
      <c r="N105" s="76">
        <v>71814.289999999994</v>
      </c>
      <c r="O105" s="78">
        <v>123.45</v>
      </c>
      <c r="P105" s="76">
        <v>88.654740000000004</v>
      </c>
      <c r="Q105" s="77">
        <f t="shared" si="1"/>
        <v>9.0848721715647686E-4</v>
      </c>
      <c r="R105" s="77">
        <f>P105/'סכום נכסי הקרן'!$C$42</f>
        <v>2.475126021574878E-5</v>
      </c>
    </row>
    <row r="106" spans="2:18">
      <c r="B106" s="75" t="s">
        <v>2633</v>
      </c>
      <c r="C106" s="82" t="s">
        <v>2436</v>
      </c>
      <c r="D106" s="69">
        <v>4605</v>
      </c>
      <c r="E106" s="69"/>
      <c r="F106" s="69" t="s">
        <v>544</v>
      </c>
      <c r="G106" s="94">
        <v>42352</v>
      </c>
      <c r="H106" s="69" t="s">
        <v>127</v>
      </c>
      <c r="I106" s="76">
        <v>6.5400000000000009</v>
      </c>
      <c r="J106" s="82" t="s">
        <v>306</v>
      </c>
      <c r="K106" s="82" t="s">
        <v>129</v>
      </c>
      <c r="L106" s="83">
        <v>0.05</v>
      </c>
      <c r="M106" s="83">
        <v>6.7999999999999996E-3</v>
      </c>
      <c r="N106" s="76">
        <v>235841.84</v>
      </c>
      <c r="O106" s="78">
        <v>130.9</v>
      </c>
      <c r="P106" s="76">
        <v>308.71696999999995</v>
      </c>
      <c r="Q106" s="77">
        <f t="shared" si="1"/>
        <v>3.1635693812229271E-3</v>
      </c>
      <c r="R106" s="77">
        <f>P106/'סכום נכסי הקרן'!$C$42</f>
        <v>8.6189797155656966E-5</v>
      </c>
    </row>
    <row r="107" spans="2:18">
      <c r="B107" s="75" t="s">
        <v>2633</v>
      </c>
      <c r="C107" s="82" t="s">
        <v>2436</v>
      </c>
      <c r="D107" s="69">
        <v>4606</v>
      </c>
      <c r="E107" s="69"/>
      <c r="F107" s="69" t="s">
        <v>544</v>
      </c>
      <c r="G107" s="94">
        <v>42352</v>
      </c>
      <c r="H107" s="69" t="s">
        <v>127</v>
      </c>
      <c r="I107" s="76">
        <v>8.5499999999999989</v>
      </c>
      <c r="J107" s="82" t="s">
        <v>306</v>
      </c>
      <c r="K107" s="82" t="s">
        <v>129</v>
      </c>
      <c r="L107" s="83">
        <v>4.0999999999999995E-2</v>
      </c>
      <c r="M107" s="83">
        <v>8.4999999999999989E-3</v>
      </c>
      <c r="N107" s="76">
        <v>663710.68999999994</v>
      </c>
      <c r="O107" s="78">
        <v>130.62</v>
      </c>
      <c r="P107" s="76">
        <v>866.93886999999995</v>
      </c>
      <c r="Q107" s="77">
        <f t="shared" si="1"/>
        <v>8.8839342538377594E-3</v>
      </c>
      <c r="R107" s="77">
        <f>P107/'סכום נכסי הקרן'!$C$42</f>
        <v>2.4203815343113298E-4</v>
      </c>
    </row>
    <row r="108" spans="2:18">
      <c r="B108" s="75" t="s">
        <v>2633</v>
      </c>
      <c r="C108" s="82" t="s">
        <v>2436</v>
      </c>
      <c r="D108" s="69">
        <v>5150</v>
      </c>
      <c r="E108" s="69"/>
      <c r="F108" s="69" t="s">
        <v>544</v>
      </c>
      <c r="G108" s="94">
        <v>42631</v>
      </c>
      <c r="H108" s="69" t="s">
        <v>127</v>
      </c>
      <c r="I108" s="76">
        <v>8.49</v>
      </c>
      <c r="J108" s="82" t="s">
        <v>306</v>
      </c>
      <c r="K108" s="82" t="s">
        <v>129</v>
      </c>
      <c r="L108" s="83">
        <v>4.0999999999999995E-2</v>
      </c>
      <c r="M108" s="83">
        <v>1.0899999999999998E-2</v>
      </c>
      <c r="N108" s="76">
        <v>196956.67</v>
      </c>
      <c r="O108" s="78">
        <v>128.47</v>
      </c>
      <c r="P108" s="76">
        <v>253.03023999999999</v>
      </c>
      <c r="Q108" s="77">
        <f t="shared" si="1"/>
        <v>2.592921016902598E-3</v>
      </c>
      <c r="R108" s="77">
        <f>P108/'סכום נכסי הקרן'!$C$42</f>
        <v>7.0642780213368906E-5</v>
      </c>
    </row>
    <row r="109" spans="2:18">
      <c r="B109" s="75" t="s">
        <v>2634</v>
      </c>
      <c r="C109" s="82" t="s">
        <v>2436</v>
      </c>
      <c r="D109" s="69">
        <v>7490</v>
      </c>
      <c r="E109" s="69"/>
      <c r="F109" s="69" t="s">
        <v>2468</v>
      </c>
      <c r="G109" s="94">
        <v>43899</v>
      </c>
      <c r="H109" s="69" t="s">
        <v>2421</v>
      </c>
      <c r="I109" s="76">
        <v>4.719999999998473</v>
      </c>
      <c r="J109" s="82" t="s">
        <v>125</v>
      </c>
      <c r="K109" s="82" t="s">
        <v>129</v>
      </c>
      <c r="L109" s="83">
        <v>2.3889999999999998E-2</v>
      </c>
      <c r="M109" s="83">
        <v>1.5799999999987699E-2</v>
      </c>
      <c r="N109" s="76">
        <v>453877.96520199999</v>
      </c>
      <c r="O109" s="78">
        <v>103.85</v>
      </c>
      <c r="P109" s="76">
        <v>471.35225475099998</v>
      </c>
      <c r="Q109" s="77">
        <f t="shared" si="1"/>
        <v>4.8301703689973786E-3</v>
      </c>
      <c r="R109" s="77">
        <f>P109/'סכום נכסי הקרן'!$C$42</f>
        <v>1.3159547149562347E-4</v>
      </c>
    </row>
    <row r="110" spans="2:18">
      <c r="B110" s="75" t="s">
        <v>2634</v>
      </c>
      <c r="C110" s="82" t="s">
        <v>2436</v>
      </c>
      <c r="D110" s="69">
        <v>7491</v>
      </c>
      <c r="E110" s="69"/>
      <c r="F110" s="69" t="s">
        <v>2468</v>
      </c>
      <c r="G110" s="94">
        <v>43899</v>
      </c>
      <c r="H110" s="69" t="s">
        <v>2421</v>
      </c>
      <c r="I110" s="76">
        <v>4.8899999999982047</v>
      </c>
      <c r="J110" s="82" t="s">
        <v>125</v>
      </c>
      <c r="K110" s="82" t="s">
        <v>129</v>
      </c>
      <c r="L110" s="83">
        <v>1.2969999999999999E-2</v>
      </c>
      <c r="M110" s="83">
        <v>1.7999999999969111E-3</v>
      </c>
      <c r="N110" s="76">
        <v>981634.86</v>
      </c>
      <c r="O110" s="78">
        <v>105.54</v>
      </c>
      <c r="P110" s="76">
        <v>1036.017467674</v>
      </c>
      <c r="Q110" s="77">
        <f t="shared" si="1"/>
        <v>1.0616562928644904E-2</v>
      </c>
      <c r="R110" s="77">
        <f>P110/'סכום נכסי הקרן'!$C$42</f>
        <v>2.8924271765345288E-4</v>
      </c>
    </row>
    <row r="111" spans="2:18">
      <c r="B111" s="75" t="s">
        <v>2635</v>
      </c>
      <c r="C111" s="82" t="s">
        <v>2422</v>
      </c>
      <c r="D111" s="69" t="s">
        <v>2469</v>
      </c>
      <c r="E111" s="69"/>
      <c r="F111" s="69" t="s">
        <v>544</v>
      </c>
      <c r="G111" s="94">
        <v>43924</v>
      </c>
      <c r="H111" s="69" t="s">
        <v>127</v>
      </c>
      <c r="I111" s="76">
        <v>9.6499999999999986</v>
      </c>
      <c r="J111" s="82" t="s">
        <v>375</v>
      </c>
      <c r="K111" s="82" t="s">
        <v>129</v>
      </c>
      <c r="L111" s="83">
        <v>3.1400000000000004E-2</v>
      </c>
      <c r="M111" s="83">
        <v>1.2699999999999998E-2</v>
      </c>
      <c r="N111" s="76">
        <v>198477.11</v>
      </c>
      <c r="O111" s="78">
        <v>116.12</v>
      </c>
      <c r="P111" s="76">
        <v>230.47163</v>
      </c>
      <c r="Q111" s="77">
        <f t="shared" si="1"/>
        <v>2.3617522286142533E-3</v>
      </c>
      <c r="R111" s="77">
        <f>P111/'סכום נכסי הקרן'!$C$42</f>
        <v>6.4344707191942287E-5</v>
      </c>
    </row>
    <row r="112" spans="2:18">
      <c r="B112" s="75" t="s">
        <v>2635</v>
      </c>
      <c r="C112" s="82" t="s">
        <v>2422</v>
      </c>
      <c r="D112" s="69" t="s">
        <v>2470</v>
      </c>
      <c r="E112" s="69"/>
      <c r="F112" s="69" t="s">
        <v>544</v>
      </c>
      <c r="G112" s="94">
        <v>44015</v>
      </c>
      <c r="H112" s="69" t="s">
        <v>127</v>
      </c>
      <c r="I112" s="76">
        <v>9.48</v>
      </c>
      <c r="J112" s="82" t="s">
        <v>375</v>
      </c>
      <c r="K112" s="82" t="s">
        <v>129</v>
      </c>
      <c r="L112" s="83">
        <v>3.1E-2</v>
      </c>
      <c r="M112" s="83">
        <v>1.9599999999999996E-2</v>
      </c>
      <c r="N112" s="76">
        <v>163685.68</v>
      </c>
      <c r="O112" s="78">
        <v>108.53</v>
      </c>
      <c r="P112" s="76">
        <v>177.64805999999999</v>
      </c>
      <c r="Q112" s="77">
        <f t="shared" si="1"/>
        <v>1.8204440243425992E-3</v>
      </c>
      <c r="R112" s="77">
        <f>P112/'סכום נכסי הקרן'!$C$42</f>
        <v>4.9597047601549018E-5</v>
      </c>
    </row>
    <row r="113" spans="2:18">
      <c r="B113" s="75" t="s">
        <v>2635</v>
      </c>
      <c r="C113" s="82" t="s">
        <v>2422</v>
      </c>
      <c r="D113" s="69" t="s">
        <v>2471</v>
      </c>
      <c r="E113" s="69"/>
      <c r="F113" s="69" t="s">
        <v>544</v>
      </c>
      <c r="G113" s="94">
        <v>44108</v>
      </c>
      <c r="H113" s="69" t="s">
        <v>127</v>
      </c>
      <c r="I113" s="76">
        <v>9.41</v>
      </c>
      <c r="J113" s="82" t="s">
        <v>375</v>
      </c>
      <c r="K113" s="82" t="s">
        <v>129</v>
      </c>
      <c r="L113" s="83">
        <v>3.1E-2</v>
      </c>
      <c r="M113" s="83">
        <v>2.2499999999999999E-2</v>
      </c>
      <c r="N113" s="76">
        <v>265498.96000000002</v>
      </c>
      <c r="O113" s="78">
        <v>105.62</v>
      </c>
      <c r="P113" s="76">
        <v>280.42</v>
      </c>
      <c r="Q113" s="77">
        <f t="shared" si="1"/>
        <v>2.8735968932402174E-3</v>
      </c>
      <c r="R113" s="77">
        <f>P113/'סכום נכסי הקרן'!$C$42</f>
        <v>7.8289648017695082E-5</v>
      </c>
    </row>
    <row r="114" spans="2:18">
      <c r="B114" s="75" t="s">
        <v>2635</v>
      </c>
      <c r="C114" s="82" t="s">
        <v>2422</v>
      </c>
      <c r="D114" s="69" t="s">
        <v>2472</v>
      </c>
      <c r="E114" s="69"/>
      <c r="F114" s="69" t="s">
        <v>544</v>
      </c>
      <c r="G114" s="94">
        <v>43011</v>
      </c>
      <c r="H114" s="69" t="s">
        <v>127</v>
      </c>
      <c r="I114" s="76">
        <v>7.6500000000000021</v>
      </c>
      <c r="J114" s="82" t="s">
        <v>375</v>
      </c>
      <c r="K114" s="82" t="s">
        <v>129</v>
      </c>
      <c r="L114" s="83">
        <v>3.9E-2</v>
      </c>
      <c r="M114" s="83">
        <v>1.6399999999999998E-2</v>
      </c>
      <c r="N114" s="76">
        <v>162143.10999999999</v>
      </c>
      <c r="O114" s="78">
        <v>119.69</v>
      </c>
      <c r="P114" s="76">
        <v>194.06907999999999</v>
      </c>
      <c r="Q114" s="77">
        <f t="shared" si="1"/>
        <v>1.9887180135581884E-3</v>
      </c>
      <c r="R114" s="77">
        <f>P114/'סכום נכסי הקרן'!$C$42</f>
        <v>5.4181584638463403E-5</v>
      </c>
    </row>
    <row r="115" spans="2:18">
      <c r="B115" s="75" t="s">
        <v>2635</v>
      </c>
      <c r="C115" s="82" t="s">
        <v>2422</v>
      </c>
      <c r="D115" s="69" t="s">
        <v>2473</v>
      </c>
      <c r="E115" s="69"/>
      <c r="F115" s="69" t="s">
        <v>544</v>
      </c>
      <c r="G115" s="94">
        <v>43104</v>
      </c>
      <c r="H115" s="69" t="s">
        <v>127</v>
      </c>
      <c r="I115" s="76">
        <v>7.65</v>
      </c>
      <c r="J115" s="82" t="s">
        <v>375</v>
      </c>
      <c r="K115" s="82" t="s">
        <v>129</v>
      </c>
      <c r="L115" s="83">
        <v>3.8199999999999998E-2</v>
      </c>
      <c r="M115" s="83">
        <v>2.0500000000000004E-2</v>
      </c>
      <c r="N115" s="76">
        <v>288339.05</v>
      </c>
      <c r="O115" s="78">
        <v>113.09</v>
      </c>
      <c r="P115" s="76">
        <v>326.08262000000002</v>
      </c>
      <c r="Q115" s="77">
        <f t="shared" si="1"/>
        <v>3.3415234425919352E-3</v>
      </c>
      <c r="R115" s="77">
        <f>P115/'סכום נכסי הקרן'!$C$42</f>
        <v>9.1038062707680701E-5</v>
      </c>
    </row>
    <row r="116" spans="2:18">
      <c r="B116" s="75" t="s">
        <v>2635</v>
      </c>
      <c r="C116" s="82" t="s">
        <v>2422</v>
      </c>
      <c r="D116" s="69" t="s">
        <v>2474</v>
      </c>
      <c r="E116" s="69"/>
      <c r="F116" s="69" t="s">
        <v>544</v>
      </c>
      <c r="G116" s="94">
        <v>43194</v>
      </c>
      <c r="H116" s="69" t="s">
        <v>127</v>
      </c>
      <c r="I116" s="76">
        <v>7.7100000000000009</v>
      </c>
      <c r="J116" s="82" t="s">
        <v>375</v>
      </c>
      <c r="K116" s="82" t="s">
        <v>129</v>
      </c>
      <c r="L116" s="83">
        <v>3.7900000000000003E-2</v>
      </c>
      <c r="M116" s="83">
        <v>1.5300000000000001E-2</v>
      </c>
      <c r="N116" s="76">
        <v>186090.89</v>
      </c>
      <c r="O116" s="78">
        <v>117.71</v>
      </c>
      <c r="P116" s="76">
        <v>219.04757999999998</v>
      </c>
      <c r="Q116" s="77">
        <f t="shared" si="1"/>
        <v>2.2446845637250834E-3</v>
      </c>
      <c r="R116" s="77">
        <f>P116/'סכום נכסי הקרן'!$C$42</f>
        <v>6.1155259743698399E-5</v>
      </c>
    </row>
    <row r="117" spans="2:18">
      <c r="B117" s="75" t="s">
        <v>2635</v>
      </c>
      <c r="C117" s="82" t="s">
        <v>2422</v>
      </c>
      <c r="D117" s="69" t="s">
        <v>2475</v>
      </c>
      <c r="E117" s="69"/>
      <c r="F117" s="69" t="s">
        <v>544</v>
      </c>
      <c r="G117" s="94">
        <v>43285</v>
      </c>
      <c r="H117" s="69" t="s">
        <v>127</v>
      </c>
      <c r="I117" s="76">
        <v>7.6899999999999995</v>
      </c>
      <c r="J117" s="82" t="s">
        <v>375</v>
      </c>
      <c r="K117" s="82" t="s">
        <v>129</v>
      </c>
      <c r="L117" s="83">
        <v>4.0099999999999997E-2</v>
      </c>
      <c r="M117" s="83">
        <v>1.52E-2</v>
      </c>
      <c r="N117" s="76">
        <v>247717.6</v>
      </c>
      <c r="O117" s="78">
        <v>118.3</v>
      </c>
      <c r="P117" s="76">
        <v>293.04993000000002</v>
      </c>
      <c r="Q117" s="77">
        <f t="shared" si="1"/>
        <v>3.0030217830834577E-3</v>
      </c>
      <c r="R117" s="77">
        <f>P117/'סכום נכסי הקרן'!$C$42</f>
        <v>8.1815761612260836E-5</v>
      </c>
    </row>
    <row r="118" spans="2:18">
      <c r="B118" s="75" t="s">
        <v>2635</v>
      </c>
      <c r="C118" s="82" t="s">
        <v>2422</v>
      </c>
      <c r="D118" s="69" t="s">
        <v>2476</v>
      </c>
      <c r="E118" s="69"/>
      <c r="F118" s="69" t="s">
        <v>544</v>
      </c>
      <c r="G118" s="94">
        <v>43377</v>
      </c>
      <c r="H118" s="69" t="s">
        <v>127</v>
      </c>
      <c r="I118" s="76">
        <v>7.6700000000000008</v>
      </c>
      <c r="J118" s="82" t="s">
        <v>375</v>
      </c>
      <c r="K118" s="82" t="s">
        <v>129</v>
      </c>
      <c r="L118" s="83">
        <v>3.9699999999999999E-2</v>
      </c>
      <c r="M118" s="83">
        <v>1.7100000000000001E-2</v>
      </c>
      <c r="N118" s="76">
        <v>495463.75</v>
      </c>
      <c r="O118" s="78">
        <v>116.22</v>
      </c>
      <c r="P118" s="76">
        <v>575.82795999999996</v>
      </c>
      <c r="Q118" s="77">
        <f t="shared" si="1"/>
        <v>5.9007825294089293E-3</v>
      </c>
      <c r="R118" s="77">
        <f>P118/'סכום נכסי הקרן'!$C$42</f>
        <v>1.6076374119944155E-4</v>
      </c>
    </row>
    <row r="119" spans="2:18">
      <c r="B119" s="75" t="s">
        <v>2635</v>
      </c>
      <c r="C119" s="82" t="s">
        <v>2422</v>
      </c>
      <c r="D119" s="69" t="s">
        <v>2477</v>
      </c>
      <c r="E119" s="69"/>
      <c r="F119" s="69" t="s">
        <v>544</v>
      </c>
      <c r="G119" s="94">
        <v>43469</v>
      </c>
      <c r="H119" s="69" t="s">
        <v>127</v>
      </c>
      <c r="I119" s="76">
        <v>9.39</v>
      </c>
      <c r="J119" s="82" t="s">
        <v>375</v>
      </c>
      <c r="K119" s="82" t="s">
        <v>129</v>
      </c>
      <c r="L119" s="83">
        <v>4.1700000000000001E-2</v>
      </c>
      <c r="M119" s="83">
        <v>1.4999999999999999E-2</v>
      </c>
      <c r="N119" s="76">
        <v>349306.54</v>
      </c>
      <c r="O119" s="78">
        <v>124.27</v>
      </c>
      <c r="P119" s="76">
        <v>434.08326</v>
      </c>
      <c r="Q119" s="77">
        <f t="shared" si="1"/>
        <v>4.4482572831594947E-3</v>
      </c>
      <c r="R119" s="77">
        <f>P119/'סכום נכסי הקרן'!$C$42</f>
        <v>1.2119044874036665E-4</v>
      </c>
    </row>
    <row r="120" spans="2:18">
      <c r="B120" s="75" t="s">
        <v>2635</v>
      </c>
      <c r="C120" s="82" t="s">
        <v>2422</v>
      </c>
      <c r="D120" s="69" t="s">
        <v>2478</v>
      </c>
      <c r="E120" s="69"/>
      <c r="F120" s="69" t="s">
        <v>544</v>
      </c>
      <c r="G120" s="94">
        <v>43559</v>
      </c>
      <c r="H120" s="69" t="s">
        <v>127</v>
      </c>
      <c r="I120" s="76">
        <v>9.41</v>
      </c>
      <c r="J120" s="82" t="s">
        <v>375</v>
      </c>
      <c r="K120" s="82" t="s">
        <v>129</v>
      </c>
      <c r="L120" s="83">
        <v>3.7200000000000004E-2</v>
      </c>
      <c r="M120" s="83">
        <v>1.7400000000000002E-2</v>
      </c>
      <c r="N120" s="76">
        <v>833137.22</v>
      </c>
      <c r="O120" s="78">
        <v>116.89</v>
      </c>
      <c r="P120" s="76">
        <v>973.85407999999995</v>
      </c>
      <c r="Q120" s="77">
        <f t="shared" si="1"/>
        <v>9.9795451777951287E-3</v>
      </c>
      <c r="R120" s="77">
        <f>P120/'סכום נכסי הקרן'!$C$42</f>
        <v>2.7188750140430876E-4</v>
      </c>
    </row>
    <row r="121" spans="2:18">
      <c r="B121" s="75" t="s">
        <v>2635</v>
      </c>
      <c r="C121" s="82" t="s">
        <v>2422</v>
      </c>
      <c r="D121" s="69" t="s">
        <v>2479</v>
      </c>
      <c r="E121" s="69"/>
      <c r="F121" s="69" t="s">
        <v>544</v>
      </c>
      <c r="G121" s="94">
        <v>43742</v>
      </c>
      <c r="H121" s="69" t="s">
        <v>127</v>
      </c>
      <c r="I121" s="76">
        <v>9.26</v>
      </c>
      <c r="J121" s="82" t="s">
        <v>375</v>
      </c>
      <c r="K121" s="82" t="s">
        <v>129</v>
      </c>
      <c r="L121" s="83">
        <v>3.1E-2</v>
      </c>
      <c r="M121" s="83">
        <v>2.63E-2</v>
      </c>
      <c r="N121" s="76">
        <v>975929.8</v>
      </c>
      <c r="O121" s="78">
        <v>104.66</v>
      </c>
      <c r="P121" s="76">
        <v>1021.4081199999999</v>
      </c>
      <c r="Q121" s="77">
        <f t="shared" si="1"/>
        <v>1.0466854005999325E-2</v>
      </c>
      <c r="R121" s="77">
        <f>P121/'סכום נכסי הקרן'!$C$42</f>
        <v>2.8516397616866007E-4</v>
      </c>
    </row>
    <row r="122" spans="2:18">
      <c r="B122" s="75" t="s">
        <v>2635</v>
      </c>
      <c r="C122" s="82" t="s">
        <v>2422</v>
      </c>
      <c r="D122" s="69" t="s">
        <v>2480</v>
      </c>
      <c r="E122" s="69"/>
      <c r="F122" s="69" t="s">
        <v>544</v>
      </c>
      <c r="G122" s="94">
        <v>42935</v>
      </c>
      <c r="H122" s="69" t="s">
        <v>127</v>
      </c>
      <c r="I122" s="76">
        <v>9.36</v>
      </c>
      <c r="J122" s="82" t="s">
        <v>375</v>
      </c>
      <c r="K122" s="82" t="s">
        <v>129</v>
      </c>
      <c r="L122" s="83">
        <v>4.0800000000000003E-2</v>
      </c>
      <c r="M122" s="83">
        <v>1.7299999999999999E-2</v>
      </c>
      <c r="N122" s="76">
        <v>758130.82</v>
      </c>
      <c r="O122" s="78">
        <v>122.17</v>
      </c>
      <c r="P122" s="76">
        <v>926.20842000000005</v>
      </c>
      <c r="Q122" s="77">
        <f t="shared" si="1"/>
        <v>9.491297475946547E-3</v>
      </c>
      <c r="R122" s="77">
        <f>P122/'סכום נכסי הקרן'!$C$42</f>
        <v>2.5858544751738641E-4</v>
      </c>
    </row>
    <row r="123" spans="2:18">
      <c r="B123" s="75" t="s">
        <v>2620</v>
      </c>
      <c r="C123" s="82" t="s">
        <v>2436</v>
      </c>
      <c r="D123" s="69" t="s">
        <v>2481</v>
      </c>
      <c r="E123" s="69"/>
      <c r="F123" s="69" t="s">
        <v>2468</v>
      </c>
      <c r="G123" s="94">
        <v>40742</v>
      </c>
      <c r="H123" s="69" t="s">
        <v>2421</v>
      </c>
      <c r="I123" s="76">
        <v>7.0399999999994423</v>
      </c>
      <c r="J123" s="82" t="s">
        <v>306</v>
      </c>
      <c r="K123" s="82" t="s">
        <v>129</v>
      </c>
      <c r="L123" s="83">
        <v>0.06</v>
      </c>
      <c r="M123" s="83">
        <v>-6.9999999999871814E-4</v>
      </c>
      <c r="N123" s="76">
        <v>1687179.6571160001</v>
      </c>
      <c r="O123" s="78">
        <v>157.21</v>
      </c>
      <c r="P123" s="76">
        <v>2652.4150403620001</v>
      </c>
      <c r="Q123" s="77">
        <f t="shared" si="1"/>
        <v>2.7180556378175128E-2</v>
      </c>
      <c r="R123" s="77">
        <f>P123/'סכום נכסי הקרן'!$C$42</f>
        <v>7.4052007669489159E-4</v>
      </c>
    </row>
    <row r="124" spans="2:18">
      <c r="B124" s="75" t="s">
        <v>2620</v>
      </c>
      <c r="C124" s="82" t="s">
        <v>2436</v>
      </c>
      <c r="D124" s="69" t="s">
        <v>2482</v>
      </c>
      <c r="E124" s="69"/>
      <c r="F124" s="69" t="s">
        <v>2468</v>
      </c>
      <c r="G124" s="94">
        <v>42201</v>
      </c>
      <c r="H124" s="69" t="s">
        <v>2421</v>
      </c>
      <c r="I124" s="76">
        <v>6.4300000000105522</v>
      </c>
      <c r="J124" s="82" t="s">
        <v>306</v>
      </c>
      <c r="K124" s="82" t="s">
        <v>129</v>
      </c>
      <c r="L124" s="83">
        <v>4.2030000000000005E-2</v>
      </c>
      <c r="M124" s="83">
        <v>7.7999999999837652E-3</v>
      </c>
      <c r="N124" s="76">
        <v>128077.521871</v>
      </c>
      <c r="O124" s="78">
        <v>125.05</v>
      </c>
      <c r="P124" s="76">
        <v>160.16093631700002</v>
      </c>
      <c r="Q124" s="77">
        <f t="shared" si="1"/>
        <v>1.6412451644639311E-3</v>
      </c>
      <c r="R124" s="77">
        <f>P124/'סכום נכסי הקרן'!$C$42</f>
        <v>4.4714868163620318E-5</v>
      </c>
    </row>
    <row r="125" spans="2:18">
      <c r="B125" s="75" t="s">
        <v>2636</v>
      </c>
      <c r="C125" s="82" t="s">
        <v>2422</v>
      </c>
      <c r="D125" s="69" t="s">
        <v>2483</v>
      </c>
      <c r="E125" s="69"/>
      <c r="F125" s="69" t="s">
        <v>2468</v>
      </c>
      <c r="G125" s="94">
        <v>42521</v>
      </c>
      <c r="H125" s="69" t="s">
        <v>2421</v>
      </c>
      <c r="I125" s="76">
        <v>2.9900000000030054</v>
      </c>
      <c r="J125" s="82" t="s">
        <v>125</v>
      </c>
      <c r="K125" s="82" t="s">
        <v>129</v>
      </c>
      <c r="L125" s="83">
        <v>2.3E-2</v>
      </c>
      <c r="M125" s="83">
        <v>1.4200000000006681E-2</v>
      </c>
      <c r="N125" s="76">
        <v>143403.26253000001</v>
      </c>
      <c r="O125" s="78">
        <v>104.42</v>
      </c>
      <c r="P125" s="76">
        <v>149.74169234499999</v>
      </c>
      <c r="Q125" s="77">
        <f t="shared" si="1"/>
        <v>1.5344742240607817E-3</v>
      </c>
      <c r="R125" s="77">
        <f>P125/'סכום נכסי הקרן'!$C$42</f>
        <v>4.1805949601540674E-5</v>
      </c>
    </row>
    <row r="126" spans="2:18">
      <c r="B126" s="75" t="s">
        <v>2637</v>
      </c>
      <c r="C126" s="82" t="s">
        <v>2436</v>
      </c>
      <c r="D126" s="69" t="s">
        <v>2484</v>
      </c>
      <c r="E126" s="69"/>
      <c r="F126" s="69" t="s">
        <v>544</v>
      </c>
      <c r="G126" s="94">
        <v>42432</v>
      </c>
      <c r="H126" s="69" t="s">
        <v>127</v>
      </c>
      <c r="I126" s="76">
        <v>5.7100000000000009</v>
      </c>
      <c r="J126" s="82" t="s">
        <v>375</v>
      </c>
      <c r="K126" s="82" t="s">
        <v>129</v>
      </c>
      <c r="L126" s="83">
        <v>2.5399999999999999E-2</v>
      </c>
      <c r="M126" s="83">
        <v>1.9E-3</v>
      </c>
      <c r="N126" s="76">
        <v>859215.86</v>
      </c>
      <c r="O126" s="78">
        <v>116.3</v>
      </c>
      <c r="P126" s="76">
        <v>999.26798999999994</v>
      </c>
      <c r="Q126" s="77">
        <f t="shared" si="1"/>
        <v>1.0239973580979946E-2</v>
      </c>
      <c r="R126" s="77">
        <f>P126/'סכום נכסי הקרן'!$C$42</f>
        <v>2.7898273736698398E-4</v>
      </c>
    </row>
    <row r="127" spans="2:18">
      <c r="B127" s="75" t="s">
        <v>2638</v>
      </c>
      <c r="C127" s="82" t="s">
        <v>2436</v>
      </c>
      <c r="D127" s="69">
        <v>7134</v>
      </c>
      <c r="E127" s="69"/>
      <c r="F127" s="69" t="s">
        <v>544</v>
      </c>
      <c r="G127" s="94">
        <v>43705</v>
      </c>
      <c r="H127" s="69" t="s">
        <v>127</v>
      </c>
      <c r="I127" s="76">
        <v>6.64</v>
      </c>
      <c r="J127" s="82" t="s">
        <v>375</v>
      </c>
      <c r="K127" s="82" t="s">
        <v>129</v>
      </c>
      <c r="L127" s="83">
        <v>0.04</v>
      </c>
      <c r="M127" s="83">
        <v>1.9200000000000002E-2</v>
      </c>
      <c r="N127" s="76">
        <v>61859.29</v>
      </c>
      <c r="O127" s="78">
        <v>114.27</v>
      </c>
      <c r="P127" s="76">
        <v>70.686610000000002</v>
      </c>
      <c r="Q127" s="77">
        <f t="shared" si="1"/>
        <v>7.2435925714885846E-4</v>
      </c>
      <c r="R127" s="77">
        <f>P127/'סכום נכסי הקרן'!$C$42</f>
        <v>1.97347900166325E-5</v>
      </c>
    </row>
    <row r="128" spans="2:18">
      <c r="B128" s="75" t="s">
        <v>2638</v>
      </c>
      <c r="C128" s="82" t="s">
        <v>2436</v>
      </c>
      <c r="D128" s="69" t="s">
        <v>2485</v>
      </c>
      <c r="E128" s="69"/>
      <c r="F128" s="69" t="s">
        <v>544</v>
      </c>
      <c r="G128" s="94">
        <v>43256</v>
      </c>
      <c r="H128" s="69" t="s">
        <v>127</v>
      </c>
      <c r="I128" s="76">
        <v>6.66</v>
      </c>
      <c r="J128" s="82" t="s">
        <v>375</v>
      </c>
      <c r="K128" s="82" t="s">
        <v>129</v>
      </c>
      <c r="L128" s="83">
        <v>0.04</v>
      </c>
      <c r="M128" s="83">
        <v>1.8000000000000002E-2</v>
      </c>
      <c r="N128" s="76">
        <v>1016342.77</v>
      </c>
      <c r="O128" s="78">
        <v>115.75</v>
      </c>
      <c r="P128" s="76">
        <v>1176.4167</v>
      </c>
      <c r="Q128" s="77">
        <f t="shared" si="1"/>
        <v>1.2055300528763671E-2</v>
      </c>
      <c r="R128" s="77">
        <f>P128/'סכום נכסי הקרן'!$C$42</f>
        <v>3.2844037288759146E-4</v>
      </c>
    </row>
    <row r="129" spans="2:18">
      <c r="B129" s="75" t="s">
        <v>2639</v>
      </c>
      <c r="C129" s="82" t="s">
        <v>2422</v>
      </c>
      <c r="D129" s="69" t="s">
        <v>2486</v>
      </c>
      <c r="E129" s="69"/>
      <c r="F129" s="69" t="s">
        <v>544</v>
      </c>
      <c r="G129" s="94">
        <v>42326</v>
      </c>
      <c r="H129" s="69" t="s">
        <v>127</v>
      </c>
      <c r="I129" s="76">
        <v>9.49</v>
      </c>
      <c r="J129" s="82" t="s">
        <v>375</v>
      </c>
      <c r="K129" s="82" t="s">
        <v>129</v>
      </c>
      <c r="L129" s="83">
        <v>3.4000000000000002E-2</v>
      </c>
      <c r="M129" s="83">
        <v>1.6299999999999999E-2</v>
      </c>
      <c r="N129" s="76">
        <v>24378.97</v>
      </c>
      <c r="O129" s="78">
        <v>118.57</v>
      </c>
      <c r="P129" s="76">
        <v>28.905729999999998</v>
      </c>
      <c r="Q129" s="77">
        <f t="shared" si="1"/>
        <v>2.962107407632856E-4</v>
      </c>
      <c r="R129" s="77">
        <f>P129/'סכום נכסי הקרן'!$C$42</f>
        <v>8.0701070800746358E-6</v>
      </c>
    </row>
    <row r="130" spans="2:18">
      <c r="B130" s="75" t="s">
        <v>2639</v>
      </c>
      <c r="C130" s="82" t="s">
        <v>2422</v>
      </c>
      <c r="D130" s="69" t="s">
        <v>2487</v>
      </c>
      <c r="E130" s="69"/>
      <c r="F130" s="69" t="s">
        <v>544</v>
      </c>
      <c r="G130" s="94">
        <v>42606</v>
      </c>
      <c r="H130" s="69" t="s">
        <v>127</v>
      </c>
      <c r="I130" s="76">
        <v>9.49</v>
      </c>
      <c r="J130" s="82" t="s">
        <v>375</v>
      </c>
      <c r="K130" s="82" t="s">
        <v>129</v>
      </c>
      <c r="L130" s="83">
        <v>3.4000000000000002E-2</v>
      </c>
      <c r="M130" s="83">
        <v>1.6299999999999999E-2</v>
      </c>
      <c r="N130" s="76">
        <v>102544.71</v>
      </c>
      <c r="O130" s="78">
        <v>118.56</v>
      </c>
      <c r="P130" s="76">
        <v>121.57732</v>
      </c>
      <c r="Q130" s="77">
        <f t="shared" si="1"/>
        <v>1.2458605272108686E-3</v>
      </c>
      <c r="R130" s="77">
        <f>P130/'סכום נכסי הקרן'!$C$42</f>
        <v>3.3942820019023897E-5</v>
      </c>
    </row>
    <row r="131" spans="2:18">
      <c r="B131" s="75" t="s">
        <v>2639</v>
      </c>
      <c r="C131" s="82" t="s">
        <v>2422</v>
      </c>
      <c r="D131" s="69" t="s">
        <v>2488</v>
      </c>
      <c r="E131" s="69"/>
      <c r="F131" s="69" t="s">
        <v>544</v>
      </c>
      <c r="G131" s="94">
        <v>42648</v>
      </c>
      <c r="H131" s="69" t="s">
        <v>127</v>
      </c>
      <c r="I131" s="76">
        <v>9.49</v>
      </c>
      <c r="J131" s="82" t="s">
        <v>375</v>
      </c>
      <c r="K131" s="82" t="s">
        <v>129</v>
      </c>
      <c r="L131" s="83">
        <v>3.4000000000000002E-2</v>
      </c>
      <c r="M131" s="83">
        <v>1.6300000000000002E-2</v>
      </c>
      <c r="N131" s="76">
        <v>94064.85</v>
      </c>
      <c r="O131" s="78">
        <v>118.55</v>
      </c>
      <c r="P131" s="76">
        <v>111.514</v>
      </c>
      <c r="Q131" s="77">
        <f t="shared" si="1"/>
        <v>1.1427369087539747E-3</v>
      </c>
      <c r="R131" s="77">
        <f>P131/'סכום נכסי הקרן'!$C$42</f>
        <v>3.1133270840329678E-5</v>
      </c>
    </row>
    <row r="132" spans="2:18">
      <c r="B132" s="75" t="s">
        <v>2639</v>
      </c>
      <c r="C132" s="82" t="s">
        <v>2422</v>
      </c>
      <c r="D132" s="69" t="s">
        <v>2489</v>
      </c>
      <c r="E132" s="69"/>
      <c r="F132" s="69" t="s">
        <v>544</v>
      </c>
      <c r="G132" s="94">
        <v>42718</v>
      </c>
      <c r="H132" s="69" t="s">
        <v>127</v>
      </c>
      <c r="I132" s="76">
        <v>9.49</v>
      </c>
      <c r="J132" s="82" t="s">
        <v>375</v>
      </c>
      <c r="K132" s="82" t="s">
        <v>129</v>
      </c>
      <c r="L132" s="83">
        <v>3.4000000000000002E-2</v>
      </c>
      <c r="M132" s="83">
        <v>1.6399999999999998E-2</v>
      </c>
      <c r="N132" s="76">
        <v>65720.740000000005</v>
      </c>
      <c r="O132" s="78">
        <v>118.43</v>
      </c>
      <c r="P132" s="76">
        <v>77.833460000000002</v>
      </c>
      <c r="Q132" s="77">
        <f t="shared" si="1"/>
        <v>7.9759642267362074E-4</v>
      </c>
      <c r="R132" s="77">
        <f>P132/'סכום נכסי הקרן'!$C$42</f>
        <v>2.1730098378857961E-5</v>
      </c>
    </row>
    <row r="133" spans="2:18">
      <c r="B133" s="75" t="s">
        <v>2639</v>
      </c>
      <c r="C133" s="82" t="s">
        <v>2422</v>
      </c>
      <c r="D133" s="69" t="s">
        <v>2490</v>
      </c>
      <c r="E133" s="69"/>
      <c r="F133" s="69" t="s">
        <v>544</v>
      </c>
      <c r="G133" s="94">
        <v>42900</v>
      </c>
      <c r="H133" s="69" t="s">
        <v>127</v>
      </c>
      <c r="I133" s="76">
        <v>9.39</v>
      </c>
      <c r="J133" s="82" t="s">
        <v>375</v>
      </c>
      <c r="K133" s="82" t="s">
        <v>129</v>
      </c>
      <c r="L133" s="83">
        <v>3.4000000000000002E-2</v>
      </c>
      <c r="M133" s="83">
        <v>1.9200000000000002E-2</v>
      </c>
      <c r="N133" s="76">
        <v>77848.72</v>
      </c>
      <c r="O133" s="78">
        <v>115.38</v>
      </c>
      <c r="P133" s="76">
        <v>89.821669999999997</v>
      </c>
      <c r="Q133" s="77">
        <f t="shared" si="1"/>
        <v>9.2044530296572292E-4</v>
      </c>
      <c r="R133" s="77">
        <f>P133/'סכום נכסי הקרן'!$C$42</f>
        <v>2.507705202432623E-5</v>
      </c>
    </row>
    <row r="134" spans="2:18">
      <c r="B134" s="75" t="s">
        <v>2639</v>
      </c>
      <c r="C134" s="82" t="s">
        <v>2422</v>
      </c>
      <c r="D134" s="69" t="s">
        <v>2491</v>
      </c>
      <c r="E134" s="69"/>
      <c r="F134" s="69" t="s">
        <v>544</v>
      </c>
      <c r="G134" s="94">
        <v>43075</v>
      </c>
      <c r="H134" s="69" t="s">
        <v>127</v>
      </c>
      <c r="I134" s="76">
        <v>9.2899999999999991</v>
      </c>
      <c r="J134" s="82" t="s">
        <v>375</v>
      </c>
      <c r="K134" s="82" t="s">
        <v>129</v>
      </c>
      <c r="L134" s="83">
        <v>3.4000000000000002E-2</v>
      </c>
      <c r="M134" s="83">
        <v>2.2599999999999999E-2</v>
      </c>
      <c r="N134" s="76">
        <v>48305.57</v>
      </c>
      <c r="O134" s="78">
        <v>111.88</v>
      </c>
      <c r="P134" s="76">
        <v>54.04448</v>
      </c>
      <c r="Q134" s="77">
        <f t="shared" si="1"/>
        <v>5.5381944877249507E-4</v>
      </c>
      <c r="R134" s="77">
        <f>P134/'סכום נכסי הקרן'!$C$42</f>
        <v>1.5088521918905076E-5</v>
      </c>
    </row>
    <row r="135" spans="2:18">
      <c r="B135" s="75" t="s">
        <v>2639</v>
      </c>
      <c r="C135" s="82" t="s">
        <v>2422</v>
      </c>
      <c r="D135" s="69" t="s">
        <v>2492</v>
      </c>
      <c r="E135" s="69"/>
      <c r="F135" s="69" t="s">
        <v>544</v>
      </c>
      <c r="G135" s="94">
        <v>43292</v>
      </c>
      <c r="H135" s="69" t="s">
        <v>127</v>
      </c>
      <c r="I135" s="76">
        <v>9.3800000000000008</v>
      </c>
      <c r="J135" s="82" t="s">
        <v>375</v>
      </c>
      <c r="K135" s="82" t="s">
        <v>129</v>
      </c>
      <c r="L135" s="83">
        <v>3.4000000000000002E-2</v>
      </c>
      <c r="M135" s="83">
        <v>1.9699999999999999E-2</v>
      </c>
      <c r="N135" s="76">
        <v>131718.29999999999</v>
      </c>
      <c r="O135" s="78">
        <v>114.87</v>
      </c>
      <c r="P135" s="76">
        <v>151.30510000000001</v>
      </c>
      <c r="Q135" s="77">
        <f t="shared" si="1"/>
        <v>1.5504952046622939E-3</v>
      </c>
      <c r="R135" s="77">
        <f>P135/'סכום נכסי הקרן'!$C$42</f>
        <v>4.2242432858862265E-5</v>
      </c>
    </row>
    <row r="136" spans="2:18">
      <c r="B136" s="75" t="s">
        <v>2640</v>
      </c>
      <c r="C136" s="82" t="s">
        <v>2422</v>
      </c>
      <c r="D136" s="69" t="s">
        <v>2493</v>
      </c>
      <c r="E136" s="69"/>
      <c r="F136" s="69" t="s">
        <v>544</v>
      </c>
      <c r="G136" s="94">
        <v>42326</v>
      </c>
      <c r="H136" s="69" t="s">
        <v>127</v>
      </c>
      <c r="I136" s="76">
        <v>9.42</v>
      </c>
      <c r="J136" s="82" t="s">
        <v>375</v>
      </c>
      <c r="K136" s="82" t="s">
        <v>129</v>
      </c>
      <c r="L136" s="83">
        <v>3.4000000000000002E-2</v>
      </c>
      <c r="M136" s="83">
        <v>1.84E-2</v>
      </c>
      <c r="N136" s="76">
        <v>54262.86</v>
      </c>
      <c r="O136" s="78">
        <v>116.29</v>
      </c>
      <c r="P136" s="76">
        <v>63.10219</v>
      </c>
      <c r="Q136" s="77">
        <f t="shared" si="1"/>
        <v>6.4663810406053032E-4</v>
      </c>
      <c r="R136" s="77">
        <f>P136/'סכום נכסי הקרן'!$C$42</f>
        <v>1.7617317752819764E-5</v>
      </c>
    </row>
    <row r="137" spans="2:18">
      <c r="B137" s="75" t="s">
        <v>2640</v>
      </c>
      <c r="C137" s="82" t="s">
        <v>2422</v>
      </c>
      <c r="D137" s="69" t="s">
        <v>2494</v>
      </c>
      <c r="E137" s="69"/>
      <c r="F137" s="69" t="s">
        <v>544</v>
      </c>
      <c r="G137" s="94">
        <v>42606</v>
      </c>
      <c r="H137" s="69" t="s">
        <v>127</v>
      </c>
      <c r="I137" s="76">
        <v>9.3999999999999986</v>
      </c>
      <c r="J137" s="82" t="s">
        <v>375</v>
      </c>
      <c r="K137" s="82" t="s">
        <v>129</v>
      </c>
      <c r="L137" s="83">
        <v>3.4000000000000002E-2</v>
      </c>
      <c r="M137" s="83">
        <v>1.8999999999999996E-2</v>
      </c>
      <c r="N137" s="76">
        <v>228244.64</v>
      </c>
      <c r="O137" s="78">
        <v>115.63</v>
      </c>
      <c r="P137" s="76">
        <v>263.91894000000002</v>
      </c>
      <c r="Q137" s="77">
        <f t="shared" si="1"/>
        <v>2.7045026961388325E-3</v>
      </c>
      <c r="R137" s="77">
        <f>P137/'סכום נכסי הקרן'!$C$42</f>
        <v>7.3682764844886918E-5</v>
      </c>
    </row>
    <row r="138" spans="2:18">
      <c r="B138" s="75" t="s">
        <v>2640</v>
      </c>
      <c r="C138" s="82" t="s">
        <v>2422</v>
      </c>
      <c r="D138" s="69" t="s">
        <v>2495</v>
      </c>
      <c r="E138" s="69"/>
      <c r="F138" s="69" t="s">
        <v>544</v>
      </c>
      <c r="G138" s="94">
        <v>42648</v>
      </c>
      <c r="H138" s="69" t="s">
        <v>127</v>
      </c>
      <c r="I138" s="76">
        <v>9.4</v>
      </c>
      <c r="J138" s="82" t="s">
        <v>375</v>
      </c>
      <c r="K138" s="82" t="s">
        <v>129</v>
      </c>
      <c r="L138" s="83">
        <v>3.4000000000000002E-2</v>
      </c>
      <c r="M138" s="83">
        <v>1.9E-2</v>
      </c>
      <c r="N138" s="76">
        <v>209370.1</v>
      </c>
      <c r="O138" s="78">
        <v>115.67</v>
      </c>
      <c r="P138" s="76">
        <v>242.17834999999999</v>
      </c>
      <c r="Q138" s="77">
        <f t="shared" si="1"/>
        <v>2.4817165472150416E-3</v>
      </c>
      <c r="R138" s="77">
        <f>P138/'סכום נכסי הקרן'!$C$42</f>
        <v>6.7613072459190372E-5</v>
      </c>
    </row>
    <row r="139" spans="2:18">
      <c r="B139" s="75" t="s">
        <v>2640</v>
      </c>
      <c r="C139" s="82" t="s">
        <v>2422</v>
      </c>
      <c r="D139" s="69" t="s">
        <v>2496</v>
      </c>
      <c r="E139" s="69"/>
      <c r="F139" s="69" t="s">
        <v>544</v>
      </c>
      <c r="G139" s="94">
        <v>42718</v>
      </c>
      <c r="H139" s="69" t="s">
        <v>127</v>
      </c>
      <c r="I139" s="76">
        <v>9.3899999999999988</v>
      </c>
      <c r="J139" s="82" t="s">
        <v>375</v>
      </c>
      <c r="K139" s="82" t="s">
        <v>129</v>
      </c>
      <c r="L139" s="83">
        <v>3.4000000000000002E-2</v>
      </c>
      <c r="M139" s="83">
        <v>1.9400000000000001E-2</v>
      </c>
      <c r="N139" s="76">
        <v>146281.63</v>
      </c>
      <c r="O139" s="78">
        <v>115.23</v>
      </c>
      <c r="P139" s="76">
        <v>168.56035999999997</v>
      </c>
      <c r="Q139" s="77">
        <f t="shared" ref="Q139:Q202" si="2">IFERROR(P139/$P$10,0)</f>
        <v>1.7273180472842612E-3</v>
      </c>
      <c r="R139" s="77">
        <f>P139/'סכום נכסי הקרן'!$C$42</f>
        <v>4.7059878946351782E-5</v>
      </c>
    </row>
    <row r="140" spans="2:18">
      <c r="B140" s="75" t="s">
        <v>2640</v>
      </c>
      <c r="C140" s="82" t="s">
        <v>2422</v>
      </c>
      <c r="D140" s="69" t="s">
        <v>2497</v>
      </c>
      <c r="E140" s="69"/>
      <c r="F140" s="69" t="s">
        <v>544</v>
      </c>
      <c r="G140" s="94">
        <v>42900</v>
      </c>
      <c r="H140" s="69" t="s">
        <v>127</v>
      </c>
      <c r="I140" s="76">
        <v>9.2099999999999991</v>
      </c>
      <c r="J140" s="82" t="s">
        <v>375</v>
      </c>
      <c r="K140" s="82" t="s">
        <v>129</v>
      </c>
      <c r="L140" s="83">
        <v>3.4000000000000002E-2</v>
      </c>
      <c r="M140" s="83">
        <v>2.4999999999999994E-2</v>
      </c>
      <c r="N140" s="76">
        <v>173276.14</v>
      </c>
      <c r="O140" s="78">
        <v>109.46</v>
      </c>
      <c r="P140" s="76">
        <v>189.66829000000001</v>
      </c>
      <c r="Q140" s="77">
        <f t="shared" si="2"/>
        <v>1.9436210287789195E-3</v>
      </c>
      <c r="R140" s="77">
        <f>P140/'סכום נכסי הקרן'!$C$42</f>
        <v>5.2952940818123234E-5</v>
      </c>
    </row>
    <row r="141" spans="2:18">
      <c r="B141" s="75" t="s">
        <v>2640</v>
      </c>
      <c r="C141" s="82" t="s">
        <v>2422</v>
      </c>
      <c r="D141" s="69" t="s">
        <v>2498</v>
      </c>
      <c r="E141" s="69"/>
      <c r="F141" s="69" t="s">
        <v>544</v>
      </c>
      <c r="G141" s="94">
        <v>43075</v>
      </c>
      <c r="H141" s="69" t="s">
        <v>127</v>
      </c>
      <c r="I141" s="76">
        <v>9.11</v>
      </c>
      <c r="J141" s="82" t="s">
        <v>375</v>
      </c>
      <c r="K141" s="82" t="s">
        <v>129</v>
      </c>
      <c r="L141" s="83">
        <v>3.4000000000000002E-2</v>
      </c>
      <c r="M141" s="83">
        <v>2.7999999999999997E-2</v>
      </c>
      <c r="N141" s="76">
        <v>107518.83</v>
      </c>
      <c r="O141" s="78">
        <v>106.55</v>
      </c>
      <c r="P141" s="76">
        <v>114.56144</v>
      </c>
      <c r="Q141" s="77">
        <f t="shared" si="2"/>
        <v>1.1739654734652506E-3</v>
      </c>
      <c r="R141" s="77">
        <f>P141/'סכום נכסי הקרן'!$C$42</f>
        <v>3.1984076791955977E-5</v>
      </c>
    </row>
    <row r="142" spans="2:18">
      <c r="B142" s="75" t="s">
        <v>2640</v>
      </c>
      <c r="C142" s="82" t="s">
        <v>2422</v>
      </c>
      <c r="D142" s="69" t="s">
        <v>2499</v>
      </c>
      <c r="E142" s="69"/>
      <c r="F142" s="69" t="s">
        <v>544</v>
      </c>
      <c r="G142" s="94">
        <v>43292</v>
      </c>
      <c r="H142" s="69" t="s">
        <v>127</v>
      </c>
      <c r="I142" s="76">
        <v>9.15</v>
      </c>
      <c r="J142" s="82" t="s">
        <v>375</v>
      </c>
      <c r="K142" s="82" t="s">
        <v>129</v>
      </c>
      <c r="L142" s="83">
        <v>3.4000000000000002E-2</v>
      </c>
      <c r="M142" s="83">
        <v>2.69E-2</v>
      </c>
      <c r="N142" s="76">
        <v>293179.40000000002</v>
      </c>
      <c r="O142" s="78">
        <v>107.67</v>
      </c>
      <c r="P142" s="76">
        <v>315.66656</v>
      </c>
      <c r="Q142" s="77">
        <f t="shared" si="2"/>
        <v>3.2347851298617312E-3</v>
      </c>
      <c r="R142" s="77">
        <f>P142/'סכום נכסי הקרן'!$C$42</f>
        <v>8.8130033069526513E-5</v>
      </c>
    </row>
    <row r="143" spans="2:18">
      <c r="B143" s="75" t="s">
        <v>2641</v>
      </c>
      <c r="C143" s="82" t="s">
        <v>2422</v>
      </c>
      <c r="D143" s="69" t="s">
        <v>2500</v>
      </c>
      <c r="E143" s="69"/>
      <c r="F143" s="69" t="s">
        <v>707</v>
      </c>
      <c r="G143" s="94">
        <v>42516</v>
      </c>
      <c r="H143" s="69" t="s">
        <v>256</v>
      </c>
      <c r="I143" s="76">
        <v>4.7</v>
      </c>
      <c r="J143" s="82" t="s">
        <v>375</v>
      </c>
      <c r="K143" s="82" t="s">
        <v>129</v>
      </c>
      <c r="L143" s="83">
        <v>2.3269999999999999E-2</v>
      </c>
      <c r="M143" s="83">
        <v>1.34E-2</v>
      </c>
      <c r="N143" s="76">
        <v>1607729.31</v>
      </c>
      <c r="O143" s="78">
        <v>106.42</v>
      </c>
      <c r="P143" s="76">
        <v>1710.9453899999999</v>
      </c>
      <c r="Q143" s="77">
        <f t="shared" si="2"/>
        <v>1.7532869828142329E-2</v>
      </c>
      <c r="R143" s="77">
        <f>P143/'סכום נכסי הקרן'!$C$42</f>
        <v>4.7767389045217182E-4</v>
      </c>
    </row>
    <row r="144" spans="2:18">
      <c r="B144" s="75" t="s">
        <v>2636</v>
      </c>
      <c r="C144" s="82" t="s">
        <v>2422</v>
      </c>
      <c r="D144" s="69" t="s">
        <v>2501</v>
      </c>
      <c r="E144" s="69"/>
      <c r="F144" s="69" t="s">
        <v>2468</v>
      </c>
      <c r="G144" s="94">
        <v>42474</v>
      </c>
      <c r="H144" s="69" t="s">
        <v>2421</v>
      </c>
      <c r="I144" s="76">
        <v>1.8500000000025054</v>
      </c>
      <c r="J144" s="82" t="s">
        <v>125</v>
      </c>
      <c r="K144" s="82" t="s">
        <v>129</v>
      </c>
      <c r="L144" s="83">
        <v>2.2000000000000002E-2</v>
      </c>
      <c r="M144" s="83">
        <v>1.6900000000043429E-2</v>
      </c>
      <c r="N144" s="76">
        <v>236933.32485800001</v>
      </c>
      <c r="O144" s="78">
        <v>101.07</v>
      </c>
      <c r="P144" s="76">
        <v>239.468501484</v>
      </c>
      <c r="Q144" s="77">
        <f t="shared" si="2"/>
        <v>2.4539474427405774E-3</v>
      </c>
      <c r="R144" s="77">
        <f>P144/'סכום נכסי הקרן'!$C$42</f>
        <v>6.6856517696695149E-5</v>
      </c>
    </row>
    <row r="145" spans="2:18">
      <c r="B145" s="75" t="s">
        <v>2636</v>
      </c>
      <c r="C145" s="82" t="s">
        <v>2422</v>
      </c>
      <c r="D145" s="69" t="s">
        <v>2502</v>
      </c>
      <c r="E145" s="69"/>
      <c r="F145" s="69" t="s">
        <v>2468</v>
      </c>
      <c r="G145" s="94">
        <v>42562</v>
      </c>
      <c r="H145" s="69" t="s">
        <v>2421</v>
      </c>
      <c r="I145" s="76">
        <v>2.9499999999871314</v>
      </c>
      <c r="J145" s="82" t="s">
        <v>125</v>
      </c>
      <c r="K145" s="82" t="s">
        <v>129</v>
      </c>
      <c r="L145" s="83">
        <v>3.3700000000000001E-2</v>
      </c>
      <c r="M145" s="83">
        <v>2.5499999999985697E-2</v>
      </c>
      <c r="N145" s="76">
        <v>68115.472347999996</v>
      </c>
      <c r="O145" s="78">
        <v>102.68</v>
      </c>
      <c r="P145" s="76">
        <v>69.940967002000008</v>
      </c>
      <c r="Q145" s="77">
        <f t="shared" si="2"/>
        <v>7.1671829929093424E-4</v>
      </c>
      <c r="R145" s="77">
        <f>P145/'סכום נכסי הקרן'!$C$42</f>
        <v>1.9526616106568031E-5</v>
      </c>
    </row>
    <row r="146" spans="2:18">
      <c r="B146" s="75" t="s">
        <v>2636</v>
      </c>
      <c r="C146" s="82" t="s">
        <v>2422</v>
      </c>
      <c r="D146" s="69" t="s">
        <v>2503</v>
      </c>
      <c r="E146" s="69"/>
      <c r="F146" s="69" t="s">
        <v>2468</v>
      </c>
      <c r="G146" s="94">
        <v>42717</v>
      </c>
      <c r="H146" s="69" t="s">
        <v>2421</v>
      </c>
      <c r="I146" s="76">
        <v>2.7999999999770893</v>
      </c>
      <c r="J146" s="82" t="s">
        <v>125</v>
      </c>
      <c r="K146" s="82" t="s">
        <v>129</v>
      </c>
      <c r="L146" s="83">
        <v>3.85E-2</v>
      </c>
      <c r="M146" s="83">
        <v>3.0899999999301229E-2</v>
      </c>
      <c r="N146" s="76">
        <v>17044.965372999999</v>
      </c>
      <c r="O146" s="78">
        <v>102.43</v>
      </c>
      <c r="P146" s="76">
        <v>17.459157257999998</v>
      </c>
      <c r="Q146" s="77">
        <f t="shared" si="2"/>
        <v>1.7891227464225513E-4</v>
      </c>
      <c r="R146" s="77">
        <f>P146/'סכום נכסי הקרן'!$C$42</f>
        <v>4.8743715726924122E-6</v>
      </c>
    </row>
    <row r="147" spans="2:18">
      <c r="B147" s="75" t="s">
        <v>2636</v>
      </c>
      <c r="C147" s="82" t="s">
        <v>2422</v>
      </c>
      <c r="D147" s="69" t="s">
        <v>2504</v>
      </c>
      <c r="E147" s="69"/>
      <c r="F147" s="69" t="s">
        <v>2468</v>
      </c>
      <c r="G147" s="94">
        <v>42710</v>
      </c>
      <c r="H147" s="69" t="s">
        <v>2421</v>
      </c>
      <c r="I147" s="76">
        <v>2.8</v>
      </c>
      <c r="J147" s="82" t="s">
        <v>125</v>
      </c>
      <c r="K147" s="82" t="s">
        <v>129</v>
      </c>
      <c r="L147" s="83">
        <v>3.8399999999999997E-2</v>
      </c>
      <c r="M147" s="83">
        <v>3.0799999999923368E-2</v>
      </c>
      <c r="N147" s="76">
        <v>50959.730996999999</v>
      </c>
      <c r="O147" s="78">
        <v>102.43</v>
      </c>
      <c r="P147" s="76">
        <v>52.198052805000003</v>
      </c>
      <c r="Q147" s="77">
        <f t="shared" si="2"/>
        <v>5.3489823255701023E-4</v>
      </c>
      <c r="R147" s="77">
        <f>P147/'סכום נכסי הקרן'!$C$42</f>
        <v>1.457302325551855E-5</v>
      </c>
    </row>
    <row r="148" spans="2:18">
      <c r="B148" s="75" t="s">
        <v>2636</v>
      </c>
      <c r="C148" s="82" t="s">
        <v>2422</v>
      </c>
      <c r="D148" s="69" t="s">
        <v>2505</v>
      </c>
      <c r="E148" s="69"/>
      <c r="F148" s="69" t="s">
        <v>2468</v>
      </c>
      <c r="G148" s="94">
        <v>42474</v>
      </c>
      <c r="H148" s="69" t="s">
        <v>2421</v>
      </c>
      <c r="I148" s="76">
        <v>3.8900000000049828</v>
      </c>
      <c r="J148" s="82" t="s">
        <v>125</v>
      </c>
      <c r="K148" s="82" t="s">
        <v>129</v>
      </c>
      <c r="L148" s="83">
        <v>3.6699999999999997E-2</v>
      </c>
      <c r="M148" s="83">
        <v>2.5400000000014238E-2</v>
      </c>
      <c r="N148" s="76">
        <v>241488.229078</v>
      </c>
      <c r="O148" s="78">
        <v>104.72</v>
      </c>
      <c r="P148" s="76">
        <v>252.88648436599999</v>
      </c>
      <c r="Q148" s="77">
        <f t="shared" si="2"/>
        <v>2.5914478846607888E-3</v>
      </c>
      <c r="R148" s="77">
        <f>P148/'סכום נכסי הקרן'!$C$42</f>
        <v>7.0602645494067783E-5</v>
      </c>
    </row>
    <row r="149" spans="2:18">
      <c r="B149" s="75" t="s">
        <v>2636</v>
      </c>
      <c r="C149" s="82" t="s">
        <v>2422</v>
      </c>
      <c r="D149" s="69" t="s">
        <v>2506</v>
      </c>
      <c r="E149" s="69"/>
      <c r="F149" s="69" t="s">
        <v>2468</v>
      </c>
      <c r="G149" s="94">
        <v>42474</v>
      </c>
      <c r="H149" s="69" t="s">
        <v>2421</v>
      </c>
      <c r="I149" s="76">
        <v>1.8300000000017438</v>
      </c>
      <c r="J149" s="82" t="s">
        <v>125</v>
      </c>
      <c r="K149" s="82" t="s">
        <v>129</v>
      </c>
      <c r="L149" s="83">
        <v>3.1800000000000002E-2</v>
      </c>
      <c r="M149" s="83">
        <v>2.4600000000026771E-2</v>
      </c>
      <c r="N149" s="76">
        <v>242900.49306000001</v>
      </c>
      <c r="O149" s="78">
        <v>101.51</v>
      </c>
      <c r="P149" s="76">
        <v>246.56830247900001</v>
      </c>
      <c r="Q149" s="77">
        <f t="shared" si="2"/>
        <v>2.5267024747705892E-3</v>
      </c>
      <c r="R149" s="77">
        <f>P149/'סכום נכסי הקרן'!$C$42</f>
        <v>6.8838690583415885E-5</v>
      </c>
    </row>
    <row r="150" spans="2:18">
      <c r="B150" s="75" t="s">
        <v>2642</v>
      </c>
      <c r="C150" s="82" t="s">
        <v>2436</v>
      </c>
      <c r="D150" s="69" t="s">
        <v>2507</v>
      </c>
      <c r="E150" s="69"/>
      <c r="F150" s="69" t="s">
        <v>2468</v>
      </c>
      <c r="G150" s="94">
        <v>42884</v>
      </c>
      <c r="H150" s="69" t="s">
        <v>2421</v>
      </c>
      <c r="I150" s="76">
        <v>0.28000000000350234</v>
      </c>
      <c r="J150" s="82" t="s">
        <v>125</v>
      </c>
      <c r="K150" s="82" t="s">
        <v>129</v>
      </c>
      <c r="L150" s="83">
        <v>2.2099999999999998E-2</v>
      </c>
      <c r="M150" s="83">
        <v>1.3199999999964976E-2</v>
      </c>
      <c r="N150" s="76">
        <v>56848.283197999997</v>
      </c>
      <c r="O150" s="78">
        <v>100.45</v>
      </c>
      <c r="P150" s="76">
        <v>57.104099410000003</v>
      </c>
      <c r="Q150" s="77">
        <f t="shared" si="2"/>
        <v>5.8517282168125148E-4</v>
      </c>
      <c r="R150" s="77">
        <f>P150/'סכום נכסי הקרן'!$C$42</f>
        <v>1.5942728204751335E-5</v>
      </c>
    </row>
    <row r="151" spans="2:18">
      <c r="B151" s="75" t="s">
        <v>2642</v>
      </c>
      <c r="C151" s="82" t="s">
        <v>2436</v>
      </c>
      <c r="D151" s="69" t="s">
        <v>2508</v>
      </c>
      <c r="E151" s="69"/>
      <c r="F151" s="69" t="s">
        <v>2468</v>
      </c>
      <c r="G151" s="94">
        <v>43006</v>
      </c>
      <c r="H151" s="69" t="s">
        <v>2421</v>
      </c>
      <c r="I151" s="76">
        <v>0.48999999999625959</v>
      </c>
      <c r="J151" s="82" t="s">
        <v>125</v>
      </c>
      <c r="K151" s="82" t="s">
        <v>129</v>
      </c>
      <c r="L151" s="83">
        <v>2.0799999999999999E-2</v>
      </c>
      <c r="M151" s="83">
        <v>1.4499999999929868E-2</v>
      </c>
      <c r="N151" s="76">
        <v>85272.424140999981</v>
      </c>
      <c r="O151" s="78">
        <v>100.33</v>
      </c>
      <c r="P151" s="76">
        <v>85.553827068000018</v>
      </c>
      <c r="Q151" s="77">
        <f t="shared" si="2"/>
        <v>8.7671068992017573E-4</v>
      </c>
      <c r="R151" s="77">
        <f>P151/'סכום נכסי הקרן'!$C$42</f>
        <v>2.3885525311035145E-5</v>
      </c>
    </row>
    <row r="152" spans="2:18">
      <c r="B152" s="75" t="s">
        <v>2642</v>
      </c>
      <c r="C152" s="82" t="s">
        <v>2436</v>
      </c>
      <c r="D152" s="69" t="s">
        <v>2509</v>
      </c>
      <c r="E152" s="69"/>
      <c r="F152" s="69" t="s">
        <v>2468</v>
      </c>
      <c r="G152" s="94">
        <v>43321</v>
      </c>
      <c r="H152" s="69" t="s">
        <v>2421</v>
      </c>
      <c r="I152" s="76">
        <v>0.85</v>
      </c>
      <c r="J152" s="82" t="s">
        <v>125</v>
      </c>
      <c r="K152" s="82" t="s">
        <v>129</v>
      </c>
      <c r="L152" s="83">
        <v>2.3980000000000001E-2</v>
      </c>
      <c r="M152" s="83">
        <v>1.29E-2</v>
      </c>
      <c r="N152" s="76">
        <v>220635.12197599999</v>
      </c>
      <c r="O152" s="78">
        <v>101.29</v>
      </c>
      <c r="P152" s="76">
        <v>223.4813211</v>
      </c>
      <c r="Q152" s="77">
        <f t="shared" si="2"/>
        <v>2.2901192140723893E-3</v>
      </c>
      <c r="R152" s="77">
        <f>P152/'סכום נכסי הקרן'!$C$42</f>
        <v>6.2393103086258087E-5</v>
      </c>
    </row>
    <row r="153" spans="2:18">
      <c r="B153" s="75" t="s">
        <v>2642</v>
      </c>
      <c r="C153" s="82" t="s">
        <v>2436</v>
      </c>
      <c r="D153" s="69" t="s">
        <v>2510</v>
      </c>
      <c r="E153" s="69"/>
      <c r="F153" s="69" t="s">
        <v>2468</v>
      </c>
      <c r="G153" s="94">
        <v>43343</v>
      </c>
      <c r="H153" s="69" t="s">
        <v>2421</v>
      </c>
      <c r="I153" s="76">
        <v>0.90999999999923831</v>
      </c>
      <c r="J153" s="82" t="s">
        <v>125</v>
      </c>
      <c r="K153" s="82" t="s">
        <v>129</v>
      </c>
      <c r="L153" s="83">
        <v>2.3789999999999999E-2</v>
      </c>
      <c r="M153" s="83">
        <v>1.3300000000012994E-2</v>
      </c>
      <c r="N153" s="76">
        <v>220635.12197599999</v>
      </c>
      <c r="O153" s="78">
        <v>101.16</v>
      </c>
      <c r="P153" s="76">
        <v>223.19448908699999</v>
      </c>
      <c r="Q153" s="77">
        <f t="shared" si="2"/>
        <v>2.2871799102372899E-3</v>
      </c>
      <c r="R153" s="77">
        <f>P153/'סכום נכסי הקרן'!$C$42</f>
        <v>6.2313023286892933E-5</v>
      </c>
    </row>
    <row r="154" spans="2:18">
      <c r="B154" s="75" t="s">
        <v>2642</v>
      </c>
      <c r="C154" s="82" t="s">
        <v>2436</v>
      </c>
      <c r="D154" s="69" t="s">
        <v>2511</v>
      </c>
      <c r="E154" s="69"/>
      <c r="F154" s="69" t="s">
        <v>2468</v>
      </c>
      <c r="G154" s="94">
        <v>42828</v>
      </c>
      <c r="H154" s="69" t="s">
        <v>2421</v>
      </c>
      <c r="I154" s="76">
        <v>0.1300000000071635</v>
      </c>
      <c r="J154" s="82" t="s">
        <v>125</v>
      </c>
      <c r="K154" s="82" t="s">
        <v>129</v>
      </c>
      <c r="L154" s="83">
        <v>2.2700000000000001E-2</v>
      </c>
      <c r="M154" s="83">
        <v>1.2699999999893423E-2</v>
      </c>
      <c r="N154" s="76">
        <v>56848.282491999998</v>
      </c>
      <c r="O154" s="78">
        <v>100.68</v>
      </c>
      <c r="P154" s="76">
        <v>57.234848942999996</v>
      </c>
      <c r="Q154" s="77">
        <f t="shared" si="2"/>
        <v>5.8651267423036129E-4</v>
      </c>
      <c r="R154" s="77">
        <f>P154/'סכום נכסי הקרן'!$C$42</f>
        <v>1.5979231788365371E-5</v>
      </c>
    </row>
    <row r="155" spans="2:18">
      <c r="B155" s="75" t="s">
        <v>2642</v>
      </c>
      <c r="C155" s="82" t="s">
        <v>2436</v>
      </c>
      <c r="D155" s="69" t="s">
        <v>2512</v>
      </c>
      <c r="E155" s="69"/>
      <c r="F155" s="69" t="s">
        <v>2468</v>
      </c>
      <c r="G155" s="94">
        <v>42859</v>
      </c>
      <c r="H155" s="69" t="s">
        <v>2421</v>
      </c>
      <c r="I155" s="76">
        <v>0.22000000000524728</v>
      </c>
      <c r="J155" s="82" t="s">
        <v>125</v>
      </c>
      <c r="K155" s="82" t="s">
        <v>129</v>
      </c>
      <c r="L155" s="83">
        <v>2.2799999999999997E-2</v>
      </c>
      <c r="M155" s="83">
        <v>1.2999999999912543E-2</v>
      </c>
      <c r="N155" s="76">
        <v>56848.283197999997</v>
      </c>
      <c r="O155" s="78">
        <v>100.57</v>
      </c>
      <c r="P155" s="76">
        <v>57.172319285</v>
      </c>
      <c r="Q155" s="77">
        <f t="shared" si="2"/>
        <v>5.8587190313356312E-4</v>
      </c>
      <c r="R155" s="77">
        <f>P155/'סכום נכסי הקרן'!$C$42</f>
        <v>1.5961774314164221E-5</v>
      </c>
    </row>
    <row r="156" spans="2:18">
      <c r="B156" s="75" t="s">
        <v>2642</v>
      </c>
      <c r="C156" s="82" t="s">
        <v>2436</v>
      </c>
      <c r="D156" s="69" t="s">
        <v>2513</v>
      </c>
      <c r="E156" s="69"/>
      <c r="F156" s="69" t="s">
        <v>2468</v>
      </c>
      <c r="G156" s="94">
        <v>43614</v>
      </c>
      <c r="H156" s="69" t="s">
        <v>2421</v>
      </c>
      <c r="I156" s="76">
        <v>1.2599999999984994</v>
      </c>
      <c r="J156" s="82" t="s">
        <v>125</v>
      </c>
      <c r="K156" s="82" t="s">
        <v>129</v>
      </c>
      <c r="L156" s="83">
        <v>2.427E-2</v>
      </c>
      <c r="M156" s="83">
        <v>1.4399999999996249E-2</v>
      </c>
      <c r="N156" s="76">
        <v>315193.03185500001</v>
      </c>
      <c r="O156" s="78">
        <v>101.48</v>
      </c>
      <c r="P156" s="76">
        <v>319.85788054799997</v>
      </c>
      <c r="Q156" s="77">
        <f t="shared" si="2"/>
        <v>3.2777355817029214E-3</v>
      </c>
      <c r="R156" s="77">
        <f>P156/'סכום נכסי הקרן'!$C$42</f>
        <v>8.9300195719951777E-5</v>
      </c>
    </row>
    <row r="157" spans="2:18">
      <c r="B157" s="75" t="s">
        <v>2642</v>
      </c>
      <c r="C157" s="82" t="s">
        <v>2436</v>
      </c>
      <c r="D157" s="69">
        <v>7355</v>
      </c>
      <c r="E157" s="69"/>
      <c r="F157" s="69" t="s">
        <v>2468</v>
      </c>
      <c r="G157" s="94">
        <v>43842</v>
      </c>
      <c r="H157" s="69" t="s">
        <v>2421</v>
      </c>
      <c r="I157" s="76">
        <v>1.4900000000007514</v>
      </c>
      <c r="J157" s="82" t="s">
        <v>125</v>
      </c>
      <c r="K157" s="82" t="s">
        <v>129</v>
      </c>
      <c r="L157" s="83">
        <v>2.0838000000000002E-2</v>
      </c>
      <c r="M157" s="83">
        <v>1.9200000000011631E-2</v>
      </c>
      <c r="N157" s="76">
        <v>409750.94092800008</v>
      </c>
      <c r="O157" s="78">
        <v>100.72</v>
      </c>
      <c r="P157" s="76">
        <v>412.70115718099999</v>
      </c>
      <c r="Q157" s="77">
        <f t="shared" si="2"/>
        <v>4.229144722601684E-3</v>
      </c>
      <c r="R157" s="77">
        <f>P157/'סכום נכסי הקרן'!$C$42</f>
        <v>1.1522084135295607E-4</v>
      </c>
    </row>
    <row r="158" spans="2:18">
      <c r="B158" s="75" t="s">
        <v>2643</v>
      </c>
      <c r="C158" s="82" t="s">
        <v>2422</v>
      </c>
      <c r="D158" s="69">
        <v>7127</v>
      </c>
      <c r="E158" s="69"/>
      <c r="F158" s="69" t="s">
        <v>2468</v>
      </c>
      <c r="G158" s="94">
        <v>43631</v>
      </c>
      <c r="H158" s="69" t="s">
        <v>2421</v>
      </c>
      <c r="I158" s="76">
        <v>6.47</v>
      </c>
      <c r="J158" s="82" t="s">
        <v>306</v>
      </c>
      <c r="K158" s="82" t="s">
        <v>129</v>
      </c>
      <c r="L158" s="83">
        <v>3.1E-2</v>
      </c>
      <c r="M158" s="83">
        <v>1.0799999999999999E-2</v>
      </c>
      <c r="N158" s="76">
        <v>496589.02</v>
      </c>
      <c r="O158" s="78">
        <v>113.8</v>
      </c>
      <c r="P158" s="76">
        <v>565.11828000000003</v>
      </c>
      <c r="Q158" s="77">
        <f t="shared" si="2"/>
        <v>5.7910353531176644E-3</v>
      </c>
      <c r="R158" s="77">
        <f>P158/'סכום נכסי הקרן'!$C$42</f>
        <v>1.5777373664348213E-4</v>
      </c>
    </row>
    <row r="159" spans="2:18">
      <c r="B159" s="75" t="s">
        <v>2643</v>
      </c>
      <c r="C159" s="82" t="s">
        <v>2422</v>
      </c>
      <c r="D159" s="69">
        <v>7128</v>
      </c>
      <c r="E159" s="69"/>
      <c r="F159" s="69" t="s">
        <v>2468</v>
      </c>
      <c r="G159" s="94">
        <v>43634</v>
      </c>
      <c r="H159" s="69" t="s">
        <v>2421</v>
      </c>
      <c r="I159" s="76">
        <v>6.49</v>
      </c>
      <c r="J159" s="82" t="s">
        <v>306</v>
      </c>
      <c r="K159" s="82" t="s">
        <v>129</v>
      </c>
      <c r="L159" s="83">
        <v>2.4900000000000002E-2</v>
      </c>
      <c r="M159" s="83">
        <v>1.0499999999999999E-2</v>
      </c>
      <c r="N159" s="76">
        <v>210274.27</v>
      </c>
      <c r="O159" s="78">
        <v>111.51</v>
      </c>
      <c r="P159" s="76">
        <v>234.47682</v>
      </c>
      <c r="Q159" s="77">
        <f t="shared" si="2"/>
        <v>2.4027953123487828E-3</v>
      </c>
      <c r="R159" s="77">
        <f>P159/'סכום נכסי הקרן'!$C$42</f>
        <v>6.5462904593497064E-5</v>
      </c>
    </row>
    <row r="160" spans="2:18">
      <c r="B160" s="75" t="s">
        <v>2643</v>
      </c>
      <c r="C160" s="82" t="s">
        <v>2422</v>
      </c>
      <c r="D160" s="69">
        <v>7130</v>
      </c>
      <c r="E160" s="69"/>
      <c r="F160" s="69" t="s">
        <v>2468</v>
      </c>
      <c r="G160" s="94">
        <v>43634</v>
      </c>
      <c r="H160" s="69" t="s">
        <v>2421</v>
      </c>
      <c r="I160" s="76">
        <v>6.83</v>
      </c>
      <c r="J160" s="82" t="s">
        <v>306</v>
      </c>
      <c r="K160" s="82" t="s">
        <v>129</v>
      </c>
      <c r="L160" s="83">
        <v>3.6000000000000004E-2</v>
      </c>
      <c r="M160" s="83">
        <v>1.1000000000000001E-2</v>
      </c>
      <c r="N160" s="76">
        <v>133438.54999999999</v>
      </c>
      <c r="O160" s="78">
        <v>118.27</v>
      </c>
      <c r="P160" s="76">
        <v>157.81778</v>
      </c>
      <c r="Q160" s="77">
        <f t="shared" si="2"/>
        <v>1.6172337290709226E-3</v>
      </c>
      <c r="R160" s="77">
        <f>P160/'סכום נכסי הקרן'!$C$42</f>
        <v>4.4060689134633901E-5</v>
      </c>
    </row>
    <row r="161" spans="2:18">
      <c r="B161" s="75" t="s">
        <v>2644</v>
      </c>
      <c r="C161" s="82" t="s">
        <v>2436</v>
      </c>
      <c r="D161" s="69">
        <v>22333</v>
      </c>
      <c r="E161" s="69"/>
      <c r="F161" s="69" t="s">
        <v>707</v>
      </c>
      <c r="G161" s="94">
        <v>41639</v>
      </c>
      <c r="H161" s="69" t="s">
        <v>256</v>
      </c>
      <c r="I161" s="76">
        <v>1.4699999999996622</v>
      </c>
      <c r="J161" s="82" t="s">
        <v>124</v>
      </c>
      <c r="K161" s="82" t="s">
        <v>129</v>
      </c>
      <c r="L161" s="83">
        <v>3.7000000000000005E-2</v>
      </c>
      <c r="M161" s="83">
        <v>2.2999999999996248E-3</v>
      </c>
      <c r="N161" s="76">
        <v>1244678.1004530001</v>
      </c>
      <c r="O161" s="78">
        <v>107.06</v>
      </c>
      <c r="P161" s="76">
        <v>1332.5523181350002</v>
      </c>
      <c r="Q161" s="77">
        <f t="shared" si="2"/>
        <v>1.3655296346454555E-2</v>
      </c>
      <c r="R161" s="77">
        <f>P161/'סכום נכסי הקרן'!$C$42</f>
        <v>3.7203142412079311E-4</v>
      </c>
    </row>
    <row r="162" spans="2:18">
      <c r="B162" s="75" t="s">
        <v>2644</v>
      </c>
      <c r="C162" s="82" t="s">
        <v>2436</v>
      </c>
      <c r="D162" s="69">
        <v>22334</v>
      </c>
      <c r="E162" s="69"/>
      <c r="F162" s="69" t="s">
        <v>707</v>
      </c>
      <c r="G162" s="94">
        <v>42004</v>
      </c>
      <c r="H162" s="69" t="s">
        <v>256</v>
      </c>
      <c r="I162" s="76">
        <v>1.9399999999987261</v>
      </c>
      <c r="J162" s="82" t="s">
        <v>124</v>
      </c>
      <c r="K162" s="82" t="s">
        <v>129</v>
      </c>
      <c r="L162" s="83">
        <v>3.7000000000000005E-2</v>
      </c>
      <c r="M162" s="83">
        <v>1.8000000000037879E-3</v>
      </c>
      <c r="N162" s="76">
        <v>533433.47280700004</v>
      </c>
      <c r="O162" s="78">
        <v>108.88</v>
      </c>
      <c r="P162" s="76">
        <v>580.802341071</v>
      </c>
      <c r="Q162" s="77">
        <f t="shared" si="2"/>
        <v>5.951757374253872E-3</v>
      </c>
      <c r="R162" s="77">
        <f>P162/'סכום נכסי הקרן'!$C$42</f>
        <v>1.621525242504168E-4</v>
      </c>
    </row>
    <row r="163" spans="2:18">
      <c r="B163" s="75" t="s">
        <v>2644</v>
      </c>
      <c r="C163" s="82" t="s">
        <v>2436</v>
      </c>
      <c r="D163" s="69" t="s">
        <v>2514</v>
      </c>
      <c r="E163" s="69"/>
      <c r="F163" s="69" t="s">
        <v>707</v>
      </c>
      <c r="G163" s="94">
        <v>42759</v>
      </c>
      <c r="H163" s="69" t="s">
        <v>256</v>
      </c>
      <c r="I163" s="76">
        <v>2.9499999999988922</v>
      </c>
      <c r="J163" s="82" t="s">
        <v>124</v>
      </c>
      <c r="K163" s="82" t="s">
        <v>129</v>
      </c>
      <c r="L163" s="83">
        <v>2.4E-2</v>
      </c>
      <c r="M163" s="83">
        <v>9.3999999999916303E-3</v>
      </c>
      <c r="N163" s="76">
        <v>385229.01074499992</v>
      </c>
      <c r="O163" s="78">
        <v>105.44</v>
      </c>
      <c r="P163" s="76">
        <v>406.185460111</v>
      </c>
      <c r="Q163" s="77">
        <f t="shared" si="2"/>
        <v>4.1623752808441546E-3</v>
      </c>
      <c r="R163" s="77">
        <f>P163/'סכום נכסי הקרן'!$C$42</f>
        <v>1.134017427501452E-4</v>
      </c>
    </row>
    <row r="164" spans="2:18">
      <c r="B164" s="75" t="s">
        <v>2644</v>
      </c>
      <c r="C164" s="82" t="s">
        <v>2436</v>
      </c>
      <c r="D164" s="69" t="s">
        <v>2515</v>
      </c>
      <c r="E164" s="69"/>
      <c r="F164" s="69" t="s">
        <v>707</v>
      </c>
      <c r="G164" s="94">
        <v>42759</v>
      </c>
      <c r="H164" s="69" t="s">
        <v>256</v>
      </c>
      <c r="I164" s="76">
        <v>2.8899999999977766</v>
      </c>
      <c r="J164" s="82" t="s">
        <v>124</v>
      </c>
      <c r="K164" s="82" t="s">
        <v>129</v>
      </c>
      <c r="L164" s="83">
        <v>3.8800000000000001E-2</v>
      </c>
      <c r="M164" s="83">
        <v>1.5499999999991632E-2</v>
      </c>
      <c r="N164" s="76">
        <v>385229.01074499992</v>
      </c>
      <c r="O164" s="78">
        <v>108.6</v>
      </c>
      <c r="P164" s="76">
        <v>418.35869003700003</v>
      </c>
      <c r="Q164" s="77">
        <f t="shared" si="2"/>
        <v>4.2871201481719219E-3</v>
      </c>
      <c r="R164" s="77">
        <f>P164/'סכום נכסי הקרן'!$C$42</f>
        <v>1.1680035157314289E-4</v>
      </c>
    </row>
    <row r="165" spans="2:18">
      <c r="B165" s="75" t="s">
        <v>2645</v>
      </c>
      <c r="C165" s="82" t="s">
        <v>2422</v>
      </c>
      <c r="D165" s="69" t="s">
        <v>2516</v>
      </c>
      <c r="E165" s="69"/>
      <c r="F165" s="69" t="s">
        <v>2517</v>
      </c>
      <c r="G165" s="94">
        <v>42732</v>
      </c>
      <c r="H165" s="69" t="s">
        <v>2421</v>
      </c>
      <c r="I165" s="76">
        <v>3.3099999999977721</v>
      </c>
      <c r="J165" s="82" t="s">
        <v>125</v>
      </c>
      <c r="K165" s="82" t="s">
        <v>129</v>
      </c>
      <c r="L165" s="83">
        <v>2.1613000000000004E-2</v>
      </c>
      <c r="M165" s="83">
        <v>5.5999999999956874E-3</v>
      </c>
      <c r="N165" s="76">
        <v>782616.49803900009</v>
      </c>
      <c r="O165" s="78">
        <v>106.67</v>
      </c>
      <c r="P165" s="76">
        <v>834.81700460600007</v>
      </c>
      <c r="Q165" s="77">
        <f t="shared" si="2"/>
        <v>8.5547662465583988E-3</v>
      </c>
      <c r="R165" s="77">
        <f>P165/'סכום נכסי הקרן'!$C$42</f>
        <v>2.3307014282073418E-4</v>
      </c>
    </row>
    <row r="166" spans="2:18">
      <c r="B166" s="75" t="s">
        <v>2646</v>
      </c>
      <c r="C166" s="82" t="s">
        <v>2436</v>
      </c>
      <c r="D166" s="69">
        <v>6718</v>
      </c>
      <c r="E166" s="69"/>
      <c r="F166" s="69" t="s">
        <v>558</v>
      </c>
      <c r="G166" s="94">
        <v>43482</v>
      </c>
      <c r="H166" s="69" t="s">
        <v>127</v>
      </c>
      <c r="I166" s="76">
        <v>3.0600000000004739</v>
      </c>
      <c r="J166" s="82" t="s">
        <v>125</v>
      </c>
      <c r="K166" s="82" t="s">
        <v>129</v>
      </c>
      <c r="L166" s="83">
        <v>4.1299999999999996E-2</v>
      </c>
      <c r="M166" s="83">
        <v>1.0800000000000001E-2</v>
      </c>
      <c r="N166" s="76">
        <v>1925973.0590919999</v>
      </c>
      <c r="O166" s="78">
        <v>109.62</v>
      </c>
      <c r="P166" s="76">
        <v>2111.2516968999998</v>
      </c>
      <c r="Q166" s="77">
        <f t="shared" si="2"/>
        <v>2.1634998634405451E-2</v>
      </c>
      <c r="R166" s="77">
        <f>P166/'סכום נכסי הקרן'!$C$42</f>
        <v>5.8943424943678211E-4</v>
      </c>
    </row>
    <row r="167" spans="2:18">
      <c r="B167" s="75" t="s">
        <v>2647</v>
      </c>
      <c r="C167" s="82" t="s">
        <v>2422</v>
      </c>
      <c r="D167" s="69" t="s">
        <v>2518</v>
      </c>
      <c r="E167" s="69"/>
      <c r="F167" s="69" t="s">
        <v>2517</v>
      </c>
      <c r="G167" s="94">
        <v>42242</v>
      </c>
      <c r="H167" s="69" t="s">
        <v>2421</v>
      </c>
      <c r="I167" s="76">
        <v>4.4499999999983659</v>
      </c>
      <c r="J167" s="82" t="s">
        <v>606</v>
      </c>
      <c r="K167" s="82" t="s">
        <v>129</v>
      </c>
      <c r="L167" s="83">
        <v>2.3599999999999999E-2</v>
      </c>
      <c r="M167" s="83">
        <v>6.4999999999992893E-3</v>
      </c>
      <c r="N167" s="76">
        <v>1305638.910873</v>
      </c>
      <c r="O167" s="78">
        <v>107.77</v>
      </c>
      <c r="P167" s="76">
        <v>1407.087059894</v>
      </c>
      <c r="Q167" s="77">
        <f t="shared" si="2"/>
        <v>1.441908923696566E-2</v>
      </c>
      <c r="R167" s="77">
        <f>P167/'סכום נכסי הקרן'!$C$42</f>
        <v>3.9284056290334035E-4</v>
      </c>
    </row>
    <row r="168" spans="2:18">
      <c r="B168" s="75" t="s">
        <v>2648</v>
      </c>
      <c r="C168" s="82" t="s">
        <v>2436</v>
      </c>
      <c r="D168" s="69" t="s">
        <v>2519</v>
      </c>
      <c r="E168" s="69"/>
      <c r="F168" s="69" t="s">
        <v>2517</v>
      </c>
      <c r="G168" s="94">
        <v>42978</v>
      </c>
      <c r="H168" s="69" t="s">
        <v>2421</v>
      </c>
      <c r="I168" s="76">
        <v>2.2800000000056264</v>
      </c>
      <c r="J168" s="82" t="s">
        <v>125</v>
      </c>
      <c r="K168" s="82" t="s">
        <v>129</v>
      </c>
      <c r="L168" s="83">
        <v>2.3E-2</v>
      </c>
      <c r="M168" s="83">
        <v>1.630000000000938E-2</v>
      </c>
      <c r="N168" s="76">
        <v>104241.188891</v>
      </c>
      <c r="O168" s="78">
        <v>102.3</v>
      </c>
      <c r="P168" s="76">
        <v>106.63924272999999</v>
      </c>
      <c r="Q168" s="77">
        <f t="shared" si="2"/>
        <v>1.092782956302751E-3</v>
      </c>
      <c r="R168" s="77">
        <f>P168/'סכום נכסי הקרן'!$C$42</f>
        <v>2.9772301469956667E-5</v>
      </c>
    </row>
    <row r="169" spans="2:18">
      <c r="B169" s="75" t="s">
        <v>2648</v>
      </c>
      <c r="C169" s="82" t="s">
        <v>2436</v>
      </c>
      <c r="D169" s="69" t="s">
        <v>2520</v>
      </c>
      <c r="E169" s="69"/>
      <c r="F169" s="69" t="s">
        <v>2517</v>
      </c>
      <c r="G169" s="94">
        <v>42978</v>
      </c>
      <c r="H169" s="69" t="s">
        <v>2421</v>
      </c>
      <c r="I169" s="76">
        <v>2.2700000000043765</v>
      </c>
      <c r="J169" s="82" t="s">
        <v>125</v>
      </c>
      <c r="K169" s="82" t="s">
        <v>129</v>
      </c>
      <c r="L169" s="83">
        <v>2.76E-2</v>
      </c>
      <c r="M169" s="83">
        <v>1.7000000000039782E-2</v>
      </c>
      <c r="N169" s="76">
        <v>243229.44111499999</v>
      </c>
      <c r="O169" s="78">
        <v>103.34</v>
      </c>
      <c r="P169" s="76">
        <v>251.35330447000001</v>
      </c>
      <c r="Q169" s="77">
        <f t="shared" si="2"/>
        <v>2.575736662258949E-3</v>
      </c>
      <c r="R169" s="77">
        <f>P169/'סכום נכסי הקרן'!$C$42</f>
        <v>7.017460143727567E-5</v>
      </c>
    </row>
    <row r="170" spans="2:18">
      <c r="B170" s="75" t="s">
        <v>2649</v>
      </c>
      <c r="C170" s="82" t="s">
        <v>2422</v>
      </c>
      <c r="D170" s="69" t="s">
        <v>2521</v>
      </c>
      <c r="E170" s="69"/>
      <c r="F170" s="69" t="s">
        <v>558</v>
      </c>
      <c r="G170" s="94">
        <v>42794</v>
      </c>
      <c r="H170" s="69" t="s">
        <v>127</v>
      </c>
      <c r="I170" s="76">
        <v>6.5500000000000007</v>
      </c>
      <c r="J170" s="82" t="s">
        <v>375</v>
      </c>
      <c r="K170" s="82" t="s">
        <v>129</v>
      </c>
      <c r="L170" s="83">
        <v>2.8999999999999998E-2</v>
      </c>
      <c r="M170" s="83">
        <v>8.5000000000000006E-3</v>
      </c>
      <c r="N170" s="76">
        <v>2898193.74</v>
      </c>
      <c r="O170" s="78">
        <v>116.24</v>
      </c>
      <c r="P170" s="76">
        <v>3368.8603399999997</v>
      </c>
      <c r="Q170" s="77">
        <f t="shared" si="2"/>
        <v>3.4522311556893878E-2</v>
      </c>
      <c r="R170" s="77">
        <f>P170/'סכום נכסי הקרן'!$C$42</f>
        <v>9.4054236587751432E-4</v>
      </c>
    </row>
    <row r="171" spans="2:18">
      <c r="B171" s="75" t="s">
        <v>2650</v>
      </c>
      <c r="C171" s="82" t="s">
        <v>2422</v>
      </c>
      <c r="D171" s="69" t="s">
        <v>2522</v>
      </c>
      <c r="E171" s="69"/>
      <c r="F171" s="69" t="s">
        <v>558</v>
      </c>
      <c r="G171" s="94">
        <v>41816</v>
      </c>
      <c r="H171" s="69" t="s">
        <v>127</v>
      </c>
      <c r="I171" s="76">
        <v>8.1100000000000012</v>
      </c>
      <c r="J171" s="82" t="s">
        <v>375</v>
      </c>
      <c r="K171" s="82" t="s">
        <v>129</v>
      </c>
      <c r="L171" s="83">
        <v>4.4999999999999998E-2</v>
      </c>
      <c r="M171" s="83">
        <v>1.06E-2</v>
      </c>
      <c r="N171" s="76">
        <v>201698.79</v>
      </c>
      <c r="O171" s="78">
        <v>130.22999999999999</v>
      </c>
      <c r="P171" s="76">
        <v>262.67230999999998</v>
      </c>
      <c r="Q171" s="77">
        <f t="shared" si="2"/>
        <v>2.6917278865852337E-3</v>
      </c>
      <c r="R171" s="77">
        <f>P171/'סכום נכסי הקרן'!$C$42</f>
        <v>7.33347218240314E-5</v>
      </c>
    </row>
    <row r="172" spans="2:18">
      <c r="B172" s="75" t="s">
        <v>2650</v>
      </c>
      <c r="C172" s="82" t="s">
        <v>2422</v>
      </c>
      <c r="D172" s="69" t="s">
        <v>2523</v>
      </c>
      <c r="E172" s="69"/>
      <c r="F172" s="69" t="s">
        <v>558</v>
      </c>
      <c r="G172" s="94">
        <v>42625</v>
      </c>
      <c r="H172" s="69" t="s">
        <v>127</v>
      </c>
      <c r="I172" s="76">
        <v>7.9699999999999989</v>
      </c>
      <c r="J172" s="82" t="s">
        <v>375</v>
      </c>
      <c r="K172" s="82" t="s">
        <v>129</v>
      </c>
      <c r="L172" s="83">
        <v>4.4999999999999998E-2</v>
      </c>
      <c r="M172" s="83">
        <v>1.5600000000000001E-2</v>
      </c>
      <c r="N172" s="76">
        <v>56164.76</v>
      </c>
      <c r="O172" s="78">
        <v>125.76</v>
      </c>
      <c r="P172" s="76">
        <v>70.632800000000003</v>
      </c>
      <c r="Q172" s="77">
        <f t="shared" si="2"/>
        <v>7.2380784052798524E-4</v>
      </c>
      <c r="R172" s="77">
        <f>P172/'סכום נכסי הקרן'!$C$42</f>
        <v>1.9719766958506004E-5</v>
      </c>
    </row>
    <row r="173" spans="2:18">
      <c r="B173" s="75" t="s">
        <v>2650</v>
      </c>
      <c r="C173" s="82" t="s">
        <v>2422</v>
      </c>
      <c r="D173" s="69" t="s">
        <v>2524</v>
      </c>
      <c r="E173" s="69"/>
      <c r="F173" s="69" t="s">
        <v>558</v>
      </c>
      <c r="G173" s="94">
        <v>42716</v>
      </c>
      <c r="H173" s="69" t="s">
        <v>127</v>
      </c>
      <c r="I173" s="76">
        <v>8.0399999999999991</v>
      </c>
      <c r="J173" s="82" t="s">
        <v>375</v>
      </c>
      <c r="K173" s="82" t="s">
        <v>129</v>
      </c>
      <c r="L173" s="83">
        <v>4.4999999999999998E-2</v>
      </c>
      <c r="M173" s="83">
        <v>1.3199999999999998E-2</v>
      </c>
      <c r="N173" s="76">
        <v>42491.93</v>
      </c>
      <c r="O173" s="78">
        <v>128.46</v>
      </c>
      <c r="P173" s="76">
        <v>54.585120000000003</v>
      </c>
      <c r="Q173" s="77">
        <f t="shared" si="2"/>
        <v>5.5935964356730779E-4</v>
      </c>
      <c r="R173" s="77">
        <f>P173/'סכום נכסי הקרן'!$C$42</f>
        <v>1.5239461635417048E-5</v>
      </c>
    </row>
    <row r="174" spans="2:18">
      <c r="B174" s="75" t="s">
        <v>2650</v>
      </c>
      <c r="C174" s="82" t="s">
        <v>2422</v>
      </c>
      <c r="D174" s="69" t="s">
        <v>2525</v>
      </c>
      <c r="E174" s="69"/>
      <c r="F174" s="69" t="s">
        <v>558</v>
      </c>
      <c r="G174" s="94">
        <v>42803</v>
      </c>
      <c r="H174" s="69" t="s">
        <v>127</v>
      </c>
      <c r="I174" s="76">
        <v>7.9300000000000015</v>
      </c>
      <c r="J174" s="82" t="s">
        <v>375</v>
      </c>
      <c r="K174" s="82" t="s">
        <v>129</v>
      </c>
      <c r="L174" s="83">
        <v>4.4999999999999998E-2</v>
      </c>
      <c r="M174" s="83">
        <v>1.7500000000000002E-2</v>
      </c>
      <c r="N174" s="76">
        <v>272320.23</v>
      </c>
      <c r="O174" s="78">
        <v>124.95</v>
      </c>
      <c r="P174" s="76">
        <v>340.26410999999996</v>
      </c>
      <c r="Q174" s="77">
        <f t="shared" si="2"/>
        <v>3.4868479044902201E-3</v>
      </c>
      <c r="R174" s="77">
        <f>P174/'סכום נכסי הקרן'!$C$42</f>
        <v>9.4997351847066102E-5</v>
      </c>
    </row>
    <row r="175" spans="2:18">
      <c r="B175" s="75" t="s">
        <v>2650</v>
      </c>
      <c r="C175" s="82" t="s">
        <v>2422</v>
      </c>
      <c r="D175" s="69" t="s">
        <v>2526</v>
      </c>
      <c r="E175" s="69"/>
      <c r="F175" s="69" t="s">
        <v>558</v>
      </c>
      <c r="G175" s="94">
        <v>42898</v>
      </c>
      <c r="H175" s="69" t="s">
        <v>127</v>
      </c>
      <c r="I175" s="76">
        <v>7.9000000000000012</v>
      </c>
      <c r="J175" s="82" t="s">
        <v>375</v>
      </c>
      <c r="K175" s="82" t="s">
        <v>129</v>
      </c>
      <c r="L175" s="83">
        <v>4.4999999999999998E-2</v>
      </c>
      <c r="M175" s="83">
        <v>1.89E-2</v>
      </c>
      <c r="N175" s="76">
        <v>51216.46</v>
      </c>
      <c r="O175" s="78">
        <v>123</v>
      </c>
      <c r="P175" s="76">
        <v>62.996259999999999</v>
      </c>
      <c r="Q175" s="77">
        <f t="shared" si="2"/>
        <v>6.4555258905125512E-4</v>
      </c>
      <c r="R175" s="77">
        <f>P175/'סכום נכסי הקרן'!$C$42</f>
        <v>1.7587743462774423E-5</v>
      </c>
    </row>
    <row r="176" spans="2:18">
      <c r="B176" s="75" t="s">
        <v>2650</v>
      </c>
      <c r="C176" s="82" t="s">
        <v>2422</v>
      </c>
      <c r="D176" s="69" t="s">
        <v>2527</v>
      </c>
      <c r="E176" s="69"/>
      <c r="F176" s="69" t="s">
        <v>558</v>
      </c>
      <c r="G176" s="94">
        <v>42989</v>
      </c>
      <c r="H176" s="69" t="s">
        <v>127</v>
      </c>
      <c r="I176" s="76">
        <v>7.89</v>
      </c>
      <c r="J176" s="82" t="s">
        <v>375</v>
      </c>
      <c r="K176" s="82" t="s">
        <v>129</v>
      </c>
      <c r="L176" s="83">
        <v>4.4999999999999998E-2</v>
      </c>
      <c r="M176" s="83">
        <v>1.9400000000000001E-2</v>
      </c>
      <c r="N176" s="76">
        <v>64539.199999999997</v>
      </c>
      <c r="O176" s="78">
        <v>122.99</v>
      </c>
      <c r="P176" s="76">
        <v>79.37675999999999</v>
      </c>
      <c r="Q176" s="77">
        <f t="shared" si="2"/>
        <v>8.1341135058652855E-4</v>
      </c>
      <c r="R176" s="77">
        <f>P176/'סכום נכסי הקרן'!$C$42</f>
        <v>2.2160967838189351E-5</v>
      </c>
    </row>
    <row r="177" spans="2:18">
      <c r="B177" s="75" t="s">
        <v>2650</v>
      </c>
      <c r="C177" s="82" t="s">
        <v>2422</v>
      </c>
      <c r="D177" s="69" t="s">
        <v>2528</v>
      </c>
      <c r="E177" s="69"/>
      <c r="F177" s="69" t="s">
        <v>558</v>
      </c>
      <c r="G177" s="94">
        <v>43080</v>
      </c>
      <c r="H177" s="69" t="s">
        <v>127</v>
      </c>
      <c r="I177" s="76">
        <v>7.8599999999999994</v>
      </c>
      <c r="J177" s="82" t="s">
        <v>375</v>
      </c>
      <c r="K177" s="82" t="s">
        <v>129</v>
      </c>
      <c r="L177" s="83">
        <v>4.4999999999999998E-2</v>
      </c>
      <c r="M177" s="83">
        <v>2.0799999999999996E-2</v>
      </c>
      <c r="N177" s="76">
        <v>19996.48</v>
      </c>
      <c r="O177" s="78">
        <v>120.87</v>
      </c>
      <c r="P177" s="76">
        <v>24.169740000000001</v>
      </c>
      <c r="Q177" s="77">
        <f t="shared" si="2"/>
        <v>2.4767880241931321E-4</v>
      </c>
      <c r="R177" s="77">
        <f>P177/'סכום נכסי הקרן'!$C$42</f>
        <v>6.7478797420983014E-6</v>
      </c>
    </row>
    <row r="178" spans="2:18">
      <c r="B178" s="75" t="s">
        <v>2650</v>
      </c>
      <c r="C178" s="82" t="s">
        <v>2422</v>
      </c>
      <c r="D178" s="69" t="s">
        <v>2529</v>
      </c>
      <c r="E178" s="69"/>
      <c r="F178" s="69" t="s">
        <v>558</v>
      </c>
      <c r="G178" s="94">
        <v>43171</v>
      </c>
      <c r="H178" s="69" t="s">
        <v>127</v>
      </c>
      <c r="I178" s="76">
        <v>7.7199999999999989</v>
      </c>
      <c r="J178" s="82" t="s">
        <v>375</v>
      </c>
      <c r="K178" s="82" t="s">
        <v>129</v>
      </c>
      <c r="L178" s="83">
        <v>4.4999999999999998E-2</v>
      </c>
      <c r="M178" s="83">
        <v>2.0499999999999997E-2</v>
      </c>
      <c r="N178" s="76">
        <v>14941.07</v>
      </c>
      <c r="O178" s="78">
        <v>121.57</v>
      </c>
      <c r="P178" s="76">
        <v>18.16386</v>
      </c>
      <c r="Q178" s="77">
        <f t="shared" si="2"/>
        <v>1.8613369825707957E-4</v>
      </c>
      <c r="R178" s="77">
        <f>P178/'סכום נכסי הקרן'!$C$42</f>
        <v>5.0711154912013795E-6</v>
      </c>
    </row>
    <row r="179" spans="2:18">
      <c r="B179" s="75" t="s">
        <v>2650</v>
      </c>
      <c r="C179" s="82" t="s">
        <v>2422</v>
      </c>
      <c r="D179" s="69" t="s">
        <v>2530</v>
      </c>
      <c r="E179" s="69"/>
      <c r="F179" s="69" t="s">
        <v>558</v>
      </c>
      <c r="G179" s="94">
        <v>43341</v>
      </c>
      <c r="H179" s="69" t="s">
        <v>127</v>
      </c>
      <c r="I179" s="76">
        <v>7.9</v>
      </c>
      <c r="J179" s="82" t="s">
        <v>375</v>
      </c>
      <c r="K179" s="82" t="s">
        <v>129</v>
      </c>
      <c r="L179" s="83">
        <v>4.4999999999999998E-2</v>
      </c>
      <c r="M179" s="83">
        <v>1.8899999999999997E-2</v>
      </c>
      <c r="N179" s="76">
        <v>37483.53</v>
      </c>
      <c r="O179" s="78">
        <v>121.91</v>
      </c>
      <c r="P179" s="76">
        <v>45.696169999999995</v>
      </c>
      <c r="Q179" s="77">
        <f t="shared" si="2"/>
        <v>4.6827035213243282E-4</v>
      </c>
      <c r="R179" s="77">
        <f>P179/'סכום נכסי הקרן'!$C$42</f>
        <v>1.2757781417362374E-5</v>
      </c>
    </row>
    <row r="180" spans="2:18">
      <c r="B180" s="75" t="s">
        <v>2650</v>
      </c>
      <c r="C180" s="82" t="s">
        <v>2422</v>
      </c>
      <c r="D180" s="69" t="s">
        <v>2531</v>
      </c>
      <c r="E180" s="69"/>
      <c r="F180" s="69" t="s">
        <v>558</v>
      </c>
      <c r="G180" s="94">
        <v>43990</v>
      </c>
      <c r="H180" s="69" t="s">
        <v>127</v>
      </c>
      <c r="I180" s="76">
        <v>7.6700000000000008</v>
      </c>
      <c r="J180" s="82" t="s">
        <v>375</v>
      </c>
      <c r="K180" s="82" t="s">
        <v>129</v>
      </c>
      <c r="L180" s="83">
        <v>4.4999999999999998E-2</v>
      </c>
      <c r="M180" s="83">
        <v>2.86E-2</v>
      </c>
      <c r="N180" s="76">
        <v>38660.03</v>
      </c>
      <c r="O180" s="78">
        <v>113.18</v>
      </c>
      <c r="P180" s="76">
        <v>43.755420000000001</v>
      </c>
      <c r="Q180" s="77">
        <f t="shared" si="2"/>
        <v>4.4838256534634075E-4</v>
      </c>
      <c r="R180" s="77">
        <f>P180/'סכום נכסי הקרן'!$C$42</f>
        <v>1.2215949043101119E-5</v>
      </c>
    </row>
    <row r="181" spans="2:18">
      <c r="B181" s="75" t="s">
        <v>2650</v>
      </c>
      <c r="C181" s="82" t="s">
        <v>2422</v>
      </c>
      <c r="D181" s="69" t="s">
        <v>2532</v>
      </c>
      <c r="E181" s="69"/>
      <c r="F181" s="69" t="s">
        <v>558</v>
      </c>
      <c r="G181" s="94">
        <v>41893</v>
      </c>
      <c r="H181" s="69" t="s">
        <v>127</v>
      </c>
      <c r="I181" s="76">
        <v>8.1100000000000012</v>
      </c>
      <c r="J181" s="82" t="s">
        <v>375</v>
      </c>
      <c r="K181" s="82" t="s">
        <v>129</v>
      </c>
      <c r="L181" s="83">
        <v>4.4999999999999998E-2</v>
      </c>
      <c r="M181" s="83">
        <v>1.06E-2</v>
      </c>
      <c r="N181" s="76">
        <v>39571.269999999997</v>
      </c>
      <c r="O181" s="78">
        <v>130.13</v>
      </c>
      <c r="P181" s="76">
        <v>51.49409</v>
      </c>
      <c r="Q181" s="77">
        <f t="shared" si="2"/>
        <v>5.2768439142797288E-4</v>
      </c>
      <c r="R181" s="77">
        <f>P181/'סכום נכסי הקרן'!$C$42</f>
        <v>1.4376485917878582E-5</v>
      </c>
    </row>
    <row r="182" spans="2:18">
      <c r="B182" s="75" t="s">
        <v>2650</v>
      </c>
      <c r="C182" s="82" t="s">
        <v>2422</v>
      </c>
      <c r="D182" s="69" t="s">
        <v>2533</v>
      </c>
      <c r="E182" s="69"/>
      <c r="F182" s="69" t="s">
        <v>558</v>
      </c>
      <c r="G182" s="94">
        <v>42151</v>
      </c>
      <c r="H182" s="69" t="s">
        <v>127</v>
      </c>
      <c r="I182" s="76">
        <v>8.11</v>
      </c>
      <c r="J182" s="82" t="s">
        <v>375</v>
      </c>
      <c r="K182" s="82" t="s">
        <v>129</v>
      </c>
      <c r="L182" s="83">
        <v>4.4999999999999998E-2</v>
      </c>
      <c r="M182" s="83">
        <v>1.0599999999999998E-2</v>
      </c>
      <c r="N182" s="76">
        <v>144916.76</v>
      </c>
      <c r="O182" s="78">
        <v>131.03</v>
      </c>
      <c r="P182" s="76">
        <v>189.88441</v>
      </c>
      <c r="Q182" s="77">
        <f t="shared" si="2"/>
        <v>1.9458357130402669E-3</v>
      </c>
      <c r="R182" s="77">
        <f>P182/'סכום נכסי הקרן'!$C$42</f>
        <v>5.3013278735281725E-5</v>
      </c>
    </row>
    <row r="183" spans="2:18">
      <c r="B183" s="75" t="s">
        <v>2650</v>
      </c>
      <c r="C183" s="82" t="s">
        <v>2422</v>
      </c>
      <c r="D183" s="69" t="s">
        <v>2534</v>
      </c>
      <c r="E183" s="69"/>
      <c r="F183" s="69" t="s">
        <v>558</v>
      </c>
      <c r="G183" s="94">
        <v>42166</v>
      </c>
      <c r="H183" s="69" t="s">
        <v>127</v>
      </c>
      <c r="I183" s="76">
        <v>8.1099999999999977</v>
      </c>
      <c r="J183" s="82" t="s">
        <v>375</v>
      </c>
      <c r="K183" s="82" t="s">
        <v>129</v>
      </c>
      <c r="L183" s="83">
        <v>4.4999999999999998E-2</v>
      </c>
      <c r="M183" s="83">
        <v>1.0599999999999998E-2</v>
      </c>
      <c r="N183" s="76">
        <v>136350.71</v>
      </c>
      <c r="O183" s="78">
        <v>131.03</v>
      </c>
      <c r="P183" s="76">
        <v>178.66032000000001</v>
      </c>
      <c r="Q183" s="77">
        <f t="shared" si="2"/>
        <v>1.8308171332191111E-3</v>
      </c>
      <c r="R183" s="77">
        <f>P183/'סכום נכסי הקרן'!$C$42</f>
        <v>4.9879657540577598E-5</v>
      </c>
    </row>
    <row r="184" spans="2:18">
      <c r="B184" s="75" t="s">
        <v>2650</v>
      </c>
      <c r="C184" s="82" t="s">
        <v>2422</v>
      </c>
      <c r="D184" s="69" t="s">
        <v>2535</v>
      </c>
      <c r="E184" s="69"/>
      <c r="F184" s="69" t="s">
        <v>558</v>
      </c>
      <c r="G184" s="94">
        <v>42257</v>
      </c>
      <c r="H184" s="69" t="s">
        <v>127</v>
      </c>
      <c r="I184" s="76">
        <v>8.1100000000000012</v>
      </c>
      <c r="J184" s="82" t="s">
        <v>375</v>
      </c>
      <c r="K184" s="82" t="s">
        <v>129</v>
      </c>
      <c r="L184" s="83">
        <v>4.4999999999999998E-2</v>
      </c>
      <c r="M184" s="83">
        <v>1.06E-2</v>
      </c>
      <c r="N184" s="76">
        <v>72457.36</v>
      </c>
      <c r="O184" s="78">
        <v>130.13999999999999</v>
      </c>
      <c r="P184" s="76">
        <v>94.296000000000006</v>
      </c>
      <c r="Q184" s="77">
        <f t="shared" si="2"/>
        <v>9.6629588704436043E-4</v>
      </c>
      <c r="R184" s="77">
        <f>P184/'סכום נכסי הקרן'!$C$42</f>
        <v>2.6326227264376919E-5</v>
      </c>
    </row>
    <row r="185" spans="2:18">
      <c r="B185" s="75" t="s">
        <v>2650</v>
      </c>
      <c r="C185" s="82" t="s">
        <v>2422</v>
      </c>
      <c r="D185" s="69" t="s">
        <v>2536</v>
      </c>
      <c r="E185" s="69"/>
      <c r="F185" s="69" t="s">
        <v>558</v>
      </c>
      <c r="G185" s="94">
        <v>42348</v>
      </c>
      <c r="H185" s="69" t="s">
        <v>127</v>
      </c>
      <c r="I185" s="76">
        <v>8.11</v>
      </c>
      <c r="J185" s="82" t="s">
        <v>375</v>
      </c>
      <c r="K185" s="82" t="s">
        <v>129</v>
      </c>
      <c r="L185" s="83">
        <v>4.4999999999999998E-2</v>
      </c>
      <c r="M185" s="83">
        <v>1.06E-2</v>
      </c>
      <c r="N185" s="76">
        <v>125473.53</v>
      </c>
      <c r="O185" s="78">
        <v>130.76</v>
      </c>
      <c r="P185" s="76">
        <v>164.06918999999999</v>
      </c>
      <c r="Q185" s="77">
        <f t="shared" si="2"/>
        <v>1.681294895729402E-3</v>
      </c>
      <c r="R185" s="77">
        <f>P185/'סכום נכסי הקרן'!$C$42</f>
        <v>4.5806002195450888E-5</v>
      </c>
    </row>
    <row r="186" spans="2:18">
      <c r="B186" s="75" t="s">
        <v>2650</v>
      </c>
      <c r="C186" s="82" t="s">
        <v>2422</v>
      </c>
      <c r="D186" s="69" t="s">
        <v>2537</v>
      </c>
      <c r="E186" s="69"/>
      <c r="F186" s="69" t="s">
        <v>558</v>
      </c>
      <c r="G186" s="94">
        <v>42439</v>
      </c>
      <c r="H186" s="69" t="s">
        <v>127</v>
      </c>
      <c r="I186" s="76">
        <v>8.11</v>
      </c>
      <c r="J186" s="82" t="s">
        <v>375</v>
      </c>
      <c r="K186" s="82" t="s">
        <v>129</v>
      </c>
      <c r="L186" s="83">
        <v>4.4999999999999998E-2</v>
      </c>
      <c r="M186" s="83">
        <v>1.06E-2</v>
      </c>
      <c r="N186" s="76">
        <v>149023.10999999999</v>
      </c>
      <c r="O186" s="78">
        <v>132.09</v>
      </c>
      <c r="P186" s="76">
        <v>196.84461999999999</v>
      </c>
      <c r="Q186" s="77">
        <f t="shared" si="2"/>
        <v>2.0171602898618186E-3</v>
      </c>
      <c r="R186" s="77">
        <f>P186/'סכום נכסי הקרן'!$C$42</f>
        <v>5.4956479616207623E-5</v>
      </c>
    </row>
    <row r="187" spans="2:18">
      <c r="B187" s="75" t="s">
        <v>2650</v>
      </c>
      <c r="C187" s="82" t="s">
        <v>2422</v>
      </c>
      <c r="D187" s="69" t="s">
        <v>2538</v>
      </c>
      <c r="E187" s="69"/>
      <c r="F187" s="69" t="s">
        <v>558</v>
      </c>
      <c r="G187" s="94">
        <v>42549</v>
      </c>
      <c r="H187" s="69" t="s">
        <v>127</v>
      </c>
      <c r="I187" s="76">
        <v>8.0799999999999983</v>
      </c>
      <c r="J187" s="82" t="s">
        <v>375</v>
      </c>
      <c r="K187" s="82" t="s">
        <v>129</v>
      </c>
      <c r="L187" s="83">
        <v>4.4999999999999998E-2</v>
      </c>
      <c r="M187" s="83">
        <v>1.1399999999999999E-2</v>
      </c>
      <c r="N187" s="76">
        <v>104821.11</v>
      </c>
      <c r="O187" s="78">
        <v>130.97999999999999</v>
      </c>
      <c r="P187" s="76">
        <v>137.29470000000001</v>
      </c>
      <c r="Q187" s="77">
        <f t="shared" si="2"/>
        <v>1.4069239832335343E-3</v>
      </c>
      <c r="R187" s="77">
        <f>P187/'סכום נכסי הקרן'!$C$42</f>
        <v>3.8330909841291779E-5</v>
      </c>
    </row>
    <row r="188" spans="2:18">
      <c r="B188" s="75" t="s">
        <v>2650</v>
      </c>
      <c r="C188" s="82" t="s">
        <v>2422</v>
      </c>
      <c r="D188" s="69" t="s">
        <v>2539</v>
      </c>
      <c r="E188" s="69"/>
      <c r="F188" s="69" t="s">
        <v>558</v>
      </c>
      <c r="G188" s="94">
        <v>42604</v>
      </c>
      <c r="H188" s="69" t="s">
        <v>127</v>
      </c>
      <c r="I188" s="76">
        <v>7.98</v>
      </c>
      <c r="J188" s="82" t="s">
        <v>375</v>
      </c>
      <c r="K188" s="82" t="s">
        <v>129</v>
      </c>
      <c r="L188" s="83">
        <v>4.4999999999999998E-2</v>
      </c>
      <c r="M188" s="83">
        <v>1.5600000000000001E-2</v>
      </c>
      <c r="N188" s="76">
        <v>137071.82</v>
      </c>
      <c r="O188" s="78">
        <v>125.77</v>
      </c>
      <c r="P188" s="76">
        <v>172.39521999999999</v>
      </c>
      <c r="Q188" s="77">
        <f t="shared" si="2"/>
        <v>1.7666156786301397E-3</v>
      </c>
      <c r="R188" s="77">
        <f>P188/'סכום נכסי הקרן'!$C$42</f>
        <v>4.8130522408291513E-5</v>
      </c>
    </row>
    <row r="189" spans="2:18">
      <c r="B189" s="75" t="s">
        <v>2651</v>
      </c>
      <c r="C189" s="82" t="s">
        <v>2422</v>
      </c>
      <c r="D189" s="69" t="s">
        <v>2540</v>
      </c>
      <c r="E189" s="69"/>
      <c r="F189" s="69" t="s">
        <v>558</v>
      </c>
      <c r="G189" s="94">
        <v>44143</v>
      </c>
      <c r="H189" s="69" t="s">
        <v>127</v>
      </c>
      <c r="I189" s="76">
        <v>7.86</v>
      </c>
      <c r="J189" s="82" t="s">
        <v>375</v>
      </c>
      <c r="K189" s="82" t="s">
        <v>129</v>
      </c>
      <c r="L189" s="83">
        <v>2.5243000000000002E-2</v>
      </c>
      <c r="M189" s="83">
        <v>1.8599999999999995E-2</v>
      </c>
      <c r="N189" s="76">
        <v>1070563.49</v>
      </c>
      <c r="O189" s="78">
        <v>105.83</v>
      </c>
      <c r="P189" s="76">
        <v>1132.9773500000001</v>
      </c>
      <c r="Q189" s="77">
        <f t="shared" si="2"/>
        <v>1.1610156882788441E-2</v>
      </c>
      <c r="R189" s="77">
        <f>P189/'סכום נכסי הקרן'!$C$42</f>
        <v>3.1631266651280558E-4</v>
      </c>
    </row>
    <row r="190" spans="2:18">
      <c r="B190" s="75" t="s">
        <v>2651</v>
      </c>
      <c r="C190" s="82" t="s">
        <v>2422</v>
      </c>
      <c r="D190" s="69" t="s">
        <v>2541</v>
      </c>
      <c r="E190" s="69"/>
      <c r="F190" s="69" t="s">
        <v>558</v>
      </c>
      <c r="G190" s="94">
        <v>43779</v>
      </c>
      <c r="H190" s="69" t="s">
        <v>127</v>
      </c>
      <c r="I190" s="76">
        <v>8.5199999999999978</v>
      </c>
      <c r="J190" s="82" t="s">
        <v>375</v>
      </c>
      <c r="K190" s="82" t="s">
        <v>129</v>
      </c>
      <c r="L190" s="83">
        <v>2.7243E-2</v>
      </c>
      <c r="M190" s="83">
        <v>1.9199999999999998E-2</v>
      </c>
      <c r="N190" s="76">
        <v>317905.65999999997</v>
      </c>
      <c r="O190" s="78">
        <v>106.19</v>
      </c>
      <c r="P190" s="76">
        <v>337.58402000000001</v>
      </c>
      <c r="Q190" s="77">
        <f t="shared" si="2"/>
        <v>3.4593837496595943E-3</v>
      </c>
      <c r="R190" s="77">
        <f>P190/'סכום נכסי הקרן'!$C$42</f>
        <v>9.4249105278505584E-5</v>
      </c>
    </row>
    <row r="191" spans="2:18">
      <c r="B191" s="75" t="s">
        <v>2651</v>
      </c>
      <c r="C191" s="82" t="s">
        <v>2422</v>
      </c>
      <c r="D191" s="69" t="s">
        <v>2542</v>
      </c>
      <c r="E191" s="69"/>
      <c r="F191" s="69" t="s">
        <v>558</v>
      </c>
      <c r="G191" s="94">
        <v>43835</v>
      </c>
      <c r="H191" s="69" t="s">
        <v>127</v>
      </c>
      <c r="I191" s="76">
        <v>8.4499999999999993</v>
      </c>
      <c r="J191" s="82" t="s">
        <v>375</v>
      </c>
      <c r="K191" s="82" t="s">
        <v>129</v>
      </c>
      <c r="L191" s="83">
        <v>2.7243E-2</v>
      </c>
      <c r="M191" s="83">
        <v>2.2099999999999998E-2</v>
      </c>
      <c r="N191" s="76">
        <v>177028.7</v>
      </c>
      <c r="O191" s="78">
        <v>103.66</v>
      </c>
      <c r="P191" s="76">
        <v>183.50795000000002</v>
      </c>
      <c r="Q191" s="77">
        <f t="shared" si="2"/>
        <v>1.8804930996536666E-3</v>
      </c>
      <c r="R191" s="77">
        <f>P191/'סכום נכסי הקרן'!$C$42</f>
        <v>5.1233053326969511E-5</v>
      </c>
    </row>
    <row r="192" spans="2:18">
      <c r="B192" s="75" t="s">
        <v>2651</v>
      </c>
      <c r="C192" s="82" t="s">
        <v>2422</v>
      </c>
      <c r="D192" s="69" t="s">
        <v>2543</v>
      </c>
      <c r="E192" s="69"/>
      <c r="F192" s="69" t="s">
        <v>558</v>
      </c>
      <c r="G192" s="94">
        <v>43227</v>
      </c>
      <c r="H192" s="69" t="s">
        <v>127</v>
      </c>
      <c r="I192" s="76">
        <v>8.64</v>
      </c>
      <c r="J192" s="82" t="s">
        <v>375</v>
      </c>
      <c r="K192" s="82" t="s">
        <v>129</v>
      </c>
      <c r="L192" s="83">
        <v>2.9805999999999999E-2</v>
      </c>
      <c r="M192" s="83">
        <v>1.26E-2</v>
      </c>
      <c r="N192" s="76">
        <v>104565.78</v>
      </c>
      <c r="O192" s="78">
        <v>115.71</v>
      </c>
      <c r="P192" s="76">
        <v>120.99308000000001</v>
      </c>
      <c r="Q192" s="77">
        <f t="shared" si="2"/>
        <v>1.2398735425132484E-3</v>
      </c>
      <c r="R192" s="77">
        <f>P192/'סכום נכסי הקרן'!$C$42</f>
        <v>3.3779707744728705E-5</v>
      </c>
    </row>
    <row r="193" spans="2:18">
      <c r="B193" s="75" t="s">
        <v>2651</v>
      </c>
      <c r="C193" s="82" t="s">
        <v>2422</v>
      </c>
      <c r="D193" s="69" t="s">
        <v>2544</v>
      </c>
      <c r="E193" s="69"/>
      <c r="F193" s="69" t="s">
        <v>558</v>
      </c>
      <c r="G193" s="94">
        <v>43279</v>
      </c>
      <c r="H193" s="69" t="s">
        <v>127</v>
      </c>
      <c r="I193" s="76">
        <v>8.66</v>
      </c>
      <c r="J193" s="82" t="s">
        <v>375</v>
      </c>
      <c r="K193" s="82" t="s">
        <v>129</v>
      </c>
      <c r="L193" s="83">
        <v>2.9796999999999997E-2</v>
      </c>
      <c r="M193" s="83">
        <v>1.1800000000000001E-2</v>
      </c>
      <c r="N193" s="76">
        <v>122292.9</v>
      </c>
      <c r="O193" s="78">
        <v>115.51</v>
      </c>
      <c r="P193" s="76">
        <v>141.26051999999999</v>
      </c>
      <c r="Q193" s="77">
        <f t="shared" si="2"/>
        <v>1.4475636238838083E-3</v>
      </c>
      <c r="R193" s="77">
        <f>P193/'סכום נכסי הקרן'!$C$42</f>
        <v>3.9438115646517994E-5</v>
      </c>
    </row>
    <row r="194" spans="2:18">
      <c r="B194" s="75" t="s">
        <v>2651</v>
      </c>
      <c r="C194" s="82" t="s">
        <v>2422</v>
      </c>
      <c r="D194" s="69" t="s">
        <v>2545</v>
      </c>
      <c r="E194" s="69"/>
      <c r="F194" s="69" t="s">
        <v>558</v>
      </c>
      <c r="G194" s="94">
        <v>43321</v>
      </c>
      <c r="H194" s="69" t="s">
        <v>127</v>
      </c>
      <c r="I194" s="76">
        <v>8.65</v>
      </c>
      <c r="J194" s="82" t="s">
        <v>375</v>
      </c>
      <c r="K194" s="82" t="s">
        <v>129</v>
      </c>
      <c r="L194" s="83">
        <v>3.0529000000000001E-2</v>
      </c>
      <c r="M194" s="83">
        <v>1.1399999999999999E-2</v>
      </c>
      <c r="N194" s="76">
        <v>685067.28</v>
      </c>
      <c r="O194" s="78">
        <v>116.52</v>
      </c>
      <c r="P194" s="76">
        <v>798.24036999999998</v>
      </c>
      <c r="Q194" s="77">
        <f t="shared" si="2"/>
        <v>8.179948103883181E-3</v>
      </c>
      <c r="R194" s="77">
        <f>P194/'סכום נכסי הקרן'!$C$42</f>
        <v>2.2285841809006023E-4</v>
      </c>
    </row>
    <row r="195" spans="2:18">
      <c r="B195" s="75" t="s">
        <v>2651</v>
      </c>
      <c r="C195" s="82" t="s">
        <v>2422</v>
      </c>
      <c r="D195" s="69" t="s">
        <v>2546</v>
      </c>
      <c r="E195" s="69"/>
      <c r="F195" s="69" t="s">
        <v>558</v>
      </c>
      <c r="G195" s="94">
        <v>43138</v>
      </c>
      <c r="H195" s="69" t="s">
        <v>127</v>
      </c>
      <c r="I195" s="76">
        <v>8.6100000000000012</v>
      </c>
      <c r="J195" s="82" t="s">
        <v>375</v>
      </c>
      <c r="K195" s="82" t="s">
        <v>129</v>
      </c>
      <c r="L195" s="83">
        <v>2.8243000000000001E-2</v>
      </c>
      <c r="M195" s="83">
        <v>1.4800000000000001E-2</v>
      </c>
      <c r="N195" s="76">
        <v>655643.27</v>
      </c>
      <c r="O195" s="78">
        <v>112.07</v>
      </c>
      <c r="P195" s="76">
        <v>734.77945</v>
      </c>
      <c r="Q195" s="77">
        <f t="shared" si="2"/>
        <v>7.5296339231750789E-3</v>
      </c>
      <c r="R195" s="77">
        <f>P195/'סכום נכסי הקרן'!$C$42</f>
        <v>2.0514094754702083E-4</v>
      </c>
    </row>
    <row r="196" spans="2:18">
      <c r="B196" s="75" t="s">
        <v>2651</v>
      </c>
      <c r="C196" s="82" t="s">
        <v>2422</v>
      </c>
      <c r="D196" s="69" t="s">
        <v>2547</v>
      </c>
      <c r="E196" s="69"/>
      <c r="F196" s="69" t="s">
        <v>558</v>
      </c>
      <c r="G196" s="94">
        <v>43417</v>
      </c>
      <c r="H196" s="69" t="s">
        <v>127</v>
      </c>
      <c r="I196" s="76">
        <v>8.59</v>
      </c>
      <c r="J196" s="82" t="s">
        <v>375</v>
      </c>
      <c r="K196" s="82" t="s">
        <v>129</v>
      </c>
      <c r="L196" s="83">
        <v>3.2797E-2</v>
      </c>
      <c r="M196" s="83">
        <v>1.23E-2</v>
      </c>
      <c r="N196" s="76">
        <v>779980.18</v>
      </c>
      <c r="O196" s="78">
        <v>117.75</v>
      </c>
      <c r="P196" s="76">
        <v>918.42661999999996</v>
      </c>
      <c r="Q196" s="77">
        <f t="shared" si="2"/>
        <v>9.4115536762752784E-3</v>
      </c>
      <c r="R196" s="77">
        <f>P196/'סכום נכסי הקרן'!$C$42</f>
        <v>2.564128693027651E-4</v>
      </c>
    </row>
    <row r="197" spans="2:18">
      <c r="B197" s="75" t="s">
        <v>2651</v>
      </c>
      <c r="C197" s="82" t="s">
        <v>2422</v>
      </c>
      <c r="D197" s="69" t="s">
        <v>2548</v>
      </c>
      <c r="E197" s="69"/>
      <c r="F197" s="69" t="s">
        <v>558</v>
      </c>
      <c r="G197" s="94">
        <v>43485</v>
      </c>
      <c r="H197" s="69" t="s">
        <v>127</v>
      </c>
      <c r="I197" s="76">
        <v>8.6399999999999988</v>
      </c>
      <c r="J197" s="82" t="s">
        <v>375</v>
      </c>
      <c r="K197" s="82" t="s">
        <v>129</v>
      </c>
      <c r="L197" s="83">
        <v>3.2190999999999997E-2</v>
      </c>
      <c r="M197" s="83">
        <v>1.0799999999999999E-2</v>
      </c>
      <c r="N197" s="76">
        <v>985659.74</v>
      </c>
      <c r="O197" s="78">
        <v>118.67</v>
      </c>
      <c r="P197" s="76">
        <v>1169.6823700000002</v>
      </c>
      <c r="Q197" s="77">
        <f t="shared" si="2"/>
        <v>1.198629065155786E-2</v>
      </c>
      <c r="R197" s="77">
        <f>P197/'סכום נכסי הקרן'!$C$42</f>
        <v>3.2656023478997006E-4</v>
      </c>
    </row>
    <row r="198" spans="2:18">
      <c r="B198" s="75" t="s">
        <v>2651</v>
      </c>
      <c r="C198" s="82" t="s">
        <v>2422</v>
      </c>
      <c r="D198" s="69" t="s">
        <v>2549</v>
      </c>
      <c r="E198" s="69"/>
      <c r="F198" s="69" t="s">
        <v>558</v>
      </c>
      <c r="G198" s="94">
        <v>43613</v>
      </c>
      <c r="H198" s="69" t="s">
        <v>127</v>
      </c>
      <c r="I198" s="76">
        <v>8.6900000000000013</v>
      </c>
      <c r="J198" s="82" t="s">
        <v>375</v>
      </c>
      <c r="K198" s="82" t="s">
        <v>129</v>
      </c>
      <c r="L198" s="83">
        <v>2.7243E-2</v>
      </c>
      <c r="M198" s="83">
        <v>1.26E-2</v>
      </c>
      <c r="N198" s="76">
        <v>260149.69</v>
      </c>
      <c r="O198" s="78">
        <v>112.35</v>
      </c>
      <c r="P198" s="76">
        <v>292.27818000000002</v>
      </c>
      <c r="Q198" s="77">
        <f t="shared" si="2"/>
        <v>2.9951132943795205E-3</v>
      </c>
      <c r="R198" s="77">
        <f>P198/'סכום נכסי הקרן'!$C$42</f>
        <v>8.1600298963884632E-5</v>
      </c>
    </row>
    <row r="199" spans="2:18">
      <c r="B199" s="75" t="s">
        <v>2651</v>
      </c>
      <c r="C199" s="82" t="s">
        <v>2422</v>
      </c>
      <c r="D199" s="69" t="s">
        <v>2550</v>
      </c>
      <c r="E199" s="69"/>
      <c r="F199" s="69" t="s">
        <v>558</v>
      </c>
      <c r="G199" s="94">
        <v>43657</v>
      </c>
      <c r="H199" s="69" t="s">
        <v>127</v>
      </c>
      <c r="I199" s="76">
        <v>8.6199999999999992</v>
      </c>
      <c r="J199" s="82" t="s">
        <v>375</v>
      </c>
      <c r="K199" s="82" t="s">
        <v>129</v>
      </c>
      <c r="L199" s="83">
        <v>2.7243E-2</v>
      </c>
      <c r="M199" s="83">
        <v>1.5399999999999999E-2</v>
      </c>
      <c r="N199" s="76">
        <v>256664.93</v>
      </c>
      <c r="O199" s="78">
        <v>109.68</v>
      </c>
      <c r="P199" s="76">
        <v>281.51009000000005</v>
      </c>
      <c r="Q199" s="77">
        <f t="shared" si="2"/>
        <v>2.8847675630831399E-3</v>
      </c>
      <c r="R199" s="77">
        <f>P199/'סכום נכסי הקרן'!$C$42</f>
        <v>7.8593987089115142E-5</v>
      </c>
    </row>
    <row r="200" spans="2:18">
      <c r="B200" s="75" t="s">
        <v>2651</v>
      </c>
      <c r="C200" s="82" t="s">
        <v>2422</v>
      </c>
      <c r="D200" s="69" t="s">
        <v>2551</v>
      </c>
      <c r="E200" s="69"/>
      <c r="F200" s="69" t="s">
        <v>558</v>
      </c>
      <c r="G200" s="94">
        <v>43541</v>
      </c>
      <c r="H200" s="69" t="s">
        <v>127</v>
      </c>
      <c r="I200" s="76">
        <v>8.66</v>
      </c>
      <c r="J200" s="82" t="s">
        <v>375</v>
      </c>
      <c r="K200" s="82" t="s">
        <v>129</v>
      </c>
      <c r="L200" s="83">
        <v>2.9270999999999998E-2</v>
      </c>
      <c r="M200" s="83">
        <v>1.18E-2</v>
      </c>
      <c r="N200" s="76">
        <v>84643.24</v>
      </c>
      <c r="O200" s="78">
        <v>114.95</v>
      </c>
      <c r="P200" s="76">
        <v>97.297409999999999</v>
      </c>
      <c r="Q200" s="77">
        <f t="shared" si="2"/>
        <v>9.9705276048897952E-4</v>
      </c>
      <c r="R200" s="77">
        <f>P200/'סכום נכסי הקרן'!$C$42</f>
        <v>2.7164182233554547E-5</v>
      </c>
    </row>
    <row r="201" spans="2:18">
      <c r="B201" s="75" t="s">
        <v>2652</v>
      </c>
      <c r="C201" s="82" t="s">
        <v>2436</v>
      </c>
      <c r="D201" s="69" t="s">
        <v>2552</v>
      </c>
      <c r="E201" s="69"/>
      <c r="F201" s="69" t="s">
        <v>578</v>
      </c>
      <c r="G201" s="94">
        <v>42372</v>
      </c>
      <c r="H201" s="69" t="s">
        <v>127</v>
      </c>
      <c r="I201" s="76">
        <v>9.3799999999966133</v>
      </c>
      <c r="J201" s="82" t="s">
        <v>125</v>
      </c>
      <c r="K201" s="82" t="s">
        <v>129</v>
      </c>
      <c r="L201" s="83">
        <v>6.7000000000000004E-2</v>
      </c>
      <c r="M201" s="83">
        <v>1.6599999999993842E-2</v>
      </c>
      <c r="N201" s="76">
        <v>943511.26662100002</v>
      </c>
      <c r="O201" s="78">
        <v>151.47999999999999</v>
      </c>
      <c r="P201" s="76">
        <v>1429.2308163680002</v>
      </c>
      <c r="Q201" s="77">
        <f t="shared" si="2"/>
        <v>1.4646006824186096E-2</v>
      </c>
      <c r="R201" s="77">
        <f>P201/'סכום נכסי הקרן'!$C$42</f>
        <v>3.9902281416979437E-4</v>
      </c>
    </row>
    <row r="202" spans="2:18">
      <c r="B202" s="75" t="s">
        <v>2653</v>
      </c>
      <c r="C202" s="82" t="s">
        <v>2422</v>
      </c>
      <c r="D202" s="69" t="s">
        <v>2553</v>
      </c>
      <c r="E202" s="69"/>
      <c r="F202" s="69" t="s">
        <v>2554</v>
      </c>
      <c r="G202" s="94">
        <v>41529</v>
      </c>
      <c r="H202" s="69" t="s">
        <v>2421</v>
      </c>
      <c r="I202" s="76">
        <v>1.73</v>
      </c>
      <c r="J202" s="82" t="s">
        <v>739</v>
      </c>
      <c r="K202" s="82" t="s">
        <v>129</v>
      </c>
      <c r="L202" s="83">
        <v>7.6999999999999999E-2</v>
      </c>
      <c r="M202" s="77">
        <v>0</v>
      </c>
      <c r="N202" s="76">
        <v>1243303.6299999999</v>
      </c>
      <c r="O202" s="78">
        <v>9.9999999999999995E-7</v>
      </c>
      <c r="P202" s="76">
        <v>0</v>
      </c>
      <c r="Q202" s="77">
        <f t="shared" si="2"/>
        <v>0</v>
      </c>
      <c r="R202" s="77">
        <f>P202/'סכום נכסי הקרן'!$C$42</f>
        <v>0</v>
      </c>
    </row>
    <row r="203" spans="2:18">
      <c r="B203" s="75"/>
      <c r="C203" s="82"/>
      <c r="D203" s="69"/>
      <c r="E203" s="69"/>
      <c r="F203" s="69"/>
      <c r="G203" s="94"/>
      <c r="H203" s="69"/>
      <c r="I203" s="76"/>
      <c r="J203" s="82"/>
      <c r="K203" s="82"/>
      <c r="L203" s="83"/>
      <c r="M203" s="83"/>
      <c r="N203" s="76"/>
      <c r="O203" s="78"/>
      <c r="P203" s="76"/>
      <c r="Q203" s="77"/>
      <c r="R203" s="77"/>
    </row>
    <row r="204" spans="2:18" ht="21.75" customHeight="1">
      <c r="B204" s="70" t="s">
        <v>37</v>
      </c>
      <c r="C204" s="71"/>
      <c r="D204" s="71"/>
      <c r="E204" s="71"/>
      <c r="F204" s="71"/>
      <c r="G204" s="71"/>
      <c r="H204" s="71"/>
      <c r="I204" s="79">
        <v>2.1309051360398912</v>
      </c>
      <c r="J204" s="71"/>
      <c r="K204" s="71"/>
      <c r="L204" s="71"/>
      <c r="M204" s="91">
        <v>3.6770574552594359E-2</v>
      </c>
      <c r="N204" s="79"/>
      <c r="O204" s="81"/>
      <c r="P204" s="79">
        <v>3767.5743199999997</v>
      </c>
      <c r="Q204" s="80">
        <f t="shared" ref="Q204:Q210" si="3">IFERROR(P204/$P$10,0)</f>
        <v>3.8608123033320105E-2</v>
      </c>
      <c r="R204" s="80">
        <f>P204/'סכום נכסי הקרן'!$C$42</f>
        <v>1.0518581677245091E-3</v>
      </c>
    </row>
    <row r="205" spans="2:18">
      <c r="B205" s="86" t="s">
        <v>35</v>
      </c>
      <c r="C205" s="71"/>
      <c r="D205" s="71"/>
      <c r="E205" s="71"/>
      <c r="F205" s="71"/>
      <c r="G205" s="71"/>
      <c r="H205" s="71"/>
      <c r="I205" s="79">
        <v>2.1309051360398912</v>
      </c>
      <c r="J205" s="71"/>
      <c r="K205" s="71"/>
      <c r="L205" s="71"/>
      <c r="M205" s="91">
        <v>3.6770574552594359E-2</v>
      </c>
      <c r="N205" s="79"/>
      <c r="O205" s="81"/>
      <c r="P205" s="79">
        <v>3767.5743199999997</v>
      </c>
      <c r="Q205" s="80">
        <f t="shared" si="3"/>
        <v>3.8608123033320105E-2</v>
      </c>
      <c r="R205" s="80">
        <f>P205/'סכום נכסי הקרן'!$C$42</f>
        <v>1.0518581677245091E-3</v>
      </c>
    </row>
    <row r="206" spans="2:18">
      <c r="B206" s="75" t="s">
        <v>2654</v>
      </c>
      <c r="C206" s="82" t="s">
        <v>2422</v>
      </c>
      <c r="D206" s="69">
        <v>4623</v>
      </c>
      <c r="E206" s="69"/>
      <c r="F206" s="69" t="s">
        <v>2555</v>
      </c>
      <c r="G206" s="94">
        <v>42354</v>
      </c>
      <c r="H206" s="69" t="s">
        <v>2556</v>
      </c>
      <c r="I206" s="76">
        <v>4.0200000000000005</v>
      </c>
      <c r="J206" s="82" t="s">
        <v>1868</v>
      </c>
      <c r="K206" s="82" t="s">
        <v>128</v>
      </c>
      <c r="L206" s="83">
        <v>5.0199999999999995E-2</v>
      </c>
      <c r="M206" s="83">
        <v>2.29E-2</v>
      </c>
      <c r="N206" s="76">
        <v>288771</v>
      </c>
      <c r="O206" s="78">
        <v>114.07</v>
      </c>
      <c r="P206" s="76">
        <v>1059.0244700000001</v>
      </c>
      <c r="Q206" s="77">
        <f t="shared" si="3"/>
        <v>1.0852326606010156E-2</v>
      </c>
      <c r="R206" s="77">
        <f>P206/'סכום נכסי הקרן'!$C$42</f>
        <v>2.956659760303334E-4</v>
      </c>
    </row>
    <row r="207" spans="2:18">
      <c r="B207" s="75" t="s">
        <v>2655</v>
      </c>
      <c r="C207" s="82" t="s">
        <v>2422</v>
      </c>
      <c r="D207" s="69" t="s">
        <v>2557</v>
      </c>
      <c r="E207" s="69"/>
      <c r="F207" s="69" t="s">
        <v>2558</v>
      </c>
      <c r="G207" s="94">
        <v>42978</v>
      </c>
      <c r="H207" s="69" t="s">
        <v>1870</v>
      </c>
      <c r="I207" s="76">
        <v>1.2599999999999998</v>
      </c>
      <c r="J207" s="82" t="s">
        <v>1868</v>
      </c>
      <c r="K207" s="82" t="s">
        <v>128</v>
      </c>
      <c r="L207" s="83">
        <v>3.8967999999999996E-2</v>
      </c>
      <c r="M207" s="83">
        <v>4.0199999999999993E-2</v>
      </c>
      <c r="N207" s="76">
        <v>304362.28000000003</v>
      </c>
      <c r="O207" s="78">
        <v>99.99</v>
      </c>
      <c r="P207" s="76">
        <v>978.42692</v>
      </c>
      <c r="Q207" s="77">
        <f t="shared" si="3"/>
        <v>1.0026405240619766E-2</v>
      </c>
      <c r="R207" s="77">
        <f>P207/'סכום נכסי הקרן'!$C$42</f>
        <v>2.7316417936608481E-4</v>
      </c>
    </row>
    <row r="208" spans="2:18">
      <c r="B208" s="75" t="s">
        <v>2655</v>
      </c>
      <c r="C208" s="82" t="s">
        <v>2422</v>
      </c>
      <c r="D208" s="69" t="s">
        <v>2559</v>
      </c>
      <c r="E208" s="69"/>
      <c r="F208" s="69" t="s">
        <v>2560</v>
      </c>
      <c r="G208" s="94">
        <v>42438</v>
      </c>
      <c r="H208" s="69" t="s">
        <v>1870</v>
      </c>
      <c r="I208" s="76">
        <v>1.72</v>
      </c>
      <c r="J208" s="82" t="s">
        <v>1868</v>
      </c>
      <c r="K208" s="82" t="s">
        <v>128</v>
      </c>
      <c r="L208" s="83">
        <v>6.2538999999999997E-2</v>
      </c>
      <c r="M208" s="83">
        <v>5.6399999999999999E-2</v>
      </c>
      <c r="N208" s="76">
        <v>113484.21</v>
      </c>
      <c r="O208" s="78">
        <v>101.38</v>
      </c>
      <c r="P208" s="76">
        <v>369.88668000000001</v>
      </c>
      <c r="Q208" s="77">
        <f t="shared" si="3"/>
        <v>3.7904044451142517E-3</v>
      </c>
      <c r="R208" s="77">
        <f>P208/'סכום נכסי הקרן'!$C$42</f>
        <v>1.0326759141157484E-4</v>
      </c>
    </row>
    <row r="209" spans="2:18">
      <c r="B209" s="75" t="s">
        <v>2656</v>
      </c>
      <c r="C209" s="82" t="s">
        <v>2422</v>
      </c>
      <c r="D209" s="69" t="s">
        <v>2561</v>
      </c>
      <c r="E209" s="69"/>
      <c r="F209" s="69" t="s">
        <v>589</v>
      </c>
      <c r="G209" s="94">
        <v>42887</v>
      </c>
      <c r="H209" s="69"/>
      <c r="I209" s="76">
        <v>1.37</v>
      </c>
      <c r="J209" s="82" t="s">
        <v>1868</v>
      </c>
      <c r="K209" s="82" t="s">
        <v>128</v>
      </c>
      <c r="L209" s="83">
        <v>3.7330000000000002E-2</v>
      </c>
      <c r="M209" s="83">
        <v>4.1100000000000005E-2</v>
      </c>
      <c r="N209" s="76">
        <v>252011.21</v>
      </c>
      <c r="O209" s="78">
        <v>99.97</v>
      </c>
      <c r="P209" s="76">
        <v>809.97298999999998</v>
      </c>
      <c r="Q209" s="77">
        <f t="shared" si="3"/>
        <v>8.3001778320821971E-3</v>
      </c>
      <c r="R209" s="77">
        <f>P209/'סכום נכסי הקרן'!$C$42</f>
        <v>2.2613401430333091E-4</v>
      </c>
    </row>
    <row r="210" spans="2:18">
      <c r="B210" s="75" t="s">
        <v>2656</v>
      </c>
      <c r="C210" s="82" t="s">
        <v>2422</v>
      </c>
      <c r="D210" s="69" t="s">
        <v>2562</v>
      </c>
      <c r="E210" s="69"/>
      <c r="F210" s="69" t="s">
        <v>589</v>
      </c>
      <c r="G210" s="94">
        <v>42887</v>
      </c>
      <c r="H210" s="69"/>
      <c r="I210" s="76">
        <v>1.44</v>
      </c>
      <c r="J210" s="82" t="s">
        <v>1868</v>
      </c>
      <c r="K210" s="82" t="s">
        <v>128</v>
      </c>
      <c r="L210" s="83">
        <v>3.6466999999999999E-2</v>
      </c>
      <c r="M210" s="83">
        <v>3.78E-2</v>
      </c>
      <c r="N210" s="76">
        <v>171206.35</v>
      </c>
      <c r="O210" s="78">
        <v>99.97</v>
      </c>
      <c r="P210" s="76">
        <v>550.26326000000006</v>
      </c>
      <c r="Q210" s="77">
        <f t="shared" si="3"/>
        <v>5.6388089094937385E-3</v>
      </c>
      <c r="R210" s="77">
        <f>P210/'סכום נכסי הקרן'!$C$42</f>
        <v>1.5362640661318536E-4</v>
      </c>
    </row>
    <row r="211" spans="2:18">
      <c r="B211" s="119"/>
      <c r="C211" s="119"/>
      <c r="D211" s="119"/>
      <c r="E211" s="119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</row>
    <row r="212" spans="2:18">
      <c r="B212" s="119"/>
      <c r="C212" s="119"/>
      <c r="D212" s="119"/>
      <c r="E212" s="119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</row>
    <row r="213" spans="2:18">
      <c r="B213" s="119"/>
      <c r="C213" s="119"/>
      <c r="D213" s="119"/>
      <c r="E213" s="119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</row>
    <row r="214" spans="2:18">
      <c r="B214" s="121" t="s">
        <v>216</v>
      </c>
      <c r="C214" s="119"/>
      <c r="D214" s="119"/>
      <c r="E214" s="119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</row>
    <row r="215" spans="2:18">
      <c r="B215" s="121" t="s">
        <v>108</v>
      </c>
      <c r="C215" s="119"/>
      <c r="D215" s="119"/>
      <c r="E215" s="119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</row>
    <row r="216" spans="2:18">
      <c r="B216" s="121" t="s">
        <v>199</v>
      </c>
      <c r="C216" s="119"/>
      <c r="D216" s="119"/>
      <c r="E216" s="119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</row>
    <row r="217" spans="2:18">
      <c r="B217" s="121" t="s">
        <v>207</v>
      </c>
      <c r="C217" s="119"/>
      <c r="D217" s="119"/>
      <c r="E217" s="119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</row>
    <row r="218" spans="2:18">
      <c r="B218" s="119"/>
      <c r="C218" s="119"/>
      <c r="D218" s="119"/>
      <c r="E218" s="119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</row>
    <row r="219" spans="2:18">
      <c r="B219" s="119"/>
      <c r="C219" s="119"/>
      <c r="D219" s="119"/>
      <c r="E219" s="119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</row>
    <row r="220" spans="2:18">
      <c r="B220" s="119"/>
      <c r="C220" s="119"/>
      <c r="D220" s="119"/>
      <c r="E220" s="119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</row>
    <row r="221" spans="2:18">
      <c r="B221" s="119"/>
      <c r="C221" s="119"/>
      <c r="D221" s="119"/>
      <c r="E221" s="119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</row>
    <row r="222" spans="2:18">
      <c r="B222" s="119"/>
      <c r="C222" s="119"/>
      <c r="D222" s="119"/>
      <c r="E222" s="119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</row>
    <row r="223" spans="2:18">
      <c r="B223" s="119"/>
      <c r="C223" s="119"/>
      <c r="D223" s="119"/>
      <c r="E223" s="119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</row>
    <row r="224" spans="2:18">
      <c r="B224" s="119"/>
      <c r="C224" s="119"/>
      <c r="D224" s="119"/>
      <c r="E224" s="119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</row>
    <row r="225" spans="2:18">
      <c r="B225" s="119"/>
      <c r="C225" s="119"/>
      <c r="D225" s="119"/>
      <c r="E225" s="119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</row>
    <row r="226" spans="2:18">
      <c r="B226" s="119"/>
      <c r="C226" s="119"/>
      <c r="D226" s="119"/>
      <c r="E226" s="119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</row>
    <row r="227" spans="2:18">
      <c r="B227" s="119"/>
      <c r="C227" s="119"/>
      <c r="D227" s="119"/>
      <c r="E227" s="119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</row>
    <row r="228" spans="2:18">
      <c r="B228" s="119"/>
      <c r="C228" s="119"/>
      <c r="D228" s="119"/>
      <c r="E228" s="119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</row>
    <row r="229" spans="2:18">
      <c r="B229" s="119"/>
      <c r="C229" s="119"/>
      <c r="D229" s="119"/>
      <c r="E229" s="119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</row>
    <row r="230" spans="2:18">
      <c r="B230" s="119"/>
      <c r="C230" s="119"/>
      <c r="D230" s="119"/>
      <c r="E230" s="119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</row>
    <row r="231" spans="2:18">
      <c r="B231" s="119"/>
      <c r="C231" s="119"/>
      <c r="D231" s="119"/>
      <c r="E231" s="119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</row>
    <row r="232" spans="2:18">
      <c r="B232" s="119"/>
      <c r="C232" s="119"/>
      <c r="D232" s="119"/>
      <c r="E232" s="119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</row>
    <row r="233" spans="2:18">
      <c r="B233" s="119"/>
      <c r="C233" s="119"/>
      <c r="D233" s="119"/>
      <c r="E233" s="119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</row>
    <row r="234" spans="2:18">
      <c r="B234" s="119"/>
      <c r="C234" s="119"/>
      <c r="D234" s="119"/>
      <c r="E234" s="119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</row>
    <row r="235" spans="2:18">
      <c r="B235" s="119"/>
      <c r="C235" s="119"/>
      <c r="D235" s="119"/>
      <c r="E235" s="119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</row>
    <row r="236" spans="2:18">
      <c r="B236" s="119"/>
      <c r="C236" s="119"/>
      <c r="D236" s="119"/>
      <c r="E236" s="119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</row>
    <row r="237" spans="2:18">
      <c r="B237" s="119"/>
      <c r="C237" s="119"/>
      <c r="D237" s="119"/>
      <c r="E237" s="119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</row>
    <row r="238" spans="2:18">
      <c r="B238" s="119"/>
      <c r="C238" s="119"/>
      <c r="D238" s="119"/>
      <c r="E238" s="119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</row>
    <row r="239" spans="2:18">
      <c r="B239" s="119"/>
      <c r="C239" s="119"/>
      <c r="D239" s="119"/>
      <c r="E239" s="119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</row>
    <row r="240" spans="2:18">
      <c r="B240" s="119"/>
      <c r="C240" s="119"/>
      <c r="D240" s="119"/>
      <c r="E240" s="119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</row>
    <row r="241" spans="2:18">
      <c r="B241" s="119"/>
      <c r="C241" s="119"/>
      <c r="D241" s="119"/>
      <c r="E241" s="119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</row>
    <row r="242" spans="2:18">
      <c r="B242" s="119"/>
      <c r="C242" s="119"/>
      <c r="D242" s="119"/>
      <c r="E242" s="119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</row>
    <row r="243" spans="2:18">
      <c r="B243" s="119"/>
      <c r="C243" s="119"/>
      <c r="D243" s="119"/>
      <c r="E243" s="119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</row>
    <row r="244" spans="2:18">
      <c r="B244" s="119"/>
      <c r="C244" s="119"/>
      <c r="D244" s="119"/>
      <c r="E244" s="119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</row>
    <row r="245" spans="2:18">
      <c r="B245" s="119"/>
      <c r="C245" s="119"/>
      <c r="D245" s="119"/>
      <c r="E245" s="119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</row>
    <row r="246" spans="2:18">
      <c r="B246" s="119"/>
      <c r="C246" s="119"/>
      <c r="D246" s="119"/>
      <c r="E246" s="119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</row>
    <row r="247" spans="2:18">
      <c r="B247" s="119"/>
      <c r="C247" s="119"/>
      <c r="D247" s="119"/>
      <c r="E247" s="119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</row>
    <row r="248" spans="2:18">
      <c r="B248" s="119"/>
      <c r="C248" s="119"/>
      <c r="D248" s="119"/>
      <c r="E248" s="119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</row>
    <row r="249" spans="2:18">
      <c r="B249" s="119"/>
      <c r="C249" s="119"/>
      <c r="D249" s="119"/>
      <c r="E249" s="119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</row>
    <row r="250" spans="2:18">
      <c r="B250" s="119"/>
      <c r="C250" s="119"/>
      <c r="D250" s="119"/>
      <c r="E250" s="119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</row>
    <row r="251" spans="2:18">
      <c r="B251" s="119"/>
      <c r="C251" s="119"/>
      <c r="D251" s="119"/>
      <c r="E251" s="119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</row>
    <row r="252" spans="2:18">
      <c r="B252" s="119"/>
      <c r="C252" s="119"/>
      <c r="D252" s="119"/>
      <c r="E252" s="119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</row>
    <row r="253" spans="2:18">
      <c r="B253" s="119"/>
      <c r="C253" s="119"/>
      <c r="D253" s="119"/>
      <c r="E253" s="119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</row>
    <row r="254" spans="2:18">
      <c r="B254" s="119"/>
      <c r="C254" s="119"/>
      <c r="D254" s="119"/>
      <c r="E254" s="119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</row>
    <row r="255" spans="2:18">
      <c r="B255" s="119"/>
      <c r="C255" s="119"/>
      <c r="D255" s="119"/>
      <c r="E255" s="119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</row>
    <row r="256" spans="2:18">
      <c r="B256" s="119"/>
      <c r="C256" s="119"/>
      <c r="D256" s="119"/>
      <c r="E256" s="119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</row>
    <row r="257" spans="2:18">
      <c r="B257" s="119"/>
      <c r="C257" s="119"/>
      <c r="D257" s="119"/>
      <c r="E257" s="119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</row>
    <row r="258" spans="2:18">
      <c r="B258" s="119"/>
      <c r="C258" s="119"/>
      <c r="D258" s="119"/>
      <c r="E258" s="119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</row>
    <row r="259" spans="2:18">
      <c r="B259" s="119"/>
      <c r="C259" s="119"/>
      <c r="D259" s="119"/>
      <c r="E259" s="119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</row>
    <row r="260" spans="2:18">
      <c r="B260" s="119"/>
      <c r="C260" s="119"/>
      <c r="D260" s="119"/>
      <c r="E260" s="119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</row>
    <row r="261" spans="2:18">
      <c r="B261" s="119"/>
      <c r="C261" s="119"/>
      <c r="D261" s="119"/>
      <c r="E261" s="119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</row>
    <row r="262" spans="2:18">
      <c r="B262" s="119"/>
      <c r="C262" s="119"/>
      <c r="D262" s="119"/>
      <c r="E262" s="119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</row>
    <row r="263" spans="2:18">
      <c r="B263" s="119"/>
      <c r="C263" s="119"/>
      <c r="D263" s="119"/>
      <c r="E263" s="119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</row>
    <row r="264" spans="2:18">
      <c r="B264" s="119"/>
      <c r="C264" s="119"/>
      <c r="D264" s="119"/>
      <c r="E264" s="119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</row>
    <row r="265" spans="2:18">
      <c r="B265" s="119"/>
      <c r="C265" s="119"/>
      <c r="D265" s="119"/>
      <c r="E265" s="119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</row>
    <row r="266" spans="2:18">
      <c r="B266" s="119"/>
      <c r="C266" s="119"/>
      <c r="D266" s="119"/>
      <c r="E266" s="119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</row>
    <row r="267" spans="2:18">
      <c r="B267" s="119"/>
      <c r="C267" s="119"/>
      <c r="D267" s="119"/>
      <c r="E267" s="119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</row>
    <row r="268" spans="2:18">
      <c r="B268" s="119"/>
      <c r="C268" s="119"/>
      <c r="D268" s="119"/>
      <c r="E268" s="119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</row>
    <row r="269" spans="2:18">
      <c r="B269" s="119"/>
      <c r="C269" s="119"/>
      <c r="D269" s="119"/>
      <c r="E269" s="119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</row>
    <row r="270" spans="2:18">
      <c r="B270" s="119"/>
      <c r="C270" s="119"/>
      <c r="D270" s="119"/>
      <c r="E270" s="119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</row>
    <row r="271" spans="2:18">
      <c r="B271" s="119"/>
      <c r="C271" s="119"/>
      <c r="D271" s="119"/>
      <c r="E271" s="119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</row>
    <row r="272" spans="2:18">
      <c r="B272" s="119"/>
      <c r="C272" s="119"/>
      <c r="D272" s="119"/>
      <c r="E272" s="119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</row>
    <row r="273" spans="2:18">
      <c r="B273" s="119"/>
      <c r="C273" s="119"/>
      <c r="D273" s="119"/>
      <c r="E273" s="119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</row>
    <row r="274" spans="2:18">
      <c r="B274" s="119"/>
      <c r="C274" s="119"/>
      <c r="D274" s="119"/>
      <c r="E274" s="119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</row>
    <row r="275" spans="2:18">
      <c r="B275" s="119"/>
      <c r="C275" s="119"/>
      <c r="D275" s="119"/>
      <c r="E275" s="119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</row>
    <row r="276" spans="2:18">
      <c r="B276" s="119"/>
      <c r="C276" s="119"/>
      <c r="D276" s="119"/>
      <c r="E276" s="119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</row>
    <row r="277" spans="2:18">
      <c r="B277" s="119"/>
      <c r="C277" s="119"/>
      <c r="D277" s="119"/>
      <c r="E277" s="119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</row>
    <row r="278" spans="2:18">
      <c r="B278" s="119"/>
      <c r="C278" s="119"/>
      <c r="D278" s="119"/>
      <c r="E278" s="119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</row>
    <row r="279" spans="2:18">
      <c r="B279" s="119"/>
      <c r="C279" s="119"/>
      <c r="D279" s="119"/>
      <c r="E279" s="119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</row>
    <row r="280" spans="2:18">
      <c r="B280" s="119"/>
      <c r="C280" s="119"/>
      <c r="D280" s="119"/>
      <c r="E280" s="119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</row>
    <row r="281" spans="2:18">
      <c r="B281" s="119"/>
      <c r="C281" s="119"/>
      <c r="D281" s="119"/>
      <c r="E281" s="119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</row>
    <row r="282" spans="2:18">
      <c r="B282" s="119"/>
      <c r="C282" s="119"/>
      <c r="D282" s="119"/>
      <c r="E282" s="119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</row>
    <row r="283" spans="2:18">
      <c r="B283" s="119"/>
      <c r="C283" s="119"/>
      <c r="D283" s="119"/>
      <c r="E283" s="119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</row>
    <row r="284" spans="2:18">
      <c r="B284" s="119"/>
      <c r="C284" s="119"/>
      <c r="D284" s="119"/>
      <c r="E284" s="119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</row>
    <row r="285" spans="2:18">
      <c r="B285" s="119"/>
      <c r="C285" s="119"/>
      <c r="D285" s="119"/>
      <c r="E285" s="119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</row>
    <row r="286" spans="2:18">
      <c r="B286" s="119"/>
      <c r="C286" s="119"/>
      <c r="D286" s="119"/>
      <c r="E286" s="119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</row>
    <row r="287" spans="2:18">
      <c r="B287" s="119"/>
      <c r="C287" s="119"/>
      <c r="D287" s="119"/>
      <c r="E287" s="119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</row>
    <row r="288" spans="2:18">
      <c r="B288" s="119"/>
      <c r="C288" s="119"/>
      <c r="D288" s="119"/>
      <c r="E288" s="119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</row>
    <row r="289" spans="2:18">
      <c r="B289" s="119"/>
      <c r="C289" s="119"/>
      <c r="D289" s="119"/>
      <c r="E289" s="119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</row>
    <row r="290" spans="2:18">
      <c r="B290" s="119"/>
      <c r="C290" s="119"/>
      <c r="D290" s="119"/>
      <c r="E290" s="119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</row>
    <row r="291" spans="2:18">
      <c r="B291" s="119"/>
      <c r="C291" s="119"/>
      <c r="D291" s="119"/>
      <c r="E291" s="119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</row>
    <row r="292" spans="2:18">
      <c r="B292" s="119"/>
      <c r="C292" s="119"/>
      <c r="D292" s="119"/>
      <c r="E292" s="119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</row>
    <row r="293" spans="2:18">
      <c r="B293" s="119"/>
      <c r="C293" s="119"/>
      <c r="D293" s="119"/>
      <c r="E293" s="119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</row>
    <row r="294" spans="2:18">
      <c r="B294" s="119"/>
      <c r="C294" s="119"/>
      <c r="D294" s="119"/>
      <c r="E294" s="119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</row>
    <row r="295" spans="2:18">
      <c r="B295" s="119"/>
      <c r="C295" s="119"/>
      <c r="D295" s="119"/>
      <c r="E295" s="119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</row>
    <row r="296" spans="2:18">
      <c r="B296" s="119"/>
      <c r="C296" s="119"/>
      <c r="D296" s="119"/>
      <c r="E296" s="119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</row>
    <row r="297" spans="2:18">
      <c r="B297" s="119"/>
      <c r="C297" s="119"/>
      <c r="D297" s="119"/>
      <c r="E297" s="119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</row>
    <row r="298" spans="2:18">
      <c r="B298" s="119"/>
      <c r="C298" s="119"/>
      <c r="D298" s="119"/>
      <c r="E298" s="119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</row>
    <row r="299" spans="2:18">
      <c r="B299" s="119"/>
      <c r="C299" s="119"/>
      <c r="D299" s="119"/>
      <c r="E299" s="119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</row>
    <row r="300" spans="2:18">
      <c r="B300" s="119"/>
      <c r="C300" s="119"/>
      <c r="D300" s="119"/>
      <c r="E300" s="119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</row>
    <row r="301" spans="2:18">
      <c r="B301" s="119"/>
      <c r="C301" s="119"/>
      <c r="D301" s="119"/>
      <c r="E301" s="119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</row>
    <row r="302" spans="2:18">
      <c r="B302" s="119"/>
      <c r="C302" s="119"/>
      <c r="D302" s="119"/>
      <c r="E302" s="119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</row>
    <row r="303" spans="2:18">
      <c r="B303" s="119"/>
      <c r="C303" s="119"/>
      <c r="D303" s="119"/>
      <c r="E303" s="119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</row>
    <row r="304" spans="2:18">
      <c r="B304" s="119"/>
      <c r="C304" s="119"/>
      <c r="D304" s="119"/>
      <c r="E304" s="119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</row>
    <row r="305" spans="2:18">
      <c r="B305" s="119"/>
      <c r="C305" s="119"/>
      <c r="D305" s="119"/>
      <c r="E305" s="119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</row>
    <row r="306" spans="2:18">
      <c r="B306" s="119"/>
      <c r="C306" s="119"/>
      <c r="D306" s="119"/>
      <c r="E306" s="119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</row>
    <row r="307" spans="2:18">
      <c r="B307" s="119"/>
      <c r="C307" s="119"/>
      <c r="D307" s="119"/>
      <c r="E307" s="119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</row>
    <row r="308" spans="2:18">
      <c r="B308" s="119"/>
      <c r="C308" s="119"/>
      <c r="D308" s="119"/>
      <c r="E308" s="119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</row>
    <row r="309" spans="2:18">
      <c r="B309" s="119"/>
      <c r="C309" s="119"/>
      <c r="D309" s="119"/>
      <c r="E309" s="119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</row>
    <row r="310" spans="2:18">
      <c r="B310" s="119"/>
      <c r="C310" s="119"/>
      <c r="D310" s="119"/>
      <c r="E310" s="119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</row>
    <row r="311" spans="2:18">
      <c r="B311" s="119"/>
      <c r="C311" s="119"/>
      <c r="D311" s="119"/>
      <c r="E311" s="119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</row>
    <row r="312" spans="2:18">
      <c r="B312" s="119"/>
      <c r="C312" s="119"/>
      <c r="D312" s="119"/>
      <c r="E312" s="119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</row>
    <row r="313" spans="2:18">
      <c r="B313" s="119"/>
      <c r="C313" s="119"/>
      <c r="D313" s="119"/>
      <c r="E313" s="119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</row>
    <row r="314" spans="2:18">
      <c r="B314" s="119"/>
      <c r="C314" s="119"/>
      <c r="D314" s="119"/>
      <c r="E314" s="119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</row>
    <row r="315" spans="2:18">
      <c r="B315" s="119"/>
      <c r="C315" s="119"/>
      <c r="D315" s="119"/>
      <c r="E315" s="119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</row>
    <row r="316" spans="2:18">
      <c r="B316" s="119"/>
      <c r="C316" s="119"/>
      <c r="D316" s="119"/>
      <c r="E316" s="119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</row>
    <row r="317" spans="2:18">
      <c r="B317" s="119"/>
      <c r="C317" s="119"/>
      <c r="D317" s="119"/>
      <c r="E317" s="119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</row>
    <row r="318" spans="2:18">
      <c r="B318" s="119"/>
      <c r="C318" s="119"/>
      <c r="D318" s="119"/>
      <c r="E318" s="119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</row>
    <row r="319" spans="2:18">
      <c r="B319" s="119"/>
      <c r="C319" s="119"/>
      <c r="D319" s="119"/>
      <c r="E319" s="119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</row>
    <row r="320" spans="2:18">
      <c r="B320" s="119"/>
      <c r="C320" s="119"/>
      <c r="D320" s="119"/>
      <c r="E320" s="119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</row>
    <row r="321" spans="2:18">
      <c r="B321" s="119"/>
      <c r="C321" s="119"/>
      <c r="D321" s="119"/>
      <c r="E321" s="119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</row>
    <row r="322" spans="2:18">
      <c r="B322" s="119"/>
      <c r="C322" s="119"/>
      <c r="D322" s="119"/>
      <c r="E322" s="119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</row>
    <row r="323" spans="2:18">
      <c r="B323" s="119"/>
      <c r="C323" s="119"/>
      <c r="D323" s="119"/>
      <c r="E323" s="119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</row>
    <row r="324" spans="2:18">
      <c r="B324" s="119"/>
      <c r="C324" s="119"/>
      <c r="D324" s="119"/>
      <c r="E324" s="119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</row>
    <row r="325" spans="2:18">
      <c r="B325" s="119"/>
      <c r="C325" s="119"/>
      <c r="D325" s="119"/>
      <c r="E325" s="119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</row>
    <row r="326" spans="2:18">
      <c r="B326" s="119"/>
      <c r="C326" s="119"/>
      <c r="D326" s="119"/>
      <c r="E326" s="119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</row>
    <row r="327" spans="2:18">
      <c r="B327" s="119"/>
      <c r="C327" s="119"/>
      <c r="D327" s="119"/>
      <c r="E327" s="119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</row>
    <row r="328" spans="2:18">
      <c r="B328" s="119"/>
      <c r="C328" s="119"/>
      <c r="D328" s="119"/>
      <c r="E328" s="119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</row>
    <row r="329" spans="2:18">
      <c r="B329" s="119"/>
      <c r="C329" s="119"/>
      <c r="D329" s="119"/>
      <c r="E329" s="119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</row>
    <row r="330" spans="2:18">
      <c r="B330" s="119"/>
      <c r="C330" s="119"/>
      <c r="D330" s="119"/>
      <c r="E330" s="119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</row>
    <row r="331" spans="2:18">
      <c r="B331" s="119"/>
      <c r="C331" s="119"/>
      <c r="D331" s="119"/>
      <c r="E331" s="119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</row>
    <row r="332" spans="2:18">
      <c r="B332" s="119"/>
      <c r="C332" s="119"/>
      <c r="D332" s="119"/>
      <c r="E332" s="119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</row>
    <row r="333" spans="2:18">
      <c r="B333" s="119"/>
      <c r="C333" s="119"/>
      <c r="D333" s="119"/>
      <c r="E333" s="119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</row>
    <row r="334" spans="2:18">
      <c r="B334" s="119"/>
      <c r="C334" s="119"/>
      <c r="D334" s="119"/>
      <c r="E334" s="119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</row>
    <row r="335" spans="2:18">
      <c r="B335" s="119"/>
      <c r="C335" s="119"/>
      <c r="D335" s="119"/>
      <c r="E335" s="119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</row>
    <row r="336" spans="2:18">
      <c r="B336" s="119"/>
      <c r="C336" s="119"/>
      <c r="D336" s="119"/>
      <c r="E336" s="119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</row>
    <row r="337" spans="2:18">
      <c r="B337" s="119"/>
      <c r="C337" s="119"/>
      <c r="D337" s="119"/>
      <c r="E337" s="119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</row>
    <row r="338" spans="2:18">
      <c r="B338" s="119"/>
      <c r="C338" s="119"/>
      <c r="D338" s="119"/>
      <c r="E338" s="119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</row>
    <row r="339" spans="2:18">
      <c r="B339" s="119"/>
      <c r="C339" s="119"/>
      <c r="D339" s="119"/>
      <c r="E339" s="119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</row>
    <row r="340" spans="2:18">
      <c r="B340" s="119"/>
      <c r="C340" s="119"/>
      <c r="D340" s="119"/>
      <c r="E340" s="119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</row>
    <row r="341" spans="2:18">
      <c r="B341" s="119"/>
      <c r="C341" s="119"/>
      <c r="D341" s="119"/>
      <c r="E341" s="119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</row>
    <row r="342" spans="2:18">
      <c r="B342" s="119"/>
      <c r="C342" s="119"/>
      <c r="D342" s="119"/>
      <c r="E342" s="119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</row>
    <row r="343" spans="2:18">
      <c r="B343" s="119"/>
      <c r="C343" s="119"/>
      <c r="D343" s="119"/>
      <c r="E343" s="119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</row>
    <row r="344" spans="2:18">
      <c r="B344" s="119"/>
      <c r="C344" s="119"/>
      <c r="D344" s="119"/>
      <c r="E344" s="119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</row>
    <row r="345" spans="2:18">
      <c r="B345" s="119"/>
      <c r="C345" s="119"/>
      <c r="D345" s="119"/>
      <c r="E345" s="119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</row>
    <row r="346" spans="2:18">
      <c r="B346" s="119"/>
      <c r="C346" s="119"/>
      <c r="D346" s="119"/>
      <c r="E346" s="119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</row>
    <row r="347" spans="2:18">
      <c r="B347" s="119"/>
      <c r="C347" s="119"/>
      <c r="D347" s="119"/>
      <c r="E347" s="119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</row>
    <row r="348" spans="2:18">
      <c r="B348" s="119"/>
      <c r="C348" s="119"/>
      <c r="D348" s="119"/>
      <c r="E348" s="119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</row>
    <row r="349" spans="2:18">
      <c r="B349" s="119"/>
      <c r="C349" s="119"/>
      <c r="D349" s="119"/>
      <c r="E349" s="119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</row>
    <row r="350" spans="2:18">
      <c r="B350" s="119"/>
      <c r="C350" s="119"/>
      <c r="D350" s="119"/>
      <c r="E350" s="119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</row>
    <row r="351" spans="2:18">
      <c r="B351" s="119"/>
      <c r="C351" s="119"/>
      <c r="D351" s="119"/>
      <c r="E351" s="119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</row>
    <row r="352" spans="2:18">
      <c r="B352" s="119"/>
      <c r="C352" s="119"/>
      <c r="D352" s="119"/>
      <c r="E352" s="119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</row>
    <row r="353" spans="2:18">
      <c r="B353" s="119"/>
      <c r="C353" s="119"/>
      <c r="D353" s="119"/>
      <c r="E353" s="119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</row>
    <row r="354" spans="2:18">
      <c r="B354" s="119"/>
      <c r="C354" s="119"/>
      <c r="D354" s="119"/>
      <c r="E354" s="119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</row>
    <row r="355" spans="2:18">
      <c r="B355" s="119"/>
      <c r="C355" s="119"/>
      <c r="D355" s="119"/>
      <c r="E355" s="119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</row>
    <row r="356" spans="2:18">
      <c r="B356" s="119"/>
      <c r="C356" s="119"/>
      <c r="D356" s="119"/>
      <c r="E356" s="119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</row>
    <row r="357" spans="2:18">
      <c r="B357" s="119"/>
      <c r="C357" s="119"/>
      <c r="D357" s="119"/>
      <c r="E357" s="119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</row>
    <row r="358" spans="2:18">
      <c r="B358" s="119"/>
      <c r="C358" s="119"/>
      <c r="D358" s="119"/>
      <c r="E358" s="119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</row>
    <row r="359" spans="2:18">
      <c r="B359" s="119"/>
      <c r="C359" s="119"/>
      <c r="D359" s="119"/>
      <c r="E359" s="119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</row>
    <row r="360" spans="2:18">
      <c r="B360" s="119"/>
      <c r="C360" s="119"/>
      <c r="D360" s="119"/>
      <c r="E360" s="119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</row>
    <row r="361" spans="2:18">
      <c r="B361" s="119"/>
      <c r="C361" s="119"/>
      <c r="D361" s="119"/>
      <c r="E361" s="119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</row>
    <row r="362" spans="2:18">
      <c r="B362" s="119"/>
      <c r="C362" s="119"/>
      <c r="D362" s="119"/>
      <c r="E362" s="119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</row>
    <row r="363" spans="2:18">
      <c r="B363" s="119"/>
      <c r="C363" s="119"/>
      <c r="D363" s="119"/>
      <c r="E363" s="119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</row>
    <row r="364" spans="2:18">
      <c r="B364" s="119"/>
      <c r="C364" s="119"/>
      <c r="D364" s="119"/>
      <c r="E364" s="119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</row>
    <row r="365" spans="2:18">
      <c r="B365" s="119"/>
      <c r="C365" s="119"/>
      <c r="D365" s="119"/>
      <c r="E365" s="119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</row>
    <row r="366" spans="2:18">
      <c r="B366" s="119"/>
      <c r="C366" s="119"/>
      <c r="D366" s="119"/>
      <c r="E366" s="119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</row>
    <row r="367" spans="2:18">
      <c r="B367" s="119"/>
      <c r="C367" s="119"/>
      <c r="D367" s="119"/>
      <c r="E367" s="119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</row>
    <row r="368" spans="2:18">
      <c r="B368" s="119"/>
      <c r="C368" s="119"/>
      <c r="D368" s="119"/>
      <c r="E368" s="119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</row>
    <row r="369" spans="2:18">
      <c r="B369" s="119"/>
      <c r="C369" s="119"/>
      <c r="D369" s="119"/>
      <c r="E369" s="119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</row>
    <row r="370" spans="2:18">
      <c r="B370" s="119"/>
      <c r="C370" s="119"/>
      <c r="D370" s="119"/>
      <c r="E370" s="119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</row>
    <row r="371" spans="2:18">
      <c r="B371" s="119"/>
      <c r="C371" s="119"/>
      <c r="D371" s="119"/>
      <c r="E371" s="119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</row>
    <row r="372" spans="2:18">
      <c r="B372" s="119"/>
      <c r="C372" s="119"/>
      <c r="D372" s="119"/>
      <c r="E372" s="119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</row>
    <row r="373" spans="2:18">
      <c r="B373" s="119"/>
      <c r="C373" s="119"/>
      <c r="D373" s="119"/>
      <c r="E373" s="119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</row>
    <row r="374" spans="2:18">
      <c r="B374" s="119"/>
      <c r="C374" s="119"/>
      <c r="D374" s="119"/>
      <c r="E374" s="119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</row>
    <row r="375" spans="2:18">
      <c r="B375" s="119"/>
      <c r="C375" s="119"/>
      <c r="D375" s="119"/>
      <c r="E375" s="119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</row>
    <row r="376" spans="2:18">
      <c r="B376" s="119"/>
      <c r="C376" s="119"/>
      <c r="D376" s="119"/>
      <c r="E376" s="119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</row>
    <row r="377" spans="2:18">
      <c r="B377" s="119"/>
      <c r="C377" s="119"/>
      <c r="D377" s="119"/>
      <c r="E377" s="119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</row>
    <row r="378" spans="2:18">
      <c r="B378" s="119"/>
      <c r="C378" s="119"/>
      <c r="D378" s="119"/>
      <c r="E378" s="119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</row>
    <row r="379" spans="2:18">
      <c r="B379" s="119"/>
      <c r="C379" s="119"/>
      <c r="D379" s="119"/>
      <c r="E379" s="119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</row>
    <row r="380" spans="2:18">
      <c r="B380" s="119"/>
      <c r="C380" s="119"/>
      <c r="D380" s="119"/>
      <c r="E380" s="119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</row>
    <row r="381" spans="2:18">
      <c r="B381" s="119"/>
      <c r="C381" s="119"/>
      <c r="D381" s="119"/>
      <c r="E381" s="119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</row>
    <row r="382" spans="2:18">
      <c r="B382" s="119"/>
      <c r="C382" s="119"/>
      <c r="D382" s="119"/>
      <c r="E382" s="119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</row>
    <row r="383" spans="2:18">
      <c r="B383" s="119"/>
      <c r="C383" s="119"/>
      <c r="D383" s="119"/>
      <c r="E383" s="119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</row>
    <row r="384" spans="2:18">
      <c r="B384" s="119"/>
      <c r="C384" s="119"/>
      <c r="D384" s="119"/>
      <c r="E384" s="119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</row>
    <row r="385" spans="2:18">
      <c r="B385" s="119"/>
      <c r="C385" s="119"/>
      <c r="D385" s="119"/>
      <c r="E385" s="119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</row>
    <row r="386" spans="2:18">
      <c r="B386" s="119"/>
      <c r="C386" s="119"/>
      <c r="D386" s="119"/>
      <c r="E386" s="119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</row>
    <row r="387" spans="2:18">
      <c r="B387" s="119"/>
      <c r="C387" s="119"/>
      <c r="D387" s="119"/>
      <c r="E387" s="119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</row>
    <row r="388" spans="2:18">
      <c r="B388" s="119"/>
      <c r="C388" s="119"/>
      <c r="D388" s="119"/>
      <c r="E388" s="119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</row>
    <row r="389" spans="2:18">
      <c r="B389" s="119"/>
      <c r="C389" s="119"/>
      <c r="D389" s="119"/>
      <c r="E389" s="119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</row>
    <row r="390" spans="2:18">
      <c r="B390" s="119"/>
      <c r="C390" s="119"/>
      <c r="D390" s="119"/>
      <c r="E390" s="119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</row>
    <row r="391" spans="2:18">
      <c r="B391" s="119"/>
      <c r="C391" s="119"/>
      <c r="D391" s="119"/>
      <c r="E391" s="119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</row>
    <row r="392" spans="2:18">
      <c r="B392" s="119"/>
      <c r="C392" s="119"/>
      <c r="D392" s="119"/>
      <c r="E392" s="119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</row>
    <row r="393" spans="2:18">
      <c r="B393" s="119"/>
      <c r="C393" s="119"/>
      <c r="D393" s="119"/>
      <c r="E393" s="119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</row>
    <row r="394" spans="2:18">
      <c r="B394" s="119"/>
      <c r="C394" s="119"/>
      <c r="D394" s="119"/>
      <c r="E394" s="119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</row>
    <row r="395" spans="2:18">
      <c r="B395" s="119"/>
      <c r="C395" s="119"/>
      <c r="D395" s="119"/>
      <c r="E395" s="119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</row>
    <row r="396" spans="2:18">
      <c r="B396" s="119"/>
      <c r="C396" s="119"/>
      <c r="D396" s="119"/>
      <c r="E396" s="119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</row>
    <row r="397" spans="2:18">
      <c r="B397" s="119"/>
      <c r="C397" s="119"/>
      <c r="D397" s="119"/>
      <c r="E397" s="119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</row>
    <row r="398" spans="2:18">
      <c r="B398" s="119"/>
      <c r="C398" s="119"/>
      <c r="D398" s="119"/>
      <c r="E398" s="119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</row>
    <row r="399" spans="2:18">
      <c r="B399" s="119"/>
      <c r="C399" s="119"/>
      <c r="D399" s="119"/>
      <c r="E399" s="119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</row>
    <row r="400" spans="2:18">
      <c r="B400" s="119"/>
      <c r="C400" s="119"/>
      <c r="D400" s="119"/>
      <c r="E400" s="119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</row>
    <row r="401" spans="2:18">
      <c r="B401" s="119"/>
      <c r="C401" s="119"/>
      <c r="D401" s="119"/>
      <c r="E401" s="119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</row>
    <row r="402" spans="2:18">
      <c r="B402" s="119"/>
      <c r="C402" s="119"/>
      <c r="D402" s="119"/>
      <c r="E402" s="119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</row>
    <row r="403" spans="2:18">
      <c r="B403" s="119"/>
      <c r="C403" s="119"/>
      <c r="D403" s="119"/>
      <c r="E403" s="119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</row>
    <row r="404" spans="2:18">
      <c r="B404" s="119"/>
      <c r="C404" s="119"/>
      <c r="D404" s="119"/>
      <c r="E404" s="119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</row>
    <row r="405" spans="2:18">
      <c r="B405" s="119"/>
      <c r="C405" s="119"/>
      <c r="D405" s="119"/>
      <c r="E405" s="119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</row>
    <row r="406" spans="2:18">
      <c r="B406" s="119"/>
      <c r="C406" s="119"/>
      <c r="D406" s="119"/>
      <c r="E406" s="119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</row>
    <row r="407" spans="2:18">
      <c r="B407" s="119"/>
      <c r="C407" s="119"/>
      <c r="D407" s="119"/>
      <c r="E407" s="119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</row>
    <row r="408" spans="2:18">
      <c r="B408" s="119"/>
      <c r="C408" s="119"/>
      <c r="D408" s="119"/>
      <c r="E408" s="119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</row>
    <row r="409" spans="2:18">
      <c r="B409" s="119"/>
      <c r="C409" s="119"/>
      <c r="D409" s="119"/>
      <c r="E409" s="119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</row>
    <row r="410" spans="2:18">
      <c r="B410" s="119"/>
      <c r="C410" s="119"/>
      <c r="D410" s="119"/>
      <c r="E410" s="119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</row>
    <row r="411" spans="2:18">
      <c r="B411" s="119"/>
      <c r="C411" s="119"/>
      <c r="D411" s="119"/>
      <c r="E411" s="119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</row>
    <row r="412" spans="2:18">
      <c r="B412" s="119"/>
      <c r="C412" s="119"/>
      <c r="D412" s="119"/>
      <c r="E412" s="119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</row>
    <row r="413" spans="2:18">
      <c r="B413" s="119"/>
      <c r="C413" s="119"/>
      <c r="D413" s="119"/>
      <c r="E413" s="119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</row>
    <row r="414" spans="2:18">
      <c r="B414" s="119"/>
      <c r="C414" s="119"/>
      <c r="D414" s="119"/>
      <c r="E414" s="119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</row>
    <row r="415" spans="2:18">
      <c r="B415" s="119"/>
      <c r="C415" s="119"/>
      <c r="D415" s="119"/>
      <c r="E415" s="119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</row>
    <row r="416" spans="2:18">
      <c r="B416" s="119"/>
      <c r="C416" s="119"/>
      <c r="D416" s="119"/>
      <c r="E416" s="119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</row>
    <row r="417" spans="2:18">
      <c r="B417" s="119"/>
      <c r="C417" s="119"/>
      <c r="D417" s="119"/>
      <c r="E417" s="119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</row>
    <row r="418" spans="2:18">
      <c r="B418" s="119"/>
      <c r="C418" s="119"/>
      <c r="D418" s="119"/>
      <c r="E418" s="119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</row>
    <row r="419" spans="2:18">
      <c r="B419" s="119"/>
      <c r="C419" s="119"/>
      <c r="D419" s="119"/>
      <c r="E419" s="119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</row>
    <row r="420" spans="2:18">
      <c r="B420" s="119"/>
      <c r="C420" s="119"/>
      <c r="D420" s="119"/>
      <c r="E420" s="119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</row>
    <row r="421" spans="2:18">
      <c r="B421" s="119"/>
      <c r="C421" s="119"/>
      <c r="D421" s="119"/>
      <c r="E421" s="119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</row>
    <row r="422" spans="2:18">
      <c r="B422" s="119"/>
      <c r="C422" s="119"/>
      <c r="D422" s="119"/>
      <c r="E422" s="119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</row>
    <row r="423" spans="2:18">
      <c r="B423" s="119"/>
      <c r="C423" s="119"/>
      <c r="D423" s="119"/>
      <c r="E423" s="119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</row>
    <row r="424" spans="2:18">
      <c r="B424" s="119"/>
      <c r="C424" s="119"/>
      <c r="D424" s="119"/>
      <c r="E424" s="119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</row>
    <row r="425" spans="2:18">
      <c r="B425" s="119"/>
      <c r="C425" s="119"/>
      <c r="D425" s="119"/>
      <c r="E425" s="119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</row>
    <row r="426" spans="2:18">
      <c r="B426" s="119"/>
      <c r="C426" s="119"/>
      <c r="D426" s="119"/>
      <c r="E426" s="119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</row>
    <row r="427" spans="2:18">
      <c r="B427" s="119"/>
      <c r="C427" s="119"/>
      <c r="D427" s="119"/>
      <c r="E427" s="119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</row>
    <row r="428" spans="2:18">
      <c r="B428" s="119"/>
      <c r="C428" s="119"/>
      <c r="D428" s="119"/>
      <c r="E428" s="119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</row>
    <row r="429" spans="2:18">
      <c r="B429" s="119"/>
      <c r="C429" s="119"/>
      <c r="D429" s="119"/>
      <c r="E429" s="119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</row>
    <row r="430" spans="2:18">
      <c r="B430" s="119"/>
      <c r="C430" s="119"/>
      <c r="D430" s="119"/>
      <c r="E430" s="119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</row>
    <row r="431" spans="2:18">
      <c r="B431" s="119"/>
      <c r="C431" s="119"/>
      <c r="D431" s="119"/>
      <c r="E431" s="119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</row>
    <row r="432" spans="2:18">
      <c r="B432" s="119"/>
      <c r="C432" s="119"/>
      <c r="D432" s="119"/>
      <c r="E432" s="119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</row>
    <row r="433" spans="2:18">
      <c r="B433" s="119"/>
      <c r="C433" s="119"/>
      <c r="D433" s="119"/>
      <c r="E433" s="119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</row>
    <row r="434" spans="2:18">
      <c r="B434" s="119"/>
      <c r="C434" s="119"/>
      <c r="D434" s="119"/>
      <c r="E434" s="119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</row>
    <row r="435" spans="2:18">
      <c r="B435" s="119"/>
      <c r="C435" s="119"/>
      <c r="D435" s="119"/>
      <c r="E435" s="119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</row>
    <row r="436" spans="2:18">
      <c r="B436" s="119"/>
      <c r="C436" s="119"/>
      <c r="D436" s="119"/>
      <c r="E436" s="119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</row>
    <row r="437" spans="2:18">
      <c r="B437" s="119"/>
      <c r="C437" s="119"/>
      <c r="D437" s="119"/>
      <c r="E437" s="119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</row>
    <row r="438" spans="2:18">
      <c r="B438" s="119"/>
      <c r="C438" s="119"/>
      <c r="D438" s="119"/>
      <c r="E438" s="119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</row>
    <row r="439" spans="2:18">
      <c r="B439" s="119"/>
      <c r="C439" s="119"/>
      <c r="D439" s="119"/>
      <c r="E439" s="119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</row>
    <row r="440" spans="2:18">
      <c r="B440" s="119"/>
      <c r="C440" s="119"/>
      <c r="D440" s="119"/>
      <c r="E440" s="119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</row>
    <row r="441" spans="2:18">
      <c r="B441" s="119"/>
      <c r="C441" s="119"/>
      <c r="D441" s="119"/>
      <c r="E441" s="119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</row>
    <row r="442" spans="2:18">
      <c r="B442" s="119"/>
      <c r="C442" s="119"/>
      <c r="D442" s="119"/>
      <c r="E442" s="119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</row>
    <row r="443" spans="2:18">
      <c r="B443" s="119"/>
      <c r="C443" s="119"/>
      <c r="D443" s="119"/>
      <c r="E443" s="119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</row>
    <row r="444" spans="2:18">
      <c r="B444" s="119"/>
      <c r="C444" s="119"/>
      <c r="D444" s="119"/>
      <c r="E444" s="119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</row>
    <row r="445" spans="2:18">
      <c r="B445" s="119"/>
      <c r="C445" s="119"/>
      <c r="D445" s="119"/>
      <c r="E445" s="119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</row>
    <row r="446" spans="2:18">
      <c r="B446" s="119"/>
      <c r="C446" s="119"/>
      <c r="D446" s="119"/>
      <c r="E446" s="119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</row>
    <row r="447" spans="2:18">
      <c r="B447" s="119"/>
      <c r="C447" s="119"/>
      <c r="D447" s="119"/>
      <c r="E447" s="119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</row>
    <row r="448" spans="2:18">
      <c r="B448" s="119"/>
      <c r="C448" s="119"/>
      <c r="D448" s="119"/>
      <c r="E448" s="119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</row>
    <row r="449" spans="2:18">
      <c r="B449" s="119"/>
      <c r="C449" s="119"/>
      <c r="D449" s="119"/>
      <c r="E449" s="119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</row>
    <row r="450" spans="2:18">
      <c r="B450" s="119"/>
      <c r="C450" s="119"/>
      <c r="D450" s="119"/>
      <c r="E450" s="119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</row>
    <row r="451" spans="2:18">
      <c r="B451" s="119"/>
      <c r="C451" s="119"/>
      <c r="D451" s="119"/>
      <c r="E451" s="119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</row>
    <row r="452" spans="2:18">
      <c r="B452" s="119"/>
      <c r="C452" s="119"/>
      <c r="D452" s="119"/>
      <c r="E452" s="119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</row>
    <row r="453" spans="2:18">
      <c r="B453" s="119"/>
      <c r="C453" s="119"/>
      <c r="D453" s="119"/>
      <c r="E453" s="119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</row>
    <row r="454" spans="2:18">
      <c r="B454" s="119"/>
      <c r="C454" s="119"/>
      <c r="D454" s="119"/>
      <c r="E454" s="119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</row>
    <row r="455" spans="2:18">
      <c r="B455" s="119"/>
      <c r="C455" s="119"/>
      <c r="D455" s="119"/>
      <c r="E455" s="119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</row>
    <row r="456" spans="2:18">
      <c r="B456" s="119"/>
      <c r="C456" s="119"/>
      <c r="D456" s="119"/>
      <c r="E456" s="119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</row>
    <row r="457" spans="2:18">
      <c r="B457" s="119"/>
      <c r="C457" s="119"/>
      <c r="D457" s="119"/>
      <c r="E457" s="119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</row>
    <row r="458" spans="2:18">
      <c r="B458" s="119"/>
      <c r="C458" s="119"/>
      <c r="D458" s="119"/>
      <c r="E458" s="119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</row>
    <row r="459" spans="2:18">
      <c r="B459" s="119"/>
      <c r="C459" s="119"/>
      <c r="D459" s="119"/>
      <c r="E459" s="119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</row>
    <row r="460" spans="2:18">
      <c r="B460" s="119"/>
      <c r="C460" s="119"/>
      <c r="D460" s="119"/>
      <c r="E460" s="119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</row>
    <row r="461" spans="2:18">
      <c r="B461" s="119"/>
      <c r="C461" s="119"/>
      <c r="D461" s="119"/>
      <c r="E461" s="119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</row>
    <row r="462" spans="2:18">
      <c r="B462" s="119"/>
      <c r="C462" s="119"/>
      <c r="D462" s="119"/>
      <c r="E462" s="119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</row>
    <row r="463" spans="2:18">
      <c r="B463" s="119"/>
      <c r="C463" s="119"/>
      <c r="D463" s="119"/>
      <c r="E463" s="119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</row>
    <row r="464" spans="2:18">
      <c r="B464" s="119"/>
      <c r="C464" s="119"/>
      <c r="D464" s="119"/>
      <c r="E464" s="119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</row>
    <row r="465" spans="2:18">
      <c r="B465" s="119"/>
      <c r="C465" s="119"/>
      <c r="D465" s="119"/>
      <c r="E465" s="119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</row>
    <row r="466" spans="2:18">
      <c r="B466" s="119"/>
      <c r="C466" s="119"/>
      <c r="D466" s="119"/>
      <c r="E466" s="119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</row>
    <row r="467" spans="2:18">
      <c r="B467" s="119"/>
      <c r="C467" s="119"/>
      <c r="D467" s="119"/>
      <c r="E467" s="119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</row>
    <row r="468" spans="2:18">
      <c r="B468" s="119"/>
      <c r="C468" s="119"/>
      <c r="D468" s="119"/>
      <c r="E468" s="119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</row>
    <row r="469" spans="2:18">
      <c r="B469" s="119"/>
      <c r="C469" s="119"/>
      <c r="D469" s="119"/>
      <c r="E469" s="119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</row>
    <row r="470" spans="2:18">
      <c r="B470" s="119"/>
      <c r="C470" s="119"/>
      <c r="D470" s="119"/>
      <c r="E470" s="119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</row>
    <row r="471" spans="2:18">
      <c r="B471" s="119"/>
      <c r="C471" s="119"/>
      <c r="D471" s="119"/>
      <c r="E471" s="119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</row>
    <row r="472" spans="2:18">
      <c r="B472" s="119"/>
      <c r="C472" s="119"/>
      <c r="D472" s="119"/>
      <c r="E472" s="119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</row>
    <row r="473" spans="2:18">
      <c r="B473" s="119"/>
      <c r="C473" s="119"/>
      <c r="D473" s="119"/>
      <c r="E473" s="119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</row>
    <row r="474" spans="2:18">
      <c r="B474" s="119"/>
      <c r="C474" s="119"/>
      <c r="D474" s="119"/>
      <c r="E474" s="119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</row>
    <row r="475" spans="2:18">
      <c r="B475" s="119"/>
      <c r="C475" s="119"/>
      <c r="D475" s="119"/>
      <c r="E475" s="119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</row>
    <row r="476" spans="2:18">
      <c r="B476" s="119"/>
      <c r="C476" s="119"/>
      <c r="D476" s="119"/>
      <c r="E476" s="119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</row>
    <row r="477" spans="2:18">
      <c r="B477" s="119"/>
      <c r="C477" s="119"/>
      <c r="D477" s="119"/>
      <c r="E477" s="119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</row>
    <row r="478" spans="2:18">
      <c r="B478" s="119"/>
      <c r="C478" s="119"/>
      <c r="D478" s="119"/>
      <c r="E478" s="119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</row>
    <row r="479" spans="2:18">
      <c r="B479" s="119"/>
      <c r="C479" s="119"/>
      <c r="D479" s="119"/>
      <c r="E479" s="119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</row>
    <row r="480" spans="2:18">
      <c r="B480" s="119"/>
      <c r="C480" s="119"/>
      <c r="D480" s="119"/>
      <c r="E480" s="119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</row>
    <row r="481" spans="2:18">
      <c r="B481" s="119"/>
      <c r="C481" s="119"/>
      <c r="D481" s="119"/>
      <c r="E481" s="119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</row>
    <row r="482" spans="2:18">
      <c r="B482" s="119"/>
      <c r="C482" s="119"/>
      <c r="D482" s="119"/>
      <c r="E482" s="119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</row>
    <row r="483" spans="2:18">
      <c r="B483" s="119"/>
      <c r="C483" s="119"/>
      <c r="D483" s="119"/>
      <c r="E483" s="119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</row>
    <row r="484" spans="2:18">
      <c r="B484" s="119"/>
      <c r="C484" s="119"/>
      <c r="D484" s="119"/>
      <c r="E484" s="119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</row>
    <row r="485" spans="2:18">
      <c r="B485" s="119"/>
      <c r="C485" s="119"/>
      <c r="D485" s="119"/>
      <c r="E485" s="119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</row>
    <row r="486" spans="2:18">
      <c r="B486" s="119"/>
      <c r="C486" s="119"/>
      <c r="D486" s="119"/>
      <c r="E486" s="119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</row>
    <row r="487" spans="2:18">
      <c r="B487" s="119"/>
      <c r="C487" s="119"/>
      <c r="D487" s="119"/>
      <c r="E487" s="119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</row>
    <row r="488" spans="2:18">
      <c r="B488" s="119"/>
      <c r="C488" s="119"/>
      <c r="D488" s="119"/>
      <c r="E488" s="119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</row>
    <row r="489" spans="2:18">
      <c r="B489" s="119"/>
      <c r="C489" s="119"/>
      <c r="D489" s="119"/>
      <c r="E489" s="119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</row>
    <row r="490" spans="2:18">
      <c r="B490" s="119"/>
      <c r="C490" s="119"/>
      <c r="D490" s="119"/>
      <c r="E490" s="119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</row>
    <row r="491" spans="2:18">
      <c r="B491" s="119"/>
      <c r="C491" s="119"/>
      <c r="D491" s="119"/>
      <c r="E491" s="119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</row>
    <row r="492" spans="2:18">
      <c r="B492" s="119"/>
      <c r="C492" s="119"/>
      <c r="D492" s="119"/>
      <c r="E492" s="119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</row>
    <row r="493" spans="2:18">
      <c r="B493" s="119"/>
      <c r="C493" s="119"/>
      <c r="D493" s="119"/>
      <c r="E493" s="119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</row>
    <row r="494" spans="2:18">
      <c r="B494" s="119"/>
      <c r="C494" s="119"/>
      <c r="D494" s="119"/>
      <c r="E494" s="119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</row>
    <row r="495" spans="2:18">
      <c r="B495" s="119"/>
      <c r="C495" s="119"/>
      <c r="D495" s="119"/>
      <c r="E495" s="119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</row>
    <row r="496" spans="2:18">
      <c r="B496" s="119"/>
      <c r="C496" s="119"/>
      <c r="D496" s="119"/>
      <c r="E496" s="119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</row>
    <row r="497" spans="2:18">
      <c r="B497" s="119"/>
      <c r="C497" s="119"/>
      <c r="D497" s="119"/>
      <c r="E497" s="119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</row>
    <row r="498" spans="2:18">
      <c r="B498" s="119"/>
      <c r="C498" s="119"/>
      <c r="D498" s="119"/>
      <c r="E498" s="119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</row>
    <row r="499" spans="2:18">
      <c r="B499" s="119"/>
      <c r="C499" s="119"/>
      <c r="D499" s="119"/>
      <c r="E499" s="119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</row>
    <row r="500" spans="2:18">
      <c r="B500" s="119"/>
      <c r="C500" s="119"/>
      <c r="D500" s="119"/>
      <c r="E500" s="119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</row>
    <row r="501" spans="2:18">
      <c r="B501" s="119"/>
      <c r="C501" s="119"/>
      <c r="D501" s="119"/>
      <c r="E501" s="119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</row>
    <row r="502" spans="2:18">
      <c r="B502" s="119"/>
      <c r="C502" s="119"/>
      <c r="D502" s="119"/>
      <c r="E502" s="119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</row>
    <row r="503" spans="2:18">
      <c r="B503" s="119"/>
      <c r="C503" s="119"/>
      <c r="D503" s="119"/>
      <c r="E503" s="119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</row>
    <row r="504" spans="2:18">
      <c r="B504" s="119"/>
      <c r="C504" s="119"/>
      <c r="D504" s="119"/>
      <c r="E504" s="119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</row>
    <row r="505" spans="2:18">
      <c r="B505" s="119"/>
      <c r="C505" s="119"/>
      <c r="D505" s="119"/>
      <c r="E505" s="119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</row>
    <row r="506" spans="2:18">
      <c r="B506" s="119"/>
      <c r="C506" s="119"/>
      <c r="D506" s="119"/>
      <c r="E506" s="119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</row>
    <row r="507" spans="2:18">
      <c r="B507" s="119"/>
      <c r="C507" s="119"/>
      <c r="D507" s="119"/>
      <c r="E507" s="119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</row>
    <row r="508" spans="2:18">
      <c r="B508" s="119"/>
      <c r="C508" s="119"/>
      <c r="D508" s="119"/>
      <c r="E508" s="119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</row>
    <row r="509" spans="2:18">
      <c r="B509" s="119"/>
      <c r="C509" s="119"/>
      <c r="D509" s="119"/>
      <c r="E509" s="119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</row>
    <row r="510" spans="2:18">
      <c r="B510" s="119"/>
      <c r="C510" s="119"/>
      <c r="D510" s="119"/>
      <c r="E510" s="119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</row>
    <row r="511" spans="2:18">
      <c r="B511" s="119"/>
      <c r="C511" s="119"/>
      <c r="D511" s="119"/>
      <c r="E511" s="119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</row>
    <row r="512" spans="2:18">
      <c r="B512" s="119"/>
      <c r="C512" s="119"/>
      <c r="D512" s="119"/>
      <c r="E512" s="119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</row>
    <row r="513" spans="2:18">
      <c r="B513" s="119"/>
      <c r="C513" s="119"/>
      <c r="D513" s="119"/>
      <c r="E513" s="119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</row>
    <row r="514" spans="2:18">
      <c r="B514" s="119"/>
      <c r="C514" s="119"/>
      <c r="D514" s="119"/>
      <c r="E514" s="119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</row>
    <row r="515" spans="2:18">
      <c r="B515" s="119"/>
      <c r="C515" s="119"/>
      <c r="D515" s="119"/>
      <c r="E515" s="119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</row>
    <row r="516" spans="2:18">
      <c r="B516" s="119"/>
      <c r="C516" s="119"/>
      <c r="D516" s="119"/>
      <c r="E516" s="119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</row>
    <row r="517" spans="2:18">
      <c r="B517" s="119"/>
      <c r="C517" s="119"/>
      <c r="D517" s="119"/>
      <c r="E517" s="119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</row>
    <row r="518" spans="2:18">
      <c r="B518" s="119"/>
      <c r="C518" s="119"/>
      <c r="D518" s="119"/>
      <c r="E518" s="119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</row>
    <row r="519" spans="2:18">
      <c r="B519" s="119"/>
      <c r="C519" s="119"/>
      <c r="D519" s="119"/>
      <c r="E519" s="119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</row>
    <row r="520" spans="2:18">
      <c r="B520" s="119"/>
      <c r="C520" s="119"/>
      <c r="D520" s="119"/>
      <c r="E520" s="119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</row>
    <row r="521" spans="2:18">
      <c r="B521" s="119"/>
      <c r="C521" s="119"/>
      <c r="D521" s="119"/>
      <c r="E521" s="119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</row>
    <row r="522" spans="2:18">
      <c r="B522" s="119"/>
      <c r="C522" s="119"/>
      <c r="D522" s="119"/>
      <c r="E522" s="119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</row>
    <row r="523" spans="2:18">
      <c r="B523" s="119"/>
      <c r="C523" s="119"/>
      <c r="D523" s="119"/>
      <c r="E523" s="119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</row>
    <row r="524" spans="2:18">
      <c r="B524" s="119"/>
      <c r="C524" s="119"/>
      <c r="D524" s="119"/>
      <c r="E524" s="119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</row>
    <row r="525" spans="2:18">
      <c r="B525" s="119"/>
      <c r="C525" s="119"/>
      <c r="D525" s="119"/>
      <c r="E525" s="119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</row>
    <row r="526" spans="2:18">
      <c r="B526" s="119"/>
      <c r="C526" s="119"/>
      <c r="D526" s="119"/>
      <c r="E526" s="119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</row>
    <row r="527" spans="2:18">
      <c r="B527" s="119"/>
      <c r="C527" s="119"/>
      <c r="D527" s="119"/>
      <c r="E527" s="119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</row>
    <row r="528" spans="2:18">
      <c r="B528" s="119"/>
      <c r="C528" s="119"/>
      <c r="D528" s="119"/>
      <c r="E528" s="119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</row>
    <row r="529" spans="2:18">
      <c r="B529" s="119"/>
      <c r="C529" s="119"/>
      <c r="D529" s="119"/>
      <c r="E529" s="119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</row>
    <row r="530" spans="2:18">
      <c r="B530" s="119"/>
      <c r="C530" s="119"/>
      <c r="D530" s="119"/>
      <c r="E530" s="119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</row>
    <row r="531" spans="2:18">
      <c r="B531" s="119"/>
      <c r="C531" s="119"/>
      <c r="D531" s="119"/>
      <c r="E531" s="119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</row>
    <row r="532" spans="2:18">
      <c r="B532" s="119"/>
      <c r="C532" s="119"/>
      <c r="D532" s="119"/>
      <c r="E532" s="119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</row>
    <row r="533" spans="2:18">
      <c r="B533" s="119"/>
      <c r="C533" s="119"/>
      <c r="D533" s="119"/>
      <c r="E533" s="119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</row>
    <row r="534" spans="2:18">
      <c r="B534" s="119"/>
      <c r="C534" s="119"/>
      <c r="D534" s="119"/>
      <c r="E534" s="119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</row>
    <row r="535" spans="2:18">
      <c r="B535" s="119"/>
      <c r="C535" s="119"/>
      <c r="D535" s="119"/>
      <c r="E535" s="119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</row>
    <row r="536" spans="2:18">
      <c r="B536" s="119"/>
      <c r="C536" s="119"/>
      <c r="D536" s="119"/>
      <c r="E536" s="119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</row>
    <row r="537" spans="2:18">
      <c r="B537" s="119"/>
      <c r="C537" s="119"/>
      <c r="D537" s="119"/>
      <c r="E537" s="119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</row>
    <row r="538" spans="2:18">
      <c r="B538" s="119"/>
      <c r="C538" s="119"/>
      <c r="D538" s="119"/>
      <c r="E538" s="119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</row>
    <row r="539" spans="2:18">
      <c r="B539" s="119"/>
      <c r="C539" s="119"/>
      <c r="D539" s="119"/>
      <c r="E539" s="119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</row>
    <row r="540" spans="2:18">
      <c r="B540" s="119"/>
      <c r="C540" s="119"/>
      <c r="D540" s="119"/>
      <c r="E540" s="119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</row>
    <row r="541" spans="2:18">
      <c r="B541" s="119"/>
      <c r="C541" s="119"/>
      <c r="D541" s="119"/>
      <c r="E541" s="11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</row>
    <row r="542" spans="2:18">
      <c r="B542" s="119"/>
      <c r="C542" s="119"/>
      <c r="D542" s="119"/>
      <c r="E542" s="11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</row>
    <row r="543" spans="2:18">
      <c r="B543" s="119"/>
      <c r="C543" s="119"/>
      <c r="D543" s="119"/>
      <c r="E543" s="11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</row>
    <row r="544" spans="2:18">
      <c r="B544" s="119"/>
      <c r="C544" s="119"/>
      <c r="D544" s="119"/>
      <c r="E544" s="11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</row>
    <row r="545" spans="2:18">
      <c r="B545" s="119"/>
      <c r="C545" s="119"/>
      <c r="D545" s="119"/>
      <c r="E545" s="11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</row>
    <row r="546" spans="2:18">
      <c r="B546" s="119"/>
      <c r="C546" s="119"/>
      <c r="D546" s="119"/>
      <c r="E546" s="11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</row>
    <row r="547" spans="2:18">
      <c r="B547" s="119"/>
      <c r="C547" s="119"/>
      <c r="D547" s="119"/>
      <c r="E547" s="119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</row>
    <row r="548" spans="2:18">
      <c r="B548" s="119"/>
      <c r="C548" s="119"/>
      <c r="D548" s="119"/>
      <c r="E548" s="119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</row>
    <row r="549" spans="2:18">
      <c r="B549" s="119"/>
      <c r="C549" s="119"/>
      <c r="D549" s="119"/>
      <c r="E549" s="119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</row>
    <row r="550" spans="2:18">
      <c r="B550" s="119"/>
      <c r="C550" s="119"/>
      <c r="D550" s="119"/>
      <c r="E550" s="119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</row>
    <row r="551" spans="2:18">
      <c r="B551" s="119"/>
      <c r="C551" s="119"/>
      <c r="D551" s="119"/>
      <c r="E551" s="119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</row>
    <row r="552" spans="2:18">
      <c r="B552" s="119"/>
      <c r="C552" s="119"/>
      <c r="D552" s="119"/>
      <c r="E552" s="119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</row>
    <row r="553" spans="2:18">
      <c r="B553" s="119"/>
      <c r="C553" s="119"/>
      <c r="D553" s="119"/>
      <c r="E553" s="119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</row>
    <row r="554" spans="2:18">
      <c r="B554" s="119"/>
      <c r="C554" s="119"/>
      <c r="D554" s="119"/>
      <c r="E554" s="119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</row>
    <row r="555" spans="2:18">
      <c r="B555" s="119"/>
      <c r="C555" s="119"/>
      <c r="D555" s="119"/>
      <c r="E555" s="119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</row>
    <row r="556" spans="2:18">
      <c r="B556" s="119"/>
      <c r="C556" s="119"/>
      <c r="D556" s="119"/>
      <c r="E556" s="119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</row>
    <row r="557" spans="2:18">
      <c r="B557" s="119"/>
      <c r="C557" s="119"/>
      <c r="D557" s="119"/>
      <c r="E557" s="119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</row>
    <row r="558" spans="2:18">
      <c r="B558" s="119"/>
      <c r="C558" s="119"/>
      <c r="D558" s="119"/>
      <c r="E558" s="119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</row>
    <row r="559" spans="2:18">
      <c r="B559" s="119"/>
      <c r="C559" s="119"/>
      <c r="D559" s="119"/>
      <c r="E559" s="119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</row>
    <row r="560" spans="2:18">
      <c r="B560" s="119"/>
      <c r="C560" s="119"/>
      <c r="D560" s="119"/>
      <c r="E560" s="119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</row>
    <row r="561" spans="2:18">
      <c r="B561" s="119"/>
      <c r="C561" s="119"/>
      <c r="D561" s="119"/>
      <c r="E561" s="119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</row>
    <row r="562" spans="2:18">
      <c r="B562" s="119"/>
      <c r="C562" s="119"/>
      <c r="D562" s="119"/>
      <c r="E562" s="119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</row>
    <row r="563" spans="2:18">
      <c r="B563" s="119"/>
      <c r="C563" s="119"/>
      <c r="D563" s="119"/>
      <c r="E563" s="119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</row>
    <row r="564" spans="2:18">
      <c r="B564" s="119"/>
      <c r="C564" s="119"/>
      <c r="D564" s="119"/>
      <c r="E564" s="119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</row>
    <row r="565" spans="2:18">
      <c r="B565" s="119"/>
      <c r="C565" s="119"/>
      <c r="D565" s="119"/>
      <c r="E565" s="119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</row>
    <row r="566" spans="2:18">
      <c r="B566" s="119"/>
      <c r="C566" s="119"/>
      <c r="D566" s="119"/>
      <c r="E566" s="119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</row>
    <row r="567" spans="2:18">
      <c r="B567" s="119"/>
      <c r="C567" s="119"/>
      <c r="D567" s="119"/>
      <c r="E567" s="119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</row>
    <row r="568" spans="2:18">
      <c r="B568" s="119"/>
      <c r="C568" s="119"/>
      <c r="D568" s="119"/>
      <c r="E568" s="119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</row>
    <row r="569" spans="2:18">
      <c r="B569" s="119"/>
      <c r="C569" s="119"/>
      <c r="D569" s="119"/>
      <c r="E569" s="119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</row>
    <row r="570" spans="2:18">
      <c r="B570" s="119"/>
      <c r="C570" s="119"/>
      <c r="D570" s="119"/>
      <c r="E570" s="119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</row>
    <row r="571" spans="2:18">
      <c r="B571" s="119"/>
      <c r="C571" s="119"/>
      <c r="D571" s="119"/>
      <c r="E571" s="119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</row>
    <row r="572" spans="2:18">
      <c r="B572" s="119"/>
      <c r="C572" s="119"/>
      <c r="D572" s="119"/>
      <c r="E572" s="119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</row>
    <row r="573" spans="2:18">
      <c r="B573" s="119"/>
      <c r="C573" s="119"/>
      <c r="D573" s="119"/>
      <c r="E573" s="119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</row>
    <row r="574" spans="2:18">
      <c r="B574" s="119"/>
      <c r="C574" s="119"/>
      <c r="D574" s="119"/>
      <c r="E574" s="119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</row>
    <row r="575" spans="2:18">
      <c r="B575" s="119"/>
      <c r="C575" s="119"/>
      <c r="D575" s="119"/>
      <c r="E575" s="119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</row>
    <row r="576" spans="2:18">
      <c r="B576" s="119"/>
      <c r="C576" s="119"/>
      <c r="D576" s="119"/>
      <c r="E576" s="119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</row>
    <row r="577" spans="2:18">
      <c r="B577" s="119"/>
      <c r="C577" s="119"/>
      <c r="D577" s="119"/>
      <c r="E577" s="119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</row>
    <row r="578" spans="2:18">
      <c r="B578" s="119"/>
      <c r="C578" s="119"/>
      <c r="D578" s="119"/>
      <c r="E578" s="119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</row>
    <row r="579" spans="2:18">
      <c r="B579" s="119"/>
      <c r="C579" s="119"/>
      <c r="D579" s="119"/>
      <c r="E579" s="119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</row>
    <row r="580" spans="2:18">
      <c r="B580" s="119"/>
      <c r="C580" s="119"/>
      <c r="D580" s="119"/>
      <c r="E580" s="119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</row>
    <row r="581" spans="2:18">
      <c r="B581" s="119"/>
      <c r="C581" s="119"/>
      <c r="D581" s="119"/>
      <c r="E581" s="119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</row>
    <row r="582" spans="2:18">
      <c r="B582" s="119"/>
      <c r="C582" s="119"/>
      <c r="D582" s="119"/>
      <c r="E582" s="119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</row>
    <row r="583" spans="2:18">
      <c r="B583" s="119"/>
      <c r="C583" s="119"/>
      <c r="D583" s="119"/>
      <c r="E583" s="119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</row>
    <row r="584" spans="2:18">
      <c r="B584" s="119"/>
      <c r="C584" s="119"/>
      <c r="D584" s="119"/>
      <c r="E584" s="119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</row>
    <row r="585" spans="2:18">
      <c r="B585" s="119"/>
      <c r="C585" s="119"/>
      <c r="D585" s="119"/>
      <c r="E585" s="119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</row>
    <row r="586" spans="2:18">
      <c r="B586" s="119"/>
      <c r="C586" s="119"/>
      <c r="D586" s="119"/>
      <c r="E586" s="119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</row>
    <row r="587" spans="2:18">
      <c r="B587" s="119"/>
      <c r="C587" s="119"/>
      <c r="D587" s="119"/>
      <c r="E587" s="119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</row>
    <row r="588" spans="2:18">
      <c r="B588" s="119"/>
      <c r="C588" s="119"/>
      <c r="D588" s="119"/>
      <c r="E588" s="119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</row>
    <row r="589" spans="2:18">
      <c r="B589" s="119"/>
      <c r="C589" s="119"/>
      <c r="D589" s="119"/>
      <c r="E589" s="119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</row>
    <row r="590" spans="2:18">
      <c r="B590" s="119"/>
      <c r="C590" s="119"/>
      <c r="D590" s="119"/>
      <c r="E590" s="119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</row>
    <row r="591" spans="2:18">
      <c r="B591" s="119"/>
      <c r="C591" s="119"/>
      <c r="D591" s="119"/>
      <c r="E591" s="119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</row>
    <row r="592" spans="2:18">
      <c r="B592" s="119"/>
      <c r="C592" s="119"/>
      <c r="D592" s="119"/>
      <c r="E592" s="119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</row>
    <row r="593" spans="2:18">
      <c r="B593" s="119"/>
      <c r="C593" s="119"/>
      <c r="D593" s="119"/>
      <c r="E593" s="119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</row>
    <row r="594" spans="2:18">
      <c r="B594" s="119"/>
      <c r="C594" s="119"/>
      <c r="D594" s="119"/>
      <c r="E594" s="119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</row>
    <row r="595" spans="2:18">
      <c r="B595" s="119"/>
      <c r="C595" s="119"/>
      <c r="D595" s="119"/>
      <c r="E595" s="119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</row>
    <row r="596" spans="2:18">
      <c r="B596" s="119"/>
      <c r="C596" s="119"/>
      <c r="D596" s="119"/>
      <c r="E596" s="119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</row>
    <row r="597" spans="2:18">
      <c r="B597" s="119"/>
      <c r="C597" s="119"/>
      <c r="D597" s="119"/>
      <c r="E597" s="119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</row>
    <row r="598" spans="2:18">
      <c r="B598" s="119"/>
      <c r="C598" s="119"/>
      <c r="D598" s="119"/>
      <c r="E598" s="119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</row>
    <row r="599" spans="2:18">
      <c r="B599" s="119"/>
      <c r="C599" s="119"/>
      <c r="D599" s="119"/>
      <c r="E599" s="119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</row>
    <row r="600" spans="2:18">
      <c r="B600" s="119"/>
      <c r="C600" s="119"/>
      <c r="D600" s="119"/>
      <c r="E600" s="119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</row>
    <row r="601" spans="2:18">
      <c r="B601" s="119"/>
      <c r="C601" s="119"/>
      <c r="D601" s="119"/>
      <c r="E601" s="119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</row>
    <row r="602" spans="2:18">
      <c r="B602" s="119"/>
      <c r="C602" s="119"/>
      <c r="D602" s="119"/>
      <c r="E602" s="119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</row>
    <row r="603" spans="2:18">
      <c r="B603" s="119"/>
      <c r="C603" s="119"/>
      <c r="D603" s="119"/>
      <c r="E603" s="119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</row>
    <row r="604" spans="2:18">
      <c r="B604" s="119"/>
      <c r="C604" s="119"/>
      <c r="D604" s="119"/>
      <c r="E604" s="119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</row>
    <row r="605" spans="2:18">
      <c r="B605" s="119"/>
      <c r="C605" s="119"/>
      <c r="D605" s="119"/>
      <c r="E605" s="119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</row>
    <row r="606" spans="2:18">
      <c r="B606" s="119"/>
      <c r="C606" s="119"/>
      <c r="D606" s="119"/>
      <c r="E606" s="119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</row>
    <row r="607" spans="2:18">
      <c r="B607" s="119"/>
      <c r="C607" s="119"/>
      <c r="D607" s="119"/>
      <c r="E607" s="119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</row>
    <row r="608" spans="2:18">
      <c r="B608" s="119"/>
      <c r="C608" s="119"/>
      <c r="D608" s="119"/>
      <c r="E608" s="119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</row>
    <row r="609" spans="2:18">
      <c r="B609" s="119"/>
      <c r="C609" s="119"/>
      <c r="D609" s="119"/>
      <c r="E609" s="119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</row>
    <row r="610" spans="2:18">
      <c r="B610" s="119"/>
      <c r="C610" s="119"/>
      <c r="D610" s="119"/>
      <c r="E610" s="119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</row>
    <row r="611" spans="2:18">
      <c r="B611" s="119"/>
      <c r="C611" s="119"/>
      <c r="D611" s="119"/>
      <c r="E611" s="119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</row>
    <row r="612" spans="2:18">
      <c r="B612" s="119"/>
      <c r="C612" s="119"/>
      <c r="D612" s="119"/>
      <c r="E612" s="119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</row>
    <row r="613" spans="2:18">
      <c r="B613" s="119"/>
      <c r="C613" s="119"/>
      <c r="D613" s="119"/>
      <c r="E613" s="119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</row>
    <row r="614" spans="2:18">
      <c r="B614" s="119"/>
      <c r="C614" s="119"/>
      <c r="D614" s="119"/>
      <c r="E614" s="119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</row>
    <row r="615" spans="2:18">
      <c r="B615" s="119"/>
      <c r="C615" s="119"/>
      <c r="D615" s="119"/>
      <c r="E615" s="119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</row>
    <row r="616" spans="2:18">
      <c r="B616" s="119"/>
      <c r="C616" s="119"/>
      <c r="D616" s="119"/>
      <c r="E616" s="119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</row>
    <row r="617" spans="2:18">
      <c r="B617" s="119"/>
      <c r="C617" s="119"/>
      <c r="D617" s="119"/>
      <c r="E617" s="119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</row>
    <row r="618" spans="2:18">
      <c r="B618" s="119"/>
      <c r="C618" s="119"/>
      <c r="D618" s="119"/>
      <c r="E618" s="119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</row>
    <row r="619" spans="2:18">
      <c r="B619" s="119"/>
      <c r="C619" s="119"/>
      <c r="D619" s="119"/>
      <c r="E619" s="119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</row>
    <row r="620" spans="2:18">
      <c r="B620" s="119"/>
      <c r="C620" s="119"/>
      <c r="D620" s="119"/>
      <c r="E620" s="119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</row>
    <row r="621" spans="2:18">
      <c r="B621" s="119"/>
      <c r="C621" s="119"/>
      <c r="D621" s="119"/>
      <c r="E621" s="119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</row>
    <row r="622" spans="2:18">
      <c r="B622" s="119"/>
      <c r="C622" s="119"/>
      <c r="D622" s="119"/>
      <c r="E622" s="119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</row>
    <row r="623" spans="2:18">
      <c r="B623" s="119"/>
      <c r="C623" s="119"/>
      <c r="D623" s="119"/>
      <c r="E623" s="119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</row>
    <row r="624" spans="2:18">
      <c r="B624" s="119"/>
      <c r="C624" s="119"/>
      <c r="D624" s="119"/>
      <c r="E624" s="119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</row>
    <row r="625" spans="2:18">
      <c r="B625" s="119"/>
      <c r="C625" s="119"/>
      <c r="D625" s="119"/>
      <c r="E625" s="119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</row>
    <row r="626" spans="2:18">
      <c r="B626" s="119"/>
      <c r="C626" s="119"/>
      <c r="D626" s="119"/>
      <c r="E626" s="119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</row>
    <row r="627" spans="2:18">
      <c r="B627" s="119"/>
      <c r="C627" s="119"/>
      <c r="D627" s="119"/>
      <c r="E627" s="119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</row>
    <row r="628" spans="2:18">
      <c r="B628" s="119"/>
      <c r="C628" s="119"/>
      <c r="D628" s="119"/>
      <c r="E628" s="119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</row>
    <row r="629" spans="2:18">
      <c r="B629" s="119"/>
      <c r="C629" s="119"/>
      <c r="D629" s="119"/>
      <c r="E629" s="119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</row>
    <row r="630" spans="2:18">
      <c r="B630" s="119"/>
      <c r="C630" s="119"/>
      <c r="D630" s="119"/>
      <c r="E630" s="119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</row>
    <row r="631" spans="2:18">
      <c r="B631" s="119"/>
      <c r="C631" s="119"/>
      <c r="D631" s="119"/>
      <c r="E631" s="119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</row>
    <row r="632" spans="2:18">
      <c r="B632" s="119"/>
      <c r="C632" s="119"/>
      <c r="D632" s="119"/>
      <c r="E632" s="119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</row>
    <row r="633" spans="2:18">
      <c r="B633" s="119"/>
      <c r="C633" s="119"/>
      <c r="D633" s="119"/>
      <c r="E633" s="119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</row>
    <row r="634" spans="2:18">
      <c r="B634" s="119"/>
      <c r="C634" s="119"/>
      <c r="D634" s="119"/>
      <c r="E634" s="119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</row>
    <row r="635" spans="2:18">
      <c r="B635" s="119"/>
      <c r="C635" s="119"/>
      <c r="D635" s="119"/>
      <c r="E635" s="119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</row>
    <row r="636" spans="2:18">
      <c r="B636" s="119"/>
      <c r="C636" s="119"/>
      <c r="D636" s="119"/>
      <c r="E636" s="119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</row>
    <row r="637" spans="2:18">
      <c r="B637" s="119"/>
      <c r="C637" s="119"/>
      <c r="D637" s="119"/>
      <c r="E637" s="119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</row>
    <row r="638" spans="2:18">
      <c r="B638" s="119"/>
      <c r="C638" s="119"/>
      <c r="D638" s="119"/>
      <c r="E638" s="119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</row>
    <row r="639" spans="2:18">
      <c r="B639" s="119"/>
      <c r="C639" s="119"/>
      <c r="D639" s="119"/>
      <c r="E639" s="119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</row>
    <row r="640" spans="2:18">
      <c r="B640" s="119"/>
      <c r="C640" s="119"/>
      <c r="D640" s="119"/>
      <c r="E640" s="119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</row>
    <row r="641" spans="2:18">
      <c r="B641" s="119"/>
      <c r="C641" s="119"/>
      <c r="D641" s="119"/>
      <c r="E641" s="119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</row>
    <row r="642" spans="2:18">
      <c r="B642" s="119"/>
      <c r="C642" s="119"/>
      <c r="D642" s="119"/>
      <c r="E642" s="119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</row>
    <row r="643" spans="2:18">
      <c r="B643" s="119"/>
      <c r="C643" s="119"/>
      <c r="D643" s="119"/>
      <c r="E643" s="119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</row>
    <row r="644" spans="2:18">
      <c r="B644" s="119"/>
      <c r="C644" s="119"/>
      <c r="D644" s="119"/>
      <c r="E644" s="119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</row>
    <row r="645" spans="2:18">
      <c r="B645" s="119"/>
      <c r="C645" s="119"/>
      <c r="D645" s="119"/>
      <c r="E645" s="119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</row>
    <row r="646" spans="2:18">
      <c r="B646" s="119"/>
      <c r="C646" s="119"/>
      <c r="D646" s="119"/>
      <c r="E646" s="119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</row>
    <row r="647" spans="2:18">
      <c r="B647" s="119"/>
      <c r="C647" s="119"/>
      <c r="D647" s="119"/>
      <c r="E647" s="119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</row>
    <row r="648" spans="2:18">
      <c r="B648" s="119"/>
      <c r="C648" s="119"/>
      <c r="D648" s="119"/>
      <c r="E648" s="119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</row>
    <row r="649" spans="2:18">
      <c r="B649" s="119"/>
      <c r="C649" s="119"/>
      <c r="D649" s="119"/>
      <c r="E649" s="119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</row>
    <row r="650" spans="2:18">
      <c r="B650" s="119"/>
      <c r="C650" s="119"/>
      <c r="D650" s="119"/>
      <c r="E650" s="119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</row>
    <row r="651" spans="2:18">
      <c r="B651" s="119"/>
      <c r="C651" s="119"/>
      <c r="D651" s="119"/>
      <c r="E651" s="119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</row>
    <row r="652" spans="2:18">
      <c r="B652" s="119"/>
      <c r="C652" s="119"/>
      <c r="D652" s="119"/>
      <c r="E652" s="119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</row>
    <row r="653" spans="2:18">
      <c r="B653" s="119"/>
      <c r="C653" s="119"/>
      <c r="D653" s="119"/>
      <c r="E653" s="119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</row>
    <row r="654" spans="2:18">
      <c r="B654" s="119"/>
      <c r="C654" s="119"/>
      <c r="D654" s="119"/>
      <c r="E654" s="119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</row>
    <row r="655" spans="2:18">
      <c r="B655" s="119"/>
      <c r="C655" s="119"/>
      <c r="D655" s="119"/>
      <c r="E655" s="119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</row>
    <row r="656" spans="2:18">
      <c r="B656" s="119"/>
      <c r="C656" s="119"/>
      <c r="D656" s="119"/>
      <c r="E656" s="119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</row>
    <row r="657" spans="2:18">
      <c r="B657" s="119"/>
      <c r="C657" s="119"/>
      <c r="D657" s="119"/>
      <c r="E657" s="119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</row>
    <row r="658" spans="2:18">
      <c r="B658" s="119"/>
      <c r="C658" s="119"/>
      <c r="D658" s="119"/>
      <c r="E658" s="119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</row>
    <row r="659" spans="2:18">
      <c r="B659" s="119"/>
      <c r="C659" s="119"/>
      <c r="D659" s="119"/>
      <c r="E659" s="119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</row>
    <row r="660" spans="2:18">
      <c r="B660" s="119"/>
      <c r="C660" s="119"/>
      <c r="D660" s="119"/>
      <c r="E660" s="119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</row>
    <row r="661" spans="2:18">
      <c r="B661" s="119"/>
      <c r="C661" s="119"/>
      <c r="D661" s="119"/>
      <c r="E661" s="119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</row>
    <row r="662" spans="2:18">
      <c r="B662" s="119"/>
      <c r="C662" s="119"/>
      <c r="D662" s="119"/>
      <c r="E662" s="119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</row>
    <row r="663" spans="2:18">
      <c r="B663" s="119"/>
      <c r="C663" s="119"/>
      <c r="D663" s="119"/>
      <c r="E663" s="119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</row>
    <row r="664" spans="2:18">
      <c r="B664" s="119"/>
      <c r="C664" s="119"/>
      <c r="D664" s="119"/>
      <c r="E664" s="119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</row>
    <row r="665" spans="2:18">
      <c r="B665" s="119"/>
      <c r="C665" s="119"/>
      <c r="D665" s="119"/>
      <c r="E665" s="119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</row>
    <row r="666" spans="2:18">
      <c r="B666" s="119"/>
      <c r="C666" s="119"/>
      <c r="D666" s="119"/>
      <c r="E666" s="119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</row>
    <row r="667" spans="2:18">
      <c r="B667" s="119"/>
      <c r="C667" s="119"/>
      <c r="D667" s="119"/>
      <c r="E667" s="119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</row>
    <row r="668" spans="2:18">
      <c r="B668" s="119"/>
      <c r="C668" s="119"/>
      <c r="D668" s="119"/>
      <c r="E668" s="119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</row>
    <row r="669" spans="2:18">
      <c r="B669" s="119"/>
      <c r="C669" s="119"/>
      <c r="D669" s="119"/>
      <c r="E669" s="119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</row>
    <row r="670" spans="2:18">
      <c r="B670" s="119"/>
      <c r="C670" s="119"/>
      <c r="D670" s="119"/>
      <c r="E670" s="119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</row>
    <row r="671" spans="2:18">
      <c r="B671" s="119"/>
      <c r="C671" s="119"/>
      <c r="D671" s="119"/>
      <c r="E671" s="119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</row>
    <row r="672" spans="2:18">
      <c r="B672" s="119"/>
      <c r="C672" s="119"/>
      <c r="D672" s="119"/>
      <c r="E672" s="119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</row>
    <row r="673" spans="2:18">
      <c r="B673" s="119"/>
      <c r="C673" s="119"/>
      <c r="D673" s="119"/>
      <c r="E673" s="119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</row>
    <row r="674" spans="2:18">
      <c r="B674" s="119"/>
      <c r="C674" s="119"/>
      <c r="D674" s="119"/>
      <c r="E674" s="119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</row>
    <row r="675" spans="2:18">
      <c r="B675" s="119"/>
      <c r="C675" s="119"/>
      <c r="D675" s="119"/>
      <c r="E675" s="119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</row>
    <row r="676" spans="2:18">
      <c r="B676" s="119"/>
      <c r="C676" s="119"/>
      <c r="D676" s="119"/>
      <c r="E676" s="119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</row>
    <row r="677" spans="2:18">
      <c r="B677" s="119"/>
      <c r="C677" s="119"/>
      <c r="D677" s="119"/>
      <c r="E677" s="119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</row>
    <row r="678" spans="2:18">
      <c r="B678" s="119"/>
      <c r="C678" s="119"/>
      <c r="D678" s="119"/>
      <c r="E678" s="119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</row>
    <row r="679" spans="2:18">
      <c r="B679" s="119"/>
      <c r="C679" s="119"/>
      <c r="D679" s="119"/>
      <c r="E679" s="119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</row>
    <row r="680" spans="2:18">
      <c r="B680" s="119"/>
      <c r="C680" s="119"/>
      <c r="D680" s="119"/>
      <c r="E680" s="119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</row>
    <row r="681" spans="2:18">
      <c r="B681" s="119"/>
      <c r="C681" s="119"/>
      <c r="D681" s="119"/>
      <c r="E681" s="119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</row>
    <row r="682" spans="2:18">
      <c r="B682" s="119"/>
      <c r="C682" s="119"/>
      <c r="D682" s="119"/>
      <c r="E682" s="119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</row>
    <row r="683" spans="2:18">
      <c r="B683" s="119"/>
      <c r="C683" s="119"/>
      <c r="D683" s="119"/>
      <c r="E683" s="119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</row>
    <row r="684" spans="2:18">
      <c r="B684" s="119"/>
      <c r="C684" s="119"/>
      <c r="D684" s="119"/>
      <c r="E684" s="119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</row>
    <row r="685" spans="2:18">
      <c r="B685" s="119"/>
      <c r="C685" s="119"/>
      <c r="D685" s="119"/>
      <c r="E685" s="119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</row>
    <row r="686" spans="2:18">
      <c r="B686" s="119"/>
      <c r="C686" s="119"/>
      <c r="D686" s="119"/>
      <c r="E686" s="119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</row>
    <row r="687" spans="2:18">
      <c r="B687" s="119"/>
      <c r="C687" s="119"/>
      <c r="D687" s="119"/>
      <c r="E687" s="119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</row>
    <row r="688" spans="2:18">
      <c r="B688" s="119"/>
      <c r="C688" s="119"/>
      <c r="D688" s="119"/>
      <c r="E688" s="119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</row>
    <row r="689" spans="2:18">
      <c r="B689" s="119"/>
      <c r="C689" s="119"/>
      <c r="D689" s="119"/>
      <c r="E689" s="119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</row>
    <row r="690" spans="2:18">
      <c r="B690" s="119"/>
      <c r="C690" s="119"/>
      <c r="D690" s="119"/>
      <c r="E690" s="119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</row>
    <row r="691" spans="2:18">
      <c r="B691" s="119"/>
      <c r="C691" s="119"/>
      <c r="D691" s="119"/>
      <c r="E691" s="119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</row>
    <row r="692" spans="2:18">
      <c r="B692" s="119"/>
      <c r="C692" s="119"/>
      <c r="D692" s="119"/>
      <c r="E692" s="119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</row>
    <row r="693" spans="2:18">
      <c r="B693" s="119"/>
      <c r="C693" s="119"/>
      <c r="D693" s="119"/>
      <c r="E693" s="119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</row>
    <row r="694" spans="2:18">
      <c r="B694" s="119"/>
      <c r="C694" s="119"/>
      <c r="D694" s="119"/>
      <c r="E694" s="119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</row>
    <row r="695" spans="2:18">
      <c r="B695" s="119"/>
      <c r="C695" s="119"/>
      <c r="D695" s="119"/>
      <c r="E695" s="119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</row>
    <row r="696" spans="2:18">
      <c r="B696" s="119"/>
      <c r="C696" s="119"/>
      <c r="D696" s="119"/>
      <c r="E696" s="119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</row>
    <row r="697" spans="2:18">
      <c r="B697" s="119"/>
      <c r="C697" s="119"/>
      <c r="D697" s="119"/>
      <c r="E697" s="119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</row>
    <row r="698" spans="2:18">
      <c r="B698" s="119"/>
      <c r="C698" s="119"/>
      <c r="D698" s="119"/>
      <c r="E698" s="119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</row>
    <row r="699" spans="2:18">
      <c r="B699" s="119"/>
      <c r="C699" s="119"/>
      <c r="D699" s="119"/>
      <c r="E699" s="119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</row>
    <row r="700" spans="2:18">
      <c r="B700" s="119"/>
      <c r="C700" s="119"/>
      <c r="D700" s="119"/>
      <c r="E700" s="119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</row>
    <row r="701" spans="2:18">
      <c r="B701" s="119"/>
      <c r="C701" s="119"/>
      <c r="D701" s="119"/>
      <c r="E701" s="119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</row>
    <row r="702" spans="2:18">
      <c r="B702" s="119"/>
      <c r="C702" s="119"/>
      <c r="D702" s="119"/>
      <c r="E702" s="119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</row>
    <row r="703" spans="2:18">
      <c r="B703" s="119"/>
      <c r="C703" s="119"/>
      <c r="D703" s="119"/>
      <c r="E703" s="119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</row>
    <row r="704" spans="2:18">
      <c r="B704" s="119"/>
      <c r="C704" s="119"/>
      <c r="D704" s="119"/>
      <c r="E704" s="119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</row>
    <row r="705" spans="2:18">
      <c r="B705" s="119"/>
      <c r="C705" s="119"/>
      <c r="D705" s="119"/>
      <c r="E705" s="119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</row>
    <row r="706" spans="2:18">
      <c r="B706" s="119"/>
      <c r="C706" s="119"/>
      <c r="D706" s="119"/>
      <c r="E706" s="119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</row>
    <row r="707" spans="2:18">
      <c r="B707" s="119"/>
      <c r="C707" s="119"/>
      <c r="D707" s="119"/>
      <c r="E707" s="119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</row>
    <row r="708" spans="2:18">
      <c r="B708" s="119"/>
      <c r="C708" s="119"/>
      <c r="D708" s="119"/>
      <c r="E708" s="119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</row>
    <row r="709" spans="2:18">
      <c r="B709" s="119"/>
      <c r="C709" s="119"/>
      <c r="D709" s="119"/>
      <c r="E709" s="119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</row>
    <row r="710" spans="2:18">
      <c r="B710" s="119"/>
      <c r="C710" s="119"/>
      <c r="D710" s="119"/>
      <c r="E710" s="119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</row>
    <row r="711" spans="2:18">
      <c r="B711" s="119"/>
      <c r="C711" s="119"/>
      <c r="D711" s="119"/>
      <c r="E711" s="119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</row>
    <row r="712" spans="2:18">
      <c r="B712" s="119"/>
      <c r="C712" s="119"/>
      <c r="D712" s="119"/>
      <c r="E712" s="119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</row>
    <row r="713" spans="2:18">
      <c r="B713" s="119"/>
      <c r="C713" s="119"/>
      <c r="D713" s="119"/>
      <c r="E713" s="119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</row>
    <row r="714" spans="2:18">
      <c r="B714" s="119"/>
      <c r="C714" s="119"/>
      <c r="D714" s="119"/>
      <c r="E714" s="119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</row>
    <row r="715" spans="2:18">
      <c r="B715" s="119"/>
      <c r="C715" s="119"/>
      <c r="D715" s="119"/>
      <c r="E715" s="119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</row>
    <row r="716" spans="2:18">
      <c r="B716" s="119"/>
      <c r="C716" s="119"/>
      <c r="D716" s="119"/>
      <c r="E716" s="119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</row>
    <row r="717" spans="2:18">
      <c r="B717" s="119"/>
      <c r="C717" s="119"/>
      <c r="D717" s="119"/>
      <c r="E717" s="119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</row>
    <row r="718" spans="2:18">
      <c r="B718" s="119"/>
      <c r="C718" s="119"/>
      <c r="D718" s="119"/>
      <c r="E718" s="119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</row>
    <row r="719" spans="2:18">
      <c r="B719" s="119"/>
      <c r="C719" s="119"/>
      <c r="D719" s="119"/>
      <c r="E719" s="119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</row>
    <row r="720" spans="2:18">
      <c r="B720" s="119"/>
      <c r="C720" s="119"/>
      <c r="D720" s="119"/>
      <c r="E720" s="119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</row>
    <row r="721" spans="2:18">
      <c r="B721" s="119"/>
      <c r="C721" s="119"/>
      <c r="D721" s="119"/>
      <c r="E721" s="119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</row>
    <row r="722" spans="2:18">
      <c r="B722" s="119"/>
      <c r="C722" s="119"/>
      <c r="D722" s="119"/>
      <c r="E722" s="119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</row>
    <row r="723" spans="2:18">
      <c r="B723" s="119"/>
      <c r="C723" s="119"/>
      <c r="D723" s="119"/>
      <c r="E723" s="119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</row>
    <row r="724" spans="2:18">
      <c r="B724" s="119"/>
      <c r="C724" s="119"/>
      <c r="D724" s="119"/>
      <c r="E724" s="119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</row>
    <row r="725" spans="2:18">
      <c r="B725" s="119"/>
      <c r="C725" s="119"/>
      <c r="D725" s="119"/>
      <c r="E725" s="119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</row>
    <row r="726" spans="2:18">
      <c r="B726" s="119"/>
      <c r="C726" s="119"/>
      <c r="D726" s="119"/>
      <c r="E726" s="119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</row>
    <row r="727" spans="2:18">
      <c r="B727" s="119"/>
      <c r="C727" s="119"/>
      <c r="D727" s="119"/>
      <c r="E727" s="119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</row>
    <row r="728" spans="2:18">
      <c r="B728" s="119"/>
      <c r="C728" s="119"/>
      <c r="D728" s="119"/>
      <c r="E728" s="119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</row>
    <row r="729" spans="2:18">
      <c r="B729" s="119"/>
      <c r="C729" s="119"/>
      <c r="D729" s="119"/>
      <c r="E729" s="119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</row>
    <row r="730" spans="2:18">
      <c r="B730" s="119"/>
      <c r="C730" s="119"/>
      <c r="D730" s="119"/>
      <c r="E730" s="119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</row>
    <row r="731" spans="2:18">
      <c r="B731" s="119"/>
      <c r="C731" s="119"/>
      <c r="D731" s="119"/>
      <c r="E731" s="119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</row>
    <row r="732" spans="2:18">
      <c r="B732" s="119"/>
      <c r="C732" s="119"/>
      <c r="D732" s="119"/>
      <c r="E732" s="119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</row>
    <row r="733" spans="2:18">
      <c r="B733" s="119"/>
      <c r="C733" s="119"/>
      <c r="D733" s="119"/>
      <c r="E733" s="119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</row>
    <row r="734" spans="2:18">
      <c r="B734" s="119"/>
      <c r="C734" s="119"/>
      <c r="D734" s="119"/>
      <c r="E734" s="119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</row>
    <row r="735" spans="2:18">
      <c r="B735" s="119"/>
      <c r="C735" s="119"/>
      <c r="D735" s="119"/>
      <c r="E735" s="119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</row>
    <row r="736" spans="2:18">
      <c r="B736" s="119"/>
      <c r="C736" s="119"/>
      <c r="D736" s="119"/>
      <c r="E736" s="119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</row>
    <row r="737" spans="2:18">
      <c r="B737" s="119"/>
      <c r="C737" s="119"/>
      <c r="D737" s="119"/>
      <c r="E737" s="119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</row>
    <row r="738" spans="2:18">
      <c r="B738" s="119"/>
      <c r="C738" s="119"/>
      <c r="D738" s="119"/>
      <c r="E738" s="119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</row>
    <row r="739" spans="2:18">
      <c r="B739" s="119"/>
      <c r="C739" s="119"/>
      <c r="D739" s="119"/>
      <c r="E739" s="119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</row>
    <row r="740" spans="2:18">
      <c r="B740" s="119"/>
      <c r="C740" s="119"/>
      <c r="D740" s="119"/>
      <c r="E740" s="119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</row>
    <row r="741" spans="2:18">
      <c r="B741" s="119"/>
      <c r="C741" s="119"/>
      <c r="D741" s="119"/>
      <c r="E741" s="119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</row>
    <row r="742" spans="2:18">
      <c r="B742" s="119"/>
      <c r="C742" s="119"/>
      <c r="D742" s="119"/>
      <c r="E742" s="119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</row>
    <row r="743" spans="2:18">
      <c r="B743" s="119"/>
      <c r="C743" s="119"/>
      <c r="D743" s="119"/>
      <c r="E743" s="119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</row>
    <row r="744" spans="2:18">
      <c r="B744" s="119"/>
      <c r="C744" s="119"/>
      <c r="D744" s="119"/>
      <c r="E744" s="119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</row>
    <row r="745" spans="2:18">
      <c r="B745" s="119"/>
      <c r="C745" s="119"/>
      <c r="D745" s="119"/>
      <c r="E745" s="119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</row>
    <row r="746" spans="2:18">
      <c r="B746" s="119"/>
      <c r="C746" s="119"/>
      <c r="D746" s="119"/>
      <c r="E746" s="119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</row>
    <row r="747" spans="2:18">
      <c r="B747" s="119"/>
      <c r="C747" s="119"/>
      <c r="D747" s="119"/>
      <c r="E747" s="119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</row>
    <row r="748" spans="2:18">
      <c r="B748" s="119"/>
      <c r="C748" s="119"/>
      <c r="D748" s="119"/>
      <c r="E748" s="119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</row>
    <row r="749" spans="2:18">
      <c r="B749" s="119"/>
      <c r="C749" s="119"/>
      <c r="D749" s="119"/>
      <c r="E749" s="119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</row>
    <row r="750" spans="2:18">
      <c r="B750" s="119"/>
      <c r="C750" s="119"/>
      <c r="D750" s="119"/>
      <c r="E750" s="119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</row>
    <row r="751" spans="2:18">
      <c r="B751" s="119"/>
      <c r="C751" s="119"/>
      <c r="D751" s="119"/>
      <c r="E751" s="119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</row>
    <row r="752" spans="2:18">
      <c r="B752" s="119"/>
      <c r="C752" s="119"/>
      <c r="D752" s="119"/>
      <c r="E752" s="119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</row>
    <row r="753" spans="2:18">
      <c r="B753" s="119"/>
      <c r="C753" s="119"/>
      <c r="D753" s="119"/>
      <c r="E753" s="119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</row>
    <row r="754" spans="2:18">
      <c r="B754" s="119"/>
      <c r="C754" s="119"/>
      <c r="D754" s="119"/>
      <c r="E754" s="119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</row>
    <row r="755" spans="2:18">
      <c r="B755" s="119"/>
      <c r="C755" s="119"/>
      <c r="D755" s="119"/>
      <c r="E755" s="119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</row>
    <row r="756" spans="2:18">
      <c r="B756" s="119"/>
      <c r="C756" s="119"/>
      <c r="D756" s="119"/>
      <c r="E756" s="119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</row>
    <row r="757" spans="2:18">
      <c r="B757" s="119"/>
      <c r="C757" s="119"/>
      <c r="D757" s="119"/>
      <c r="E757" s="119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</row>
    <row r="758" spans="2:18">
      <c r="B758" s="119"/>
      <c r="C758" s="119"/>
      <c r="D758" s="119"/>
      <c r="E758" s="119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</row>
    <row r="759" spans="2:18">
      <c r="B759" s="119"/>
      <c r="C759" s="119"/>
      <c r="D759" s="119"/>
      <c r="E759" s="119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</row>
    <row r="760" spans="2:18">
      <c r="B760" s="119"/>
      <c r="C760" s="119"/>
      <c r="D760" s="119"/>
      <c r="E760" s="119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</row>
    <row r="761" spans="2:18">
      <c r="B761" s="119"/>
      <c r="C761" s="119"/>
      <c r="D761" s="119"/>
      <c r="E761" s="119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</row>
    <row r="762" spans="2:18">
      <c r="B762" s="119"/>
      <c r="C762" s="119"/>
      <c r="D762" s="119"/>
      <c r="E762" s="119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</row>
    <row r="763" spans="2:18">
      <c r="B763" s="119"/>
      <c r="C763" s="119"/>
      <c r="D763" s="119"/>
      <c r="E763" s="119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</row>
    <row r="764" spans="2:18">
      <c r="B764" s="119"/>
      <c r="C764" s="119"/>
      <c r="D764" s="119"/>
      <c r="E764" s="119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</row>
    <row r="765" spans="2:18">
      <c r="B765" s="119"/>
      <c r="C765" s="119"/>
      <c r="D765" s="119"/>
      <c r="E765" s="119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</row>
    <row r="766" spans="2:18">
      <c r="B766" s="119"/>
      <c r="C766" s="119"/>
      <c r="D766" s="119"/>
      <c r="E766" s="119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</row>
    <row r="767" spans="2:18">
      <c r="B767" s="119"/>
      <c r="C767" s="119"/>
      <c r="D767" s="119"/>
      <c r="E767" s="119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</row>
    <row r="768" spans="2:18">
      <c r="B768" s="119"/>
      <c r="C768" s="119"/>
      <c r="D768" s="119"/>
      <c r="E768" s="119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</row>
    <row r="769" spans="2:18">
      <c r="B769" s="119"/>
      <c r="C769" s="119"/>
      <c r="D769" s="119"/>
      <c r="E769" s="119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</row>
    <row r="770" spans="2:18">
      <c r="B770" s="119"/>
      <c r="C770" s="119"/>
      <c r="D770" s="119"/>
      <c r="E770" s="119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</row>
    <row r="771" spans="2:18">
      <c r="B771" s="119"/>
      <c r="C771" s="119"/>
      <c r="D771" s="119"/>
      <c r="E771" s="119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</row>
    <row r="772" spans="2:18">
      <c r="B772" s="119"/>
      <c r="C772" s="119"/>
      <c r="D772" s="119"/>
      <c r="E772" s="119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</row>
    <row r="773" spans="2:18">
      <c r="B773" s="119"/>
      <c r="C773" s="119"/>
      <c r="D773" s="119"/>
      <c r="E773" s="119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</row>
    <row r="774" spans="2:18">
      <c r="B774" s="119"/>
      <c r="C774" s="119"/>
      <c r="D774" s="119"/>
      <c r="E774" s="119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</row>
    <row r="775" spans="2:18">
      <c r="B775" s="119"/>
      <c r="C775" s="119"/>
      <c r="D775" s="119"/>
      <c r="E775" s="119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</row>
    <row r="776" spans="2:18">
      <c r="B776" s="119"/>
      <c r="C776" s="119"/>
      <c r="D776" s="119"/>
      <c r="E776" s="119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</row>
    <row r="777" spans="2:18">
      <c r="B777" s="119"/>
      <c r="C777" s="119"/>
      <c r="D777" s="119"/>
      <c r="E777" s="119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</row>
    <row r="778" spans="2:18">
      <c r="B778" s="119"/>
      <c r="C778" s="119"/>
      <c r="D778" s="119"/>
      <c r="E778" s="119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</row>
    <row r="779" spans="2:18">
      <c r="B779" s="119"/>
      <c r="C779" s="119"/>
      <c r="D779" s="119"/>
      <c r="E779" s="119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</row>
    <row r="780" spans="2:18">
      <c r="B780" s="119"/>
      <c r="C780" s="119"/>
      <c r="D780" s="119"/>
      <c r="E780" s="119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</row>
    <row r="781" spans="2:18">
      <c r="B781" s="119"/>
      <c r="C781" s="119"/>
      <c r="D781" s="119"/>
      <c r="E781" s="119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</row>
    <row r="782" spans="2:18">
      <c r="B782" s="119"/>
      <c r="C782" s="119"/>
      <c r="D782" s="119"/>
      <c r="E782" s="119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</row>
    <row r="783" spans="2:18">
      <c r="B783" s="119"/>
      <c r="C783" s="119"/>
      <c r="D783" s="119"/>
      <c r="E783" s="119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</row>
    <row r="784" spans="2:18">
      <c r="B784" s="119"/>
      <c r="C784" s="119"/>
      <c r="D784" s="119"/>
      <c r="E784" s="119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</row>
    <row r="785" spans="2:18">
      <c r="B785" s="119"/>
      <c r="C785" s="119"/>
      <c r="D785" s="119"/>
      <c r="E785" s="119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</row>
    <row r="786" spans="2:18">
      <c r="B786" s="119"/>
      <c r="C786" s="119"/>
      <c r="D786" s="119"/>
      <c r="E786" s="119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</row>
    <row r="787" spans="2:18">
      <c r="B787" s="119"/>
      <c r="C787" s="119"/>
      <c r="D787" s="119"/>
      <c r="E787" s="119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</row>
    <row r="788" spans="2:18">
      <c r="B788" s="119"/>
      <c r="C788" s="119"/>
      <c r="D788" s="119"/>
      <c r="E788" s="119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</row>
    <row r="789" spans="2:18">
      <c r="B789" s="119"/>
      <c r="C789" s="119"/>
      <c r="D789" s="119"/>
      <c r="E789" s="119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</row>
    <row r="790" spans="2:18">
      <c r="B790" s="119"/>
      <c r="C790" s="119"/>
      <c r="D790" s="119"/>
      <c r="E790" s="119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</row>
    <row r="791" spans="2:18">
      <c r="B791" s="119"/>
      <c r="C791" s="119"/>
      <c r="D791" s="119"/>
      <c r="E791" s="119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</row>
    <row r="792" spans="2:18">
      <c r="B792" s="119"/>
      <c r="C792" s="119"/>
      <c r="D792" s="119"/>
      <c r="E792" s="119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</row>
    <row r="793" spans="2:18">
      <c r="B793" s="119"/>
      <c r="C793" s="119"/>
      <c r="D793" s="119"/>
      <c r="E793" s="119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</row>
    <row r="794" spans="2:18">
      <c r="B794" s="119"/>
      <c r="C794" s="119"/>
      <c r="D794" s="119"/>
      <c r="E794" s="119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</row>
    <row r="795" spans="2:18">
      <c r="B795" s="119"/>
      <c r="C795" s="119"/>
      <c r="D795" s="119"/>
      <c r="E795" s="119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</row>
    <row r="796" spans="2:18">
      <c r="B796" s="119"/>
      <c r="C796" s="119"/>
      <c r="D796" s="119"/>
      <c r="E796" s="119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</row>
    <row r="797" spans="2:18">
      <c r="B797" s="119"/>
      <c r="C797" s="119"/>
      <c r="D797" s="119"/>
      <c r="E797" s="119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</row>
    <row r="798" spans="2:18">
      <c r="B798" s="119"/>
      <c r="C798" s="119"/>
      <c r="D798" s="119"/>
      <c r="E798" s="119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</row>
    <row r="799" spans="2:18">
      <c r="B799" s="119"/>
      <c r="C799" s="119"/>
      <c r="D799" s="119"/>
      <c r="E799" s="119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</row>
    <row r="800" spans="2:18">
      <c r="B800" s="119"/>
      <c r="C800" s="119"/>
      <c r="D800" s="119"/>
      <c r="E800" s="119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</row>
    <row r="801" spans="2:18">
      <c r="B801" s="119"/>
      <c r="C801" s="119"/>
      <c r="D801" s="119"/>
      <c r="E801" s="119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</row>
    <row r="802" spans="2:18">
      <c r="B802" s="119"/>
      <c r="C802" s="119"/>
      <c r="D802" s="119"/>
      <c r="E802" s="119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</row>
    <row r="803" spans="2:18">
      <c r="B803" s="119"/>
      <c r="C803" s="119"/>
      <c r="D803" s="119"/>
      <c r="E803" s="119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</row>
    <row r="804" spans="2:18">
      <c r="B804" s="119"/>
      <c r="C804" s="119"/>
      <c r="D804" s="119"/>
      <c r="E804" s="119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</row>
    <row r="805" spans="2:18">
      <c r="B805" s="119"/>
      <c r="C805" s="119"/>
      <c r="D805" s="119"/>
      <c r="E805" s="119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</row>
    <row r="806" spans="2:18">
      <c r="B806" s="119"/>
      <c r="C806" s="119"/>
      <c r="D806" s="119"/>
      <c r="E806" s="119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</row>
    <row r="807" spans="2:18">
      <c r="B807" s="119"/>
      <c r="C807" s="119"/>
      <c r="D807" s="119"/>
      <c r="E807" s="119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</row>
    <row r="808" spans="2:18">
      <c r="B808" s="119"/>
      <c r="C808" s="119"/>
      <c r="D808" s="119"/>
      <c r="E808" s="119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</row>
    <row r="809" spans="2:18">
      <c r="B809" s="119"/>
      <c r="C809" s="119"/>
      <c r="D809" s="119"/>
      <c r="E809" s="119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</row>
    <row r="810" spans="2:18">
      <c r="B810" s="119"/>
      <c r="C810" s="119"/>
      <c r="D810" s="119"/>
      <c r="E810" s="119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</row>
    <row r="811" spans="2:18">
      <c r="B811" s="119"/>
      <c r="C811" s="119"/>
      <c r="D811" s="119"/>
      <c r="E811" s="119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</row>
    <row r="812" spans="2:18">
      <c r="B812" s="119"/>
      <c r="C812" s="119"/>
      <c r="D812" s="119"/>
      <c r="E812" s="119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</row>
    <row r="813" spans="2:18">
      <c r="B813" s="119"/>
      <c r="C813" s="119"/>
      <c r="D813" s="119"/>
      <c r="E813" s="119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</row>
    <row r="814" spans="2:18">
      <c r="B814" s="119"/>
      <c r="C814" s="119"/>
      <c r="D814" s="119"/>
      <c r="E814" s="119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</row>
    <row r="815" spans="2:18">
      <c r="B815" s="119"/>
      <c r="C815" s="119"/>
      <c r="D815" s="119"/>
      <c r="E815" s="119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</row>
    <row r="816" spans="2:18">
      <c r="B816" s="119"/>
      <c r="C816" s="119"/>
      <c r="D816" s="119"/>
      <c r="E816" s="119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</row>
    <row r="817" spans="2:18">
      <c r="B817" s="119"/>
      <c r="C817" s="119"/>
      <c r="D817" s="119"/>
      <c r="E817" s="119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</row>
    <row r="818" spans="2:18">
      <c r="B818" s="119"/>
      <c r="C818" s="119"/>
      <c r="D818" s="119"/>
      <c r="E818" s="119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</row>
    <row r="819" spans="2:18">
      <c r="B819" s="119"/>
      <c r="C819" s="119"/>
      <c r="D819" s="119"/>
      <c r="E819" s="119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</row>
    <row r="820" spans="2:18">
      <c r="B820" s="119"/>
      <c r="C820" s="119"/>
      <c r="D820" s="119"/>
      <c r="E820" s="119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</row>
    <row r="821" spans="2:18">
      <c r="B821" s="119"/>
      <c r="C821" s="119"/>
      <c r="D821" s="119"/>
      <c r="E821" s="119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</row>
    <row r="822" spans="2:18">
      <c r="B822" s="119"/>
      <c r="C822" s="119"/>
      <c r="D822" s="119"/>
      <c r="E822" s="119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</row>
    <row r="823" spans="2:18">
      <c r="B823" s="119"/>
      <c r="C823" s="119"/>
      <c r="D823" s="119"/>
      <c r="E823" s="119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</row>
    <row r="824" spans="2:18">
      <c r="B824" s="119"/>
      <c r="C824" s="119"/>
      <c r="D824" s="119"/>
      <c r="E824" s="119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</row>
    <row r="825" spans="2:18">
      <c r="B825" s="119"/>
      <c r="C825" s="119"/>
      <c r="D825" s="119"/>
      <c r="E825" s="119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</row>
    <row r="826" spans="2:18">
      <c r="B826" s="119"/>
      <c r="C826" s="119"/>
      <c r="D826" s="119"/>
      <c r="E826" s="119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</row>
    <row r="827" spans="2:18">
      <c r="B827" s="119"/>
      <c r="C827" s="119"/>
      <c r="D827" s="119"/>
      <c r="E827" s="119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</row>
    <row r="828" spans="2:18">
      <c r="B828" s="119"/>
      <c r="C828" s="119"/>
      <c r="D828" s="119"/>
      <c r="E828" s="119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</row>
    <row r="829" spans="2:18">
      <c r="B829" s="119"/>
      <c r="C829" s="119"/>
      <c r="D829" s="119"/>
      <c r="E829" s="119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</row>
    <row r="830" spans="2:18">
      <c r="B830" s="119"/>
      <c r="C830" s="119"/>
      <c r="D830" s="119"/>
      <c r="E830" s="119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</row>
    <row r="831" spans="2:18">
      <c r="B831" s="119"/>
      <c r="C831" s="119"/>
      <c r="D831" s="119"/>
      <c r="E831" s="119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</row>
    <row r="832" spans="2:18">
      <c r="B832" s="119"/>
      <c r="C832" s="119"/>
      <c r="D832" s="119"/>
      <c r="E832" s="119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</row>
    <row r="833" spans="2:18">
      <c r="B833" s="119"/>
      <c r="C833" s="119"/>
      <c r="D833" s="119"/>
      <c r="E833" s="119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</row>
    <row r="834" spans="2:18">
      <c r="B834" s="119"/>
      <c r="C834" s="119"/>
      <c r="D834" s="119"/>
      <c r="E834" s="119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</row>
    <row r="835" spans="2:18">
      <c r="B835" s="119"/>
      <c r="C835" s="119"/>
      <c r="D835" s="119"/>
      <c r="E835" s="119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</row>
    <row r="836" spans="2:18">
      <c r="B836" s="119"/>
      <c r="C836" s="119"/>
      <c r="D836" s="119"/>
      <c r="E836" s="119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</row>
    <row r="837" spans="2:18">
      <c r="B837" s="119"/>
      <c r="C837" s="119"/>
      <c r="D837" s="119"/>
      <c r="E837" s="119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</row>
    <row r="838" spans="2:18">
      <c r="B838" s="119"/>
      <c r="C838" s="119"/>
      <c r="D838" s="119"/>
      <c r="E838" s="119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</row>
    <row r="839" spans="2:18">
      <c r="B839" s="119"/>
      <c r="C839" s="119"/>
      <c r="D839" s="119"/>
      <c r="E839" s="119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</row>
    <row r="840" spans="2:18">
      <c r="B840" s="119"/>
      <c r="C840" s="119"/>
      <c r="D840" s="119"/>
      <c r="E840" s="119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</row>
    <row r="841" spans="2:18">
      <c r="B841" s="119"/>
      <c r="C841" s="119"/>
      <c r="D841" s="119"/>
      <c r="E841" s="119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</row>
    <row r="842" spans="2:18">
      <c r="B842" s="119"/>
      <c r="C842" s="119"/>
      <c r="D842" s="119"/>
      <c r="E842" s="119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</row>
    <row r="843" spans="2:18">
      <c r="B843" s="119"/>
      <c r="C843" s="119"/>
      <c r="D843" s="119"/>
      <c r="E843" s="119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</row>
    <row r="844" spans="2:18">
      <c r="B844" s="119"/>
      <c r="C844" s="119"/>
      <c r="D844" s="119"/>
      <c r="E844" s="119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</row>
    <row r="845" spans="2:18">
      <c r="B845" s="119"/>
      <c r="C845" s="119"/>
      <c r="D845" s="119"/>
      <c r="E845" s="119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</row>
    <row r="846" spans="2:18">
      <c r="B846" s="119"/>
      <c r="C846" s="119"/>
      <c r="D846" s="119"/>
      <c r="E846" s="119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</row>
    <row r="847" spans="2:18">
      <c r="B847" s="119"/>
      <c r="C847" s="119"/>
      <c r="D847" s="119"/>
      <c r="E847" s="119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</row>
    <row r="848" spans="2:18">
      <c r="B848" s="119"/>
      <c r="C848" s="119"/>
      <c r="D848" s="119"/>
      <c r="E848" s="119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</row>
    <row r="849" spans="2:18">
      <c r="B849" s="119"/>
      <c r="C849" s="119"/>
      <c r="D849" s="119"/>
      <c r="E849" s="119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</row>
    <row r="850" spans="2:18">
      <c r="B850" s="119"/>
      <c r="C850" s="119"/>
      <c r="D850" s="119"/>
      <c r="E850" s="119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</row>
    <row r="851" spans="2:18">
      <c r="B851" s="119"/>
      <c r="C851" s="119"/>
      <c r="D851" s="119"/>
      <c r="E851" s="119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</row>
    <row r="852" spans="2:18">
      <c r="B852" s="119"/>
      <c r="C852" s="119"/>
      <c r="D852" s="119"/>
      <c r="E852" s="119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</row>
    <row r="853" spans="2:18">
      <c r="B853" s="119"/>
      <c r="C853" s="119"/>
      <c r="D853" s="119"/>
      <c r="E853" s="119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</row>
    <row r="854" spans="2:18">
      <c r="B854" s="119"/>
      <c r="C854" s="119"/>
      <c r="D854" s="119"/>
      <c r="E854" s="119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</row>
    <row r="855" spans="2:18">
      <c r="B855" s="119"/>
      <c r="C855" s="119"/>
      <c r="D855" s="119"/>
      <c r="E855" s="119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</row>
    <row r="856" spans="2:18">
      <c r="B856" s="119"/>
      <c r="C856" s="119"/>
      <c r="D856" s="119"/>
      <c r="E856" s="119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</row>
    <row r="857" spans="2:18">
      <c r="B857" s="119"/>
      <c r="C857" s="119"/>
      <c r="D857" s="119"/>
      <c r="E857" s="119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</row>
    <row r="858" spans="2:18">
      <c r="B858" s="119"/>
      <c r="C858" s="119"/>
      <c r="D858" s="119"/>
      <c r="E858" s="119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</row>
    <row r="859" spans="2:18">
      <c r="B859" s="119"/>
      <c r="C859" s="119"/>
      <c r="D859" s="119"/>
      <c r="E859" s="119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</row>
    <row r="860" spans="2:18">
      <c r="B860" s="119"/>
      <c r="C860" s="119"/>
      <c r="D860" s="119"/>
      <c r="E860" s="119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</row>
    <row r="861" spans="2:18">
      <c r="B861" s="119"/>
      <c r="C861" s="119"/>
      <c r="D861" s="119"/>
      <c r="E861" s="119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</row>
    <row r="862" spans="2:18">
      <c r="B862" s="119"/>
      <c r="C862" s="119"/>
      <c r="D862" s="119"/>
      <c r="E862" s="119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</row>
    <row r="863" spans="2:18">
      <c r="B863" s="119"/>
      <c r="C863" s="119"/>
      <c r="D863" s="119"/>
      <c r="E863" s="119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</row>
    <row r="864" spans="2:18">
      <c r="B864" s="119"/>
      <c r="C864" s="119"/>
      <c r="D864" s="119"/>
      <c r="E864" s="119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</row>
    <row r="865" spans="2:18">
      <c r="B865" s="119"/>
      <c r="C865" s="119"/>
      <c r="D865" s="119"/>
      <c r="E865" s="119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</row>
    <row r="866" spans="2:18">
      <c r="B866" s="119"/>
      <c r="C866" s="119"/>
      <c r="D866" s="119"/>
      <c r="E866" s="119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</row>
    <row r="867" spans="2:18">
      <c r="B867" s="119"/>
      <c r="C867" s="119"/>
      <c r="D867" s="119"/>
      <c r="E867" s="119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</row>
    <row r="868" spans="2:18">
      <c r="B868" s="119"/>
      <c r="C868" s="119"/>
      <c r="D868" s="119"/>
      <c r="E868" s="119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</row>
    <row r="869" spans="2:18">
      <c r="B869" s="119"/>
      <c r="C869" s="119"/>
      <c r="D869" s="119"/>
      <c r="E869" s="119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</row>
    <row r="870" spans="2:18">
      <c r="B870" s="119"/>
      <c r="C870" s="119"/>
      <c r="D870" s="119"/>
      <c r="E870" s="119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</row>
    <row r="871" spans="2:18">
      <c r="B871" s="119"/>
      <c r="C871" s="119"/>
      <c r="D871" s="119"/>
      <c r="E871" s="119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</row>
    <row r="872" spans="2:18">
      <c r="B872" s="119"/>
      <c r="C872" s="119"/>
      <c r="D872" s="119"/>
      <c r="E872" s="119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</row>
    <row r="873" spans="2:18">
      <c r="B873" s="119"/>
      <c r="C873" s="119"/>
      <c r="D873" s="119"/>
      <c r="E873" s="119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</row>
    <row r="874" spans="2:18">
      <c r="B874" s="119"/>
      <c r="C874" s="119"/>
      <c r="D874" s="119"/>
      <c r="E874" s="119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</row>
    <row r="875" spans="2:18">
      <c r="B875" s="119"/>
      <c r="C875" s="119"/>
      <c r="D875" s="119"/>
      <c r="E875" s="119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</row>
    <row r="876" spans="2:18">
      <c r="B876" s="119"/>
      <c r="C876" s="119"/>
      <c r="D876" s="119"/>
      <c r="E876" s="119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</row>
    <row r="877" spans="2:18">
      <c r="B877" s="119"/>
      <c r="C877" s="119"/>
      <c r="D877" s="119"/>
      <c r="E877" s="119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</row>
    <row r="878" spans="2:18">
      <c r="B878" s="119"/>
      <c r="C878" s="119"/>
      <c r="D878" s="119"/>
      <c r="E878" s="119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</row>
    <row r="879" spans="2:18">
      <c r="B879" s="119"/>
      <c r="C879" s="119"/>
      <c r="D879" s="119"/>
      <c r="E879" s="119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</row>
    <row r="880" spans="2:18">
      <c r="B880" s="119"/>
      <c r="C880" s="119"/>
      <c r="D880" s="119"/>
      <c r="E880" s="119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</row>
    <row r="881" spans="2:18">
      <c r="B881" s="119"/>
      <c r="C881" s="119"/>
      <c r="D881" s="119"/>
      <c r="E881" s="119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</row>
    <row r="882" spans="2:18">
      <c r="B882" s="119"/>
      <c r="C882" s="119"/>
      <c r="D882" s="119"/>
      <c r="E882" s="119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</row>
    <row r="883" spans="2:18">
      <c r="B883" s="119"/>
      <c r="C883" s="119"/>
      <c r="D883" s="119"/>
      <c r="E883" s="119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</row>
    <row r="884" spans="2:18">
      <c r="B884" s="119"/>
      <c r="C884" s="119"/>
      <c r="D884" s="119"/>
      <c r="E884" s="119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</row>
    <row r="885" spans="2:18">
      <c r="B885" s="119"/>
      <c r="C885" s="119"/>
      <c r="D885" s="119"/>
      <c r="E885" s="119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</row>
    <row r="886" spans="2:18">
      <c r="B886" s="119"/>
      <c r="C886" s="119"/>
      <c r="D886" s="119"/>
      <c r="E886" s="119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</row>
    <row r="887" spans="2:18">
      <c r="B887" s="119"/>
      <c r="C887" s="119"/>
      <c r="D887" s="119"/>
      <c r="E887" s="119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</row>
    <row r="888" spans="2:18">
      <c r="B888" s="119"/>
      <c r="C888" s="119"/>
      <c r="D888" s="119"/>
      <c r="E888" s="119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</row>
    <row r="889" spans="2:18">
      <c r="B889" s="119"/>
      <c r="C889" s="119"/>
      <c r="D889" s="119"/>
      <c r="E889" s="119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</row>
    <row r="890" spans="2:18">
      <c r="B890" s="119"/>
      <c r="C890" s="119"/>
      <c r="D890" s="119"/>
      <c r="E890" s="119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</row>
    <row r="891" spans="2:18">
      <c r="B891" s="119"/>
      <c r="C891" s="119"/>
      <c r="D891" s="119"/>
      <c r="E891" s="119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</row>
    <row r="892" spans="2:18">
      <c r="B892" s="119"/>
      <c r="C892" s="119"/>
      <c r="D892" s="119"/>
      <c r="E892" s="119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</row>
    <row r="893" spans="2:18">
      <c r="B893" s="119"/>
      <c r="C893" s="119"/>
      <c r="D893" s="119"/>
      <c r="E893" s="119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</row>
    <row r="894" spans="2:18">
      <c r="B894" s="119"/>
      <c r="C894" s="119"/>
      <c r="D894" s="119"/>
      <c r="E894" s="119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</row>
    <row r="895" spans="2:18">
      <c r="B895" s="119"/>
      <c r="C895" s="119"/>
      <c r="D895" s="119"/>
      <c r="E895" s="119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</row>
    <row r="896" spans="2:18">
      <c r="B896" s="119"/>
      <c r="C896" s="119"/>
      <c r="D896" s="119"/>
      <c r="E896" s="119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</row>
    <row r="897" spans="2:18">
      <c r="B897" s="119"/>
      <c r="C897" s="119"/>
      <c r="D897" s="119"/>
      <c r="E897" s="119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</row>
    <row r="898" spans="2:18">
      <c r="B898" s="119"/>
      <c r="C898" s="119"/>
      <c r="D898" s="119"/>
      <c r="E898" s="119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</row>
    <row r="899" spans="2:18">
      <c r="B899" s="119"/>
      <c r="C899" s="119"/>
      <c r="D899" s="119"/>
      <c r="E899" s="119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</row>
    <row r="900" spans="2:18">
      <c r="B900" s="119"/>
      <c r="C900" s="119"/>
      <c r="D900" s="119"/>
      <c r="E900" s="119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</row>
    <row r="901" spans="2:18">
      <c r="B901" s="119"/>
      <c r="C901" s="119"/>
      <c r="D901" s="119"/>
      <c r="E901" s="119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</row>
    <row r="902" spans="2:18">
      <c r="B902" s="119"/>
      <c r="C902" s="119"/>
      <c r="D902" s="119"/>
      <c r="E902" s="119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</row>
    <row r="903" spans="2:18">
      <c r="B903" s="119"/>
      <c r="C903" s="119"/>
      <c r="D903" s="119"/>
      <c r="E903" s="119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</row>
    <row r="904" spans="2:18">
      <c r="B904" s="119"/>
      <c r="C904" s="119"/>
      <c r="D904" s="119"/>
      <c r="E904" s="119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</row>
    <row r="905" spans="2:18">
      <c r="B905" s="119"/>
      <c r="C905" s="119"/>
      <c r="D905" s="119"/>
      <c r="E905" s="119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</row>
    <row r="906" spans="2:18">
      <c r="B906" s="119"/>
      <c r="C906" s="119"/>
      <c r="D906" s="119"/>
      <c r="E906" s="119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</row>
    <row r="907" spans="2:18">
      <c r="B907" s="119"/>
      <c r="C907" s="119"/>
      <c r="D907" s="119"/>
      <c r="E907" s="119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</row>
    <row r="908" spans="2:18">
      <c r="B908" s="119"/>
      <c r="C908" s="119"/>
      <c r="D908" s="119"/>
      <c r="E908" s="119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</row>
    <row r="909" spans="2:18">
      <c r="B909" s="119"/>
      <c r="C909" s="119"/>
      <c r="D909" s="119"/>
      <c r="E909" s="119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</row>
    <row r="910" spans="2:18">
      <c r="B910" s="119"/>
      <c r="C910" s="119"/>
      <c r="D910" s="119"/>
      <c r="E910" s="119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</row>
    <row r="911" spans="2:18">
      <c r="B911" s="119"/>
      <c r="C911" s="119"/>
      <c r="D911" s="119"/>
      <c r="E911" s="119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</row>
    <row r="912" spans="2:18">
      <c r="B912" s="119"/>
      <c r="C912" s="119"/>
      <c r="D912" s="119"/>
      <c r="E912" s="119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</row>
    <row r="913" spans="2:18">
      <c r="B913" s="119"/>
      <c r="C913" s="119"/>
      <c r="D913" s="119"/>
      <c r="E913" s="119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</row>
    <row r="914" spans="2:18">
      <c r="B914" s="119"/>
      <c r="C914" s="119"/>
      <c r="D914" s="119"/>
      <c r="E914" s="119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</row>
    <row r="915" spans="2:18">
      <c r="B915" s="119"/>
      <c r="C915" s="119"/>
      <c r="D915" s="119"/>
      <c r="E915" s="119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</row>
    <row r="916" spans="2:18">
      <c r="B916" s="119"/>
      <c r="C916" s="119"/>
      <c r="D916" s="119"/>
      <c r="E916" s="119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</row>
    <row r="917" spans="2:18">
      <c r="B917" s="119"/>
      <c r="C917" s="119"/>
      <c r="D917" s="119"/>
      <c r="E917" s="119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</row>
    <row r="918" spans="2:18">
      <c r="B918" s="119"/>
      <c r="C918" s="119"/>
      <c r="D918" s="119"/>
      <c r="E918" s="119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</row>
    <row r="919" spans="2:18">
      <c r="B919" s="119"/>
      <c r="C919" s="119"/>
      <c r="D919" s="119"/>
      <c r="E919" s="119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</row>
    <row r="920" spans="2:18">
      <c r="B920" s="119"/>
      <c r="C920" s="119"/>
      <c r="D920" s="119"/>
      <c r="E920" s="119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</row>
    <row r="921" spans="2:18">
      <c r="B921" s="119"/>
      <c r="C921" s="119"/>
      <c r="D921" s="119"/>
      <c r="E921" s="119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</row>
    <row r="922" spans="2:18">
      <c r="B922" s="119"/>
      <c r="C922" s="119"/>
      <c r="D922" s="119"/>
      <c r="E922" s="119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</row>
    <row r="923" spans="2:18">
      <c r="B923" s="119"/>
      <c r="C923" s="119"/>
      <c r="D923" s="119"/>
      <c r="E923" s="119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</row>
    <row r="924" spans="2:18">
      <c r="B924" s="119"/>
      <c r="C924" s="119"/>
      <c r="D924" s="119"/>
      <c r="E924" s="119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</row>
    <row r="925" spans="2:18">
      <c r="B925" s="119"/>
      <c r="C925" s="119"/>
      <c r="D925" s="119"/>
      <c r="E925" s="119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</row>
    <row r="926" spans="2:18">
      <c r="B926" s="119"/>
      <c r="C926" s="119"/>
      <c r="D926" s="119"/>
      <c r="E926" s="119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</row>
    <row r="927" spans="2:18">
      <c r="B927" s="119"/>
      <c r="C927" s="119"/>
      <c r="D927" s="119"/>
      <c r="E927" s="119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</row>
    <row r="928" spans="2:18">
      <c r="B928" s="119"/>
      <c r="C928" s="119"/>
      <c r="D928" s="119"/>
      <c r="E928" s="119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</row>
    <row r="929" spans="2:18">
      <c r="B929" s="119"/>
      <c r="C929" s="119"/>
      <c r="D929" s="119"/>
      <c r="E929" s="119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</row>
    <row r="930" spans="2:18">
      <c r="B930" s="119"/>
      <c r="C930" s="119"/>
      <c r="D930" s="119"/>
      <c r="E930" s="119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</row>
    <row r="931" spans="2:18">
      <c r="B931" s="119"/>
      <c r="C931" s="119"/>
      <c r="D931" s="119"/>
      <c r="E931" s="119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</row>
    <row r="932" spans="2:18">
      <c r="B932" s="119"/>
      <c r="C932" s="119"/>
      <c r="D932" s="119"/>
      <c r="E932" s="119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</row>
    <row r="933" spans="2:18">
      <c r="B933" s="119"/>
      <c r="C933" s="119"/>
      <c r="D933" s="119"/>
      <c r="E933" s="119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</row>
    <row r="934" spans="2:18">
      <c r="B934" s="119"/>
      <c r="C934" s="119"/>
      <c r="D934" s="119"/>
      <c r="E934" s="119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</row>
    <row r="935" spans="2:18">
      <c r="B935" s="119"/>
      <c r="C935" s="119"/>
      <c r="D935" s="119"/>
      <c r="E935" s="119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</row>
    <row r="936" spans="2:18">
      <c r="B936" s="119"/>
      <c r="C936" s="119"/>
      <c r="D936" s="119"/>
      <c r="E936" s="119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</row>
    <row r="937" spans="2:18">
      <c r="B937" s="119"/>
      <c r="C937" s="119"/>
      <c r="D937" s="119"/>
      <c r="E937" s="119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</row>
    <row r="938" spans="2:18">
      <c r="B938" s="119"/>
      <c r="C938" s="119"/>
      <c r="D938" s="119"/>
      <c r="E938" s="119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</row>
    <row r="939" spans="2:18">
      <c r="B939" s="119"/>
      <c r="C939" s="119"/>
      <c r="D939" s="119"/>
      <c r="E939" s="119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</row>
    <row r="940" spans="2:18">
      <c r="B940" s="119"/>
      <c r="C940" s="119"/>
      <c r="D940" s="119"/>
      <c r="E940" s="119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</row>
    <row r="941" spans="2:18">
      <c r="B941" s="119"/>
      <c r="C941" s="119"/>
      <c r="D941" s="119"/>
      <c r="E941" s="119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</row>
    <row r="942" spans="2:18">
      <c r="B942" s="119"/>
      <c r="C942" s="119"/>
      <c r="D942" s="119"/>
      <c r="E942" s="119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</row>
    <row r="943" spans="2:18">
      <c r="B943" s="119"/>
      <c r="C943" s="119"/>
      <c r="D943" s="119"/>
      <c r="E943" s="119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</row>
    <row r="944" spans="2:18">
      <c r="B944" s="119"/>
      <c r="C944" s="119"/>
      <c r="D944" s="119"/>
      <c r="E944" s="119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</row>
    <row r="945" spans="2:18">
      <c r="B945" s="119"/>
      <c r="C945" s="119"/>
      <c r="D945" s="119"/>
      <c r="E945" s="119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</row>
    <row r="946" spans="2:18">
      <c r="B946" s="119"/>
      <c r="C946" s="119"/>
      <c r="D946" s="119"/>
      <c r="E946" s="119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</row>
    <row r="947" spans="2:18">
      <c r="B947" s="119"/>
      <c r="C947" s="119"/>
      <c r="D947" s="119"/>
      <c r="E947" s="119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</row>
    <row r="948" spans="2:18">
      <c r="B948" s="119"/>
      <c r="C948" s="119"/>
      <c r="D948" s="119"/>
      <c r="E948" s="119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</row>
    <row r="949" spans="2:18">
      <c r="B949" s="119"/>
      <c r="C949" s="119"/>
      <c r="D949" s="119"/>
      <c r="E949" s="119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</row>
    <row r="950" spans="2:18">
      <c r="B950" s="119"/>
      <c r="C950" s="119"/>
      <c r="D950" s="119"/>
      <c r="E950" s="119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</row>
    <row r="951" spans="2:18">
      <c r="B951" s="119"/>
      <c r="C951" s="119"/>
      <c r="D951" s="119"/>
      <c r="E951" s="119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</row>
    <row r="952" spans="2:18">
      <c r="B952" s="119"/>
      <c r="C952" s="119"/>
      <c r="D952" s="119"/>
      <c r="E952" s="119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</row>
    <row r="953" spans="2:18">
      <c r="B953" s="119"/>
      <c r="C953" s="119"/>
      <c r="D953" s="119"/>
      <c r="E953" s="119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</row>
    <row r="954" spans="2:18">
      <c r="B954" s="119"/>
      <c r="C954" s="119"/>
      <c r="D954" s="119"/>
      <c r="E954" s="119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</row>
    <row r="955" spans="2:18">
      <c r="B955" s="119"/>
      <c r="C955" s="119"/>
      <c r="D955" s="119"/>
      <c r="E955" s="119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</row>
    <row r="956" spans="2:18">
      <c r="B956" s="119"/>
      <c r="C956" s="119"/>
      <c r="D956" s="119"/>
      <c r="E956" s="119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</row>
    <row r="957" spans="2:18">
      <c r="B957" s="119"/>
      <c r="C957" s="119"/>
      <c r="D957" s="119"/>
      <c r="E957" s="119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</row>
    <row r="958" spans="2:18">
      <c r="B958" s="119"/>
      <c r="C958" s="119"/>
      <c r="D958" s="119"/>
      <c r="E958" s="119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</row>
    <row r="959" spans="2:18">
      <c r="B959" s="119"/>
      <c r="C959" s="119"/>
      <c r="D959" s="119"/>
      <c r="E959" s="119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</row>
    <row r="960" spans="2:18">
      <c r="B960" s="119"/>
      <c r="C960" s="119"/>
      <c r="D960" s="119"/>
      <c r="E960" s="119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</row>
    <row r="961" spans="2:18">
      <c r="B961" s="119"/>
      <c r="C961" s="119"/>
      <c r="D961" s="119"/>
      <c r="E961" s="119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</row>
    <row r="962" spans="2:18">
      <c r="B962" s="119"/>
      <c r="C962" s="119"/>
      <c r="D962" s="119"/>
      <c r="E962" s="119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</row>
    <row r="963" spans="2:18">
      <c r="B963" s="119"/>
      <c r="C963" s="119"/>
      <c r="D963" s="119"/>
      <c r="E963" s="119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</row>
    <row r="964" spans="2:18">
      <c r="B964" s="119"/>
      <c r="C964" s="119"/>
      <c r="D964" s="119"/>
      <c r="E964" s="119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</row>
    <row r="965" spans="2:18">
      <c r="B965" s="119"/>
      <c r="C965" s="119"/>
      <c r="D965" s="119"/>
      <c r="E965" s="119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</row>
    <row r="966" spans="2:18">
      <c r="B966" s="119"/>
      <c r="C966" s="119"/>
      <c r="D966" s="119"/>
      <c r="E966" s="119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</row>
    <row r="967" spans="2:18">
      <c r="B967" s="119"/>
      <c r="C967" s="119"/>
      <c r="D967" s="119"/>
      <c r="E967" s="119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</row>
    <row r="968" spans="2:18">
      <c r="B968" s="119"/>
      <c r="C968" s="119"/>
      <c r="D968" s="119"/>
      <c r="E968" s="119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</row>
    <row r="969" spans="2:18">
      <c r="B969" s="119"/>
      <c r="C969" s="119"/>
      <c r="D969" s="119"/>
      <c r="E969" s="119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</row>
    <row r="970" spans="2:18">
      <c r="B970" s="119"/>
      <c r="C970" s="119"/>
      <c r="D970" s="119"/>
      <c r="E970" s="119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</row>
    <row r="971" spans="2:18">
      <c r="B971" s="119"/>
      <c r="C971" s="119"/>
      <c r="D971" s="119"/>
      <c r="E971" s="119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</row>
    <row r="972" spans="2:18">
      <c r="B972" s="119"/>
      <c r="C972" s="119"/>
      <c r="D972" s="119"/>
      <c r="E972" s="119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</row>
    <row r="973" spans="2:18">
      <c r="B973" s="119"/>
      <c r="C973" s="119"/>
      <c r="D973" s="119"/>
      <c r="E973" s="119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</row>
    <row r="974" spans="2:18">
      <c r="B974" s="119"/>
      <c r="C974" s="119"/>
      <c r="D974" s="119"/>
      <c r="E974" s="119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</row>
    <row r="975" spans="2:18">
      <c r="B975" s="119"/>
      <c r="C975" s="119"/>
      <c r="D975" s="119"/>
      <c r="E975" s="119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</row>
    <row r="976" spans="2:18">
      <c r="B976" s="119"/>
      <c r="C976" s="119"/>
      <c r="D976" s="119"/>
      <c r="E976" s="119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</row>
    <row r="977" spans="2:18">
      <c r="B977" s="119"/>
      <c r="C977" s="119"/>
      <c r="D977" s="119"/>
      <c r="E977" s="119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</row>
    <row r="978" spans="2:18">
      <c r="B978" s="119"/>
      <c r="C978" s="119"/>
      <c r="D978" s="119"/>
      <c r="E978" s="119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</row>
    <row r="979" spans="2:18">
      <c r="B979" s="119"/>
      <c r="C979" s="119"/>
      <c r="D979" s="119"/>
      <c r="E979" s="119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</row>
    <row r="980" spans="2:18">
      <c r="B980" s="119"/>
      <c r="C980" s="119"/>
      <c r="D980" s="119"/>
      <c r="E980" s="119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</row>
    <row r="981" spans="2:18">
      <c r="B981" s="119"/>
      <c r="C981" s="119"/>
      <c r="D981" s="119"/>
      <c r="E981" s="119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</row>
    <row r="982" spans="2:18">
      <c r="B982" s="119"/>
      <c r="C982" s="119"/>
      <c r="D982" s="119"/>
      <c r="E982" s="119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</row>
    <row r="983" spans="2:18">
      <c r="B983" s="119"/>
      <c r="C983" s="119"/>
      <c r="D983" s="119"/>
      <c r="E983" s="119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</row>
    <row r="984" spans="2:18">
      <c r="B984" s="119"/>
      <c r="C984" s="119"/>
      <c r="D984" s="119"/>
      <c r="E984" s="119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</row>
    <row r="985" spans="2:18">
      <c r="B985" s="119"/>
      <c r="C985" s="119"/>
      <c r="D985" s="119"/>
      <c r="E985" s="119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</row>
    <row r="986" spans="2:18">
      <c r="B986" s="119"/>
      <c r="C986" s="119"/>
      <c r="D986" s="119"/>
      <c r="E986" s="119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</row>
    <row r="987" spans="2:18">
      <c r="B987" s="119"/>
      <c r="C987" s="119"/>
      <c r="D987" s="119"/>
      <c r="E987" s="119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</row>
    <row r="988" spans="2:18">
      <c r="B988" s="119"/>
      <c r="C988" s="119"/>
      <c r="D988" s="119"/>
      <c r="E988" s="119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</row>
    <row r="989" spans="2:18">
      <c r="B989" s="119"/>
      <c r="C989" s="119"/>
      <c r="D989" s="119"/>
      <c r="E989" s="119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</row>
    <row r="990" spans="2:18">
      <c r="B990" s="119"/>
      <c r="C990" s="119"/>
      <c r="D990" s="119"/>
      <c r="E990" s="119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</row>
    <row r="991" spans="2:18">
      <c r="B991" s="119"/>
      <c r="C991" s="119"/>
      <c r="D991" s="119"/>
      <c r="E991" s="119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</row>
    <row r="992" spans="2:18">
      <c r="B992" s="119"/>
      <c r="C992" s="119"/>
      <c r="D992" s="119"/>
      <c r="E992" s="119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</row>
    <row r="993" spans="2:18">
      <c r="B993" s="119"/>
      <c r="C993" s="119"/>
      <c r="D993" s="119"/>
      <c r="E993" s="119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</row>
    <row r="994" spans="2:18">
      <c r="B994" s="119"/>
      <c r="C994" s="119"/>
      <c r="D994" s="119"/>
      <c r="E994" s="119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</row>
    <row r="995" spans="2:18">
      <c r="B995" s="119"/>
      <c r="C995" s="119"/>
      <c r="D995" s="119"/>
      <c r="E995" s="119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</row>
    <row r="996" spans="2:18">
      <c r="B996" s="119"/>
      <c r="C996" s="119"/>
      <c r="D996" s="119"/>
      <c r="E996" s="119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</row>
    <row r="997" spans="2:18">
      <c r="B997" s="119"/>
      <c r="C997" s="119"/>
      <c r="D997" s="119"/>
      <c r="E997" s="119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</row>
    <row r="998" spans="2:18">
      <c r="B998" s="119"/>
      <c r="C998" s="119"/>
      <c r="D998" s="119"/>
      <c r="E998" s="119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</row>
    <row r="999" spans="2:18">
      <c r="B999" s="119"/>
      <c r="C999" s="119"/>
      <c r="D999" s="119"/>
      <c r="E999" s="119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</row>
    <row r="1000" spans="2:18">
      <c r="B1000" s="119"/>
      <c r="C1000" s="119"/>
      <c r="D1000" s="119"/>
      <c r="E1000" s="119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</row>
    <row r="1001" spans="2:18">
      <c r="B1001" s="119"/>
      <c r="C1001" s="119"/>
      <c r="D1001" s="119"/>
      <c r="E1001" s="119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</row>
    <row r="1002" spans="2:18">
      <c r="B1002" s="119"/>
      <c r="C1002" s="119"/>
      <c r="D1002" s="119"/>
      <c r="E1002" s="119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</row>
    <row r="1003" spans="2:18">
      <c r="B1003" s="119"/>
      <c r="C1003" s="119"/>
      <c r="D1003" s="119"/>
      <c r="E1003" s="119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</row>
    <row r="1004" spans="2:18">
      <c r="B1004" s="119"/>
      <c r="C1004" s="119"/>
      <c r="D1004" s="119"/>
      <c r="E1004" s="119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</row>
    <row r="1005" spans="2:18">
      <c r="B1005" s="119"/>
      <c r="C1005" s="119"/>
      <c r="D1005" s="119"/>
      <c r="E1005" s="119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</row>
    <row r="1006" spans="2:18">
      <c r="B1006" s="119"/>
      <c r="C1006" s="119"/>
      <c r="D1006" s="119"/>
      <c r="E1006" s="119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</row>
    <row r="1007" spans="2:18">
      <c r="B1007" s="119"/>
      <c r="C1007" s="119"/>
      <c r="D1007" s="119"/>
      <c r="E1007" s="119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</row>
    <row r="1008" spans="2:18">
      <c r="B1008" s="119"/>
      <c r="C1008" s="119"/>
      <c r="D1008" s="119"/>
      <c r="E1008" s="119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</row>
    <row r="1009" spans="2:18">
      <c r="B1009" s="119"/>
      <c r="C1009" s="119"/>
      <c r="D1009" s="119"/>
      <c r="E1009" s="119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</row>
    <row r="1010" spans="2:18">
      <c r="B1010" s="119"/>
      <c r="C1010" s="119"/>
      <c r="D1010" s="119"/>
      <c r="E1010" s="119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</row>
    <row r="1011" spans="2:18">
      <c r="B1011" s="119"/>
      <c r="C1011" s="119"/>
      <c r="D1011" s="119"/>
      <c r="E1011" s="119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</row>
    <row r="1012" spans="2:18">
      <c r="B1012" s="119"/>
      <c r="C1012" s="119"/>
      <c r="D1012" s="119"/>
      <c r="E1012" s="119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</row>
    <row r="1013" spans="2:18">
      <c r="B1013" s="119"/>
      <c r="C1013" s="119"/>
      <c r="D1013" s="119"/>
      <c r="E1013" s="119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</row>
    <row r="1014" spans="2:18">
      <c r="B1014" s="119"/>
      <c r="C1014" s="119"/>
      <c r="D1014" s="119"/>
      <c r="E1014" s="119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</row>
    <row r="1015" spans="2:18">
      <c r="B1015" s="119"/>
      <c r="C1015" s="119"/>
      <c r="D1015" s="119"/>
      <c r="E1015" s="119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</row>
    <row r="1016" spans="2:18">
      <c r="B1016" s="119"/>
      <c r="C1016" s="119"/>
      <c r="D1016" s="119"/>
      <c r="E1016" s="119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</row>
    <row r="1017" spans="2:18">
      <c r="B1017" s="119"/>
      <c r="C1017" s="119"/>
      <c r="D1017" s="119"/>
      <c r="E1017" s="119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</row>
    <row r="1018" spans="2:18">
      <c r="B1018" s="119"/>
      <c r="C1018" s="119"/>
      <c r="D1018" s="119"/>
      <c r="E1018" s="119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</row>
    <row r="1019" spans="2:18">
      <c r="B1019" s="119"/>
      <c r="C1019" s="119"/>
      <c r="D1019" s="119"/>
      <c r="E1019" s="119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</row>
    <row r="1020" spans="2:18">
      <c r="B1020" s="119"/>
      <c r="C1020" s="119"/>
      <c r="D1020" s="119"/>
      <c r="E1020" s="119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</row>
    <row r="1021" spans="2:18">
      <c r="B1021" s="119"/>
      <c r="C1021" s="119"/>
      <c r="D1021" s="119"/>
      <c r="E1021" s="119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</row>
    <row r="1022" spans="2:18">
      <c r="B1022" s="119"/>
      <c r="C1022" s="119"/>
      <c r="D1022" s="119"/>
      <c r="E1022" s="119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</row>
    <row r="1023" spans="2:18">
      <c r="B1023" s="119"/>
      <c r="C1023" s="119"/>
      <c r="D1023" s="119"/>
      <c r="E1023" s="119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</row>
    <row r="1024" spans="2:18">
      <c r="B1024" s="119"/>
      <c r="C1024" s="119"/>
      <c r="D1024" s="119"/>
      <c r="E1024" s="119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</row>
    <row r="1025" spans="2:18">
      <c r="B1025" s="119"/>
      <c r="C1025" s="119"/>
      <c r="D1025" s="119"/>
      <c r="E1025" s="119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</row>
    <row r="1026" spans="2:18">
      <c r="B1026" s="119"/>
      <c r="C1026" s="119"/>
      <c r="D1026" s="119"/>
      <c r="E1026" s="119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</row>
    <row r="1027" spans="2:18">
      <c r="B1027" s="119"/>
      <c r="C1027" s="119"/>
      <c r="D1027" s="119"/>
      <c r="E1027" s="119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</row>
    <row r="1028" spans="2:18">
      <c r="B1028" s="119"/>
      <c r="C1028" s="119"/>
      <c r="D1028" s="119"/>
      <c r="E1028" s="119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</row>
    <row r="1029" spans="2:18">
      <c r="B1029" s="119"/>
      <c r="C1029" s="119"/>
      <c r="D1029" s="119"/>
      <c r="E1029" s="119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</row>
    <row r="1030" spans="2:18">
      <c r="B1030" s="119"/>
      <c r="C1030" s="119"/>
      <c r="D1030" s="119"/>
      <c r="E1030" s="119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</row>
    <row r="1031" spans="2:18">
      <c r="B1031" s="119"/>
      <c r="C1031" s="119"/>
      <c r="D1031" s="119"/>
      <c r="E1031" s="119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</row>
    <row r="1032" spans="2:18">
      <c r="B1032" s="119"/>
      <c r="C1032" s="119"/>
      <c r="D1032" s="119"/>
      <c r="E1032" s="119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</row>
    <row r="1033" spans="2:18">
      <c r="B1033" s="119"/>
      <c r="C1033" s="119"/>
      <c r="D1033" s="119"/>
      <c r="E1033" s="119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</row>
    <row r="1034" spans="2:18">
      <c r="B1034" s="119"/>
      <c r="C1034" s="119"/>
      <c r="D1034" s="119"/>
      <c r="E1034" s="119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</row>
    <row r="1035" spans="2:18">
      <c r="B1035" s="119"/>
      <c r="C1035" s="119"/>
      <c r="D1035" s="119"/>
      <c r="E1035" s="119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</row>
    <row r="1036" spans="2:18">
      <c r="B1036" s="119"/>
      <c r="C1036" s="119"/>
      <c r="D1036" s="119"/>
      <c r="E1036" s="119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</row>
    <row r="1037" spans="2:18">
      <c r="B1037" s="119"/>
      <c r="C1037" s="119"/>
      <c r="D1037" s="119"/>
      <c r="E1037" s="119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</row>
    <row r="1038" spans="2:18">
      <c r="B1038" s="119"/>
      <c r="C1038" s="119"/>
      <c r="D1038" s="119"/>
      <c r="E1038" s="119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</row>
    <row r="1039" spans="2:18">
      <c r="B1039" s="119"/>
      <c r="C1039" s="119"/>
      <c r="D1039" s="119"/>
      <c r="E1039" s="119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</row>
    <row r="1040" spans="2:18">
      <c r="B1040" s="119"/>
      <c r="C1040" s="119"/>
      <c r="D1040" s="119"/>
      <c r="E1040" s="119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</row>
    <row r="1041" spans="2:18">
      <c r="B1041" s="119"/>
      <c r="C1041" s="119"/>
      <c r="D1041" s="119"/>
      <c r="E1041" s="119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</row>
    <row r="1042" spans="2:18">
      <c r="B1042" s="119"/>
      <c r="C1042" s="119"/>
      <c r="D1042" s="119"/>
      <c r="E1042" s="119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</row>
    <row r="1043" spans="2:18">
      <c r="B1043" s="119"/>
      <c r="C1043" s="119"/>
      <c r="D1043" s="119"/>
      <c r="E1043" s="119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</row>
    <row r="1044" spans="2:18">
      <c r="B1044" s="119"/>
      <c r="C1044" s="119"/>
      <c r="D1044" s="119"/>
      <c r="E1044" s="119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</row>
    <row r="1045" spans="2:18">
      <c r="B1045" s="119"/>
      <c r="C1045" s="119"/>
      <c r="D1045" s="119"/>
      <c r="E1045" s="119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</row>
    <row r="1046" spans="2:18">
      <c r="B1046" s="119"/>
      <c r="C1046" s="119"/>
      <c r="D1046" s="119"/>
      <c r="E1046" s="119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</row>
    <row r="1047" spans="2:18">
      <c r="B1047" s="119"/>
      <c r="C1047" s="119"/>
      <c r="D1047" s="119"/>
      <c r="E1047" s="119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</row>
    <row r="1048" spans="2:18">
      <c r="B1048" s="119"/>
      <c r="C1048" s="119"/>
      <c r="D1048" s="119"/>
      <c r="E1048" s="119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</row>
    <row r="1049" spans="2:18">
      <c r="B1049" s="119"/>
      <c r="C1049" s="119"/>
      <c r="D1049" s="119"/>
      <c r="E1049" s="119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</row>
    <row r="1050" spans="2:18">
      <c r="B1050" s="119"/>
      <c r="C1050" s="119"/>
      <c r="D1050" s="119"/>
      <c r="E1050" s="119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</row>
    <row r="1051" spans="2:18">
      <c r="B1051" s="119"/>
      <c r="C1051" s="119"/>
      <c r="D1051" s="119"/>
      <c r="E1051" s="119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</row>
    <row r="1052" spans="2:18">
      <c r="B1052" s="119"/>
      <c r="C1052" s="119"/>
      <c r="D1052" s="119"/>
      <c r="E1052" s="119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</row>
    <row r="1053" spans="2:18">
      <c r="B1053" s="119"/>
      <c r="C1053" s="119"/>
      <c r="D1053" s="119"/>
      <c r="E1053" s="119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</row>
    <row r="1054" spans="2:18">
      <c r="B1054" s="119"/>
      <c r="C1054" s="119"/>
      <c r="D1054" s="119"/>
      <c r="E1054" s="119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</row>
    <row r="1055" spans="2:18">
      <c r="B1055" s="119"/>
      <c r="C1055" s="119"/>
      <c r="D1055" s="119"/>
      <c r="E1055" s="119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</row>
    <row r="1056" spans="2:18">
      <c r="B1056" s="119"/>
      <c r="C1056" s="119"/>
      <c r="D1056" s="119"/>
      <c r="E1056" s="119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</row>
    <row r="1057" spans="2:18">
      <c r="B1057" s="119"/>
      <c r="C1057" s="119"/>
      <c r="D1057" s="119"/>
      <c r="E1057" s="119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</row>
    <row r="1058" spans="2:18">
      <c r="B1058" s="119"/>
      <c r="C1058" s="119"/>
      <c r="D1058" s="119"/>
      <c r="E1058" s="119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</row>
    <row r="1059" spans="2:18">
      <c r="B1059" s="119"/>
      <c r="C1059" s="119"/>
      <c r="D1059" s="119"/>
      <c r="E1059" s="119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</row>
    <row r="1060" spans="2:18">
      <c r="B1060" s="119"/>
      <c r="C1060" s="119"/>
      <c r="D1060" s="119"/>
      <c r="E1060" s="119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</row>
    <row r="1061" spans="2:18">
      <c r="B1061" s="119"/>
      <c r="C1061" s="119"/>
      <c r="D1061" s="119"/>
      <c r="E1061" s="119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</row>
    <row r="1062" spans="2:18">
      <c r="B1062" s="119"/>
      <c r="C1062" s="119"/>
      <c r="D1062" s="119"/>
      <c r="E1062" s="119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</row>
    <row r="1063" spans="2:18">
      <c r="B1063" s="119"/>
      <c r="C1063" s="119"/>
      <c r="D1063" s="119"/>
      <c r="E1063" s="119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</row>
    <row r="1064" spans="2:18">
      <c r="B1064" s="119"/>
      <c r="C1064" s="119"/>
      <c r="D1064" s="119"/>
      <c r="E1064" s="119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</row>
    <row r="1065" spans="2:18">
      <c r="B1065" s="119"/>
      <c r="C1065" s="119"/>
      <c r="D1065" s="119"/>
      <c r="E1065" s="119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</row>
    <row r="1066" spans="2:18">
      <c r="B1066" s="119"/>
      <c r="C1066" s="119"/>
      <c r="D1066" s="119"/>
      <c r="E1066" s="119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</row>
  </sheetData>
  <sheetProtection sheet="1" objects="1" scenarios="1"/>
  <mergeCells count="1">
    <mergeCell ref="B6:R6"/>
  </mergeCells>
  <phoneticPr fontId="3" type="noConversion"/>
  <conditionalFormatting sqref="B58:B202">
    <cfRule type="cellIs" dxfId="29" priority="36" operator="equal">
      <formula>2958465</formula>
    </cfRule>
    <cfRule type="cellIs" dxfId="28" priority="37" operator="equal">
      <formula>"NR3"</formula>
    </cfRule>
    <cfRule type="cellIs" dxfId="27" priority="38" operator="equal">
      <formula>"דירוג פנימי"</formula>
    </cfRule>
  </conditionalFormatting>
  <conditionalFormatting sqref="B58:B202">
    <cfRule type="cellIs" dxfId="26" priority="35" operator="equal">
      <formula>2958465</formula>
    </cfRule>
  </conditionalFormatting>
  <conditionalFormatting sqref="B11:B43">
    <cfRule type="cellIs" dxfId="25" priority="34" operator="equal">
      <formula>"NR3"</formula>
    </cfRule>
  </conditionalFormatting>
  <conditionalFormatting sqref="B203">
    <cfRule type="cellIs" dxfId="24" priority="31" operator="equal">
      <formula>2958465</formula>
    </cfRule>
    <cfRule type="cellIs" dxfId="23" priority="32" operator="equal">
      <formula>"NR3"</formula>
    </cfRule>
    <cfRule type="cellIs" dxfId="22" priority="33" operator="equal">
      <formula>"דירוג פנימי"</formula>
    </cfRule>
  </conditionalFormatting>
  <conditionalFormatting sqref="B203">
    <cfRule type="cellIs" dxfId="21" priority="30" operator="equal">
      <formula>2958465</formula>
    </cfRule>
  </conditionalFormatting>
  <conditionalFormatting sqref="B206">
    <cfRule type="cellIs" dxfId="20" priority="19" operator="equal">
      <formula>2958465</formula>
    </cfRule>
    <cfRule type="cellIs" dxfId="19" priority="20" operator="equal">
      <formula>"NR3"</formula>
    </cfRule>
    <cfRule type="cellIs" dxfId="18" priority="21" operator="equal">
      <formula>"דירוג פנימי"</formula>
    </cfRule>
  </conditionalFormatting>
  <conditionalFormatting sqref="B206">
    <cfRule type="cellIs" dxfId="17" priority="18" operator="equal">
      <formula>2958465</formula>
    </cfRule>
  </conditionalFormatting>
  <conditionalFormatting sqref="B207">
    <cfRule type="cellIs" dxfId="16" priority="15" operator="equal">
      <formula>2958465</formula>
    </cfRule>
    <cfRule type="cellIs" dxfId="15" priority="16" operator="equal">
      <formula>"NR3"</formula>
    </cfRule>
    <cfRule type="cellIs" dxfId="14" priority="17" operator="equal">
      <formula>"דירוג פנימי"</formula>
    </cfRule>
  </conditionalFormatting>
  <conditionalFormatting sqref="B207">
    <cfRule type="cellIs" dxfId="13" priority="14" operator="equal">
      <formula>2958465</formula>
    </cfRule>
  </conditionalFormatting>
  <conditionalFormatting sqref="B208">
    <cfRule type="cellIs" dxfId="12" priority="11" operator="equal">
      <formula>2958465</formula>
    </cfRule>
    <cfRule type="cellIs" dxfId="11" priority="12" operator="equal">
      <formula>"NR3"</formula>
    </cfRule>
    <cfRule type="cellIs" dxfId="10" priority="13" operator="equal">
      <formula>"דירוג פנימי"</formula>
    </cfRule>
  </conditionalFormatting>
  <conditionalFormatting sqref="B208">
    <cfRule type="cellIs" dxfId="9" priority="10" operator="equal">
      <formula>2958465</formula>
    </cfRule>
  </conditionalFormatting>
  <conditionalFormatting sqref="B209">
    <cfRule type="cellIs" dxfId="8" priority="7" operator="equal">
      <formula>2958465</formula>
    </cfRule>
    <cfRule type="cellIs" dxfId="7" priority="8" operator="equal">
      <formula>"NR3"</formula>
    </cfRule>
    <cfRule type="cellIs" dxfId="6" priority="9" operator="equal">
      <formula>"דירוג פנימי"</formula>
    </cfRule>
  </conditionalFormatting>
  <conditionalFormatting sqref="B209">
    <cfRule type="cellIs" dxfId="5" priority="6" operator="equal">
      <formula>2958465</formula>
    </cfRule>
  </conditionalFormatting>
  <conditionalFormatting sqref="B210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210">
    <cfRule type="cellIs" dxfId="1" priority="2" operator="equal">
      <formula>2958465</formula>
    </cfRule>
  </conditionalFormatting>
  <conditionalFormatting sqref="B204:B205">
    <cfRule type="cellIs" dxfId="0" priority="1" operator="equal">
      <formula>"NR3"</formula>
    </cfRule>
  </conditionalFormatting>
  <dataValidations count="1">
    <dataValidation allowBlank="1" showInputMessage="1" showErrorMessage="1" sqref="C5 D1:R5 C7:R9 B1:B9 B211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142</v>
      </c>
      <c r="C1" s="67" t="s" vm="1">
        <v>224</v>
      </c>
    </row>
    <row r="2" spans="2:15">
      <c r="B2" s="46" t="s">
        <v>141</v>
      </c>
      <c r="C2" s="67" t="s">
        <v>225</v>
      </c>
    </row>
    <row r="3" spans="2:15">
      <c r="B3" s="46" t="s">
        <v>143</v>
      </c>
      <c r="C3" s="67" t="s">
        <v>226</v>
      </c>
    </row>
    <row r="4" spans="2:15">
      <c r="B4" s="46" t="s">
        <v>144</v>
      </c>
      <c r="C4" s="67">
        <v>2207</v>
      </c>
    </row>
    <row r="6" spans="2:15" ht="26.25" customHeight="1">
      <c r="B6" s="135" t="s">
        <v>173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15" s="3" customFormat="1" ht="78.75">
      <c r="B7" s="47" t="s">
        <v>112</v>
      </c>
      <c r="C7" s="48" t="s">
        <v>43</v>
      </c>
      <c r="D7" s="48" t="s">
        <v>113</v>
      </c>
      <c r="E7" s="48" t="s">
        <v>14</v>
      </c>
      <c r="F7" s="48" t="s">
        <v>64</v>
      </c>
      <c r="G7" s="48" t="s">
        <v>17</v>
      </c>
      <c r="H7" s="48" t="s">
        <v>99</v>
      </c>
      <c r="I7" s="48" t="s">
        <v>51</v>
      </c>
      <c r="J7" s="48" t="s">
        <v>18</v>
      </c>
      <c r="K7" s="48" t="s">
        <v>201</v>
      </c>
      <c r="L7" s="48" t="s">
        <v>200</v>
      </c>
      <c r="M7" s="48" t="s">
        <v>107</v>
      </c>
      <c r="N7" s="48" t="s">
        <v>145</v>
      </c>
      <c r="O7" s="50" t="s">
        <v>147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208</v>
      </c>
      <c r="L8" s="31"/>
      <c r="M8" s="31" t="s">
        <v>204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4" t="s">
        <v>2589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5">
        <v>0</v>
      </c>
      <c r="N10" s="126">
        <v>0</v>
      </c>
      <c r="O10" s="126">
        <v>0</v>
      </c>
    </row>
    <row r="11" spans="2:15" ht="20.25" customHeight="1">
      <c r="B11" s="121" t="s">
        <v>216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21" t="s">
        <v>108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21" t="s">
        <v>199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21" t="s">
        <v>207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9"/>
      <c r="C110" s="119"/>
      <c r="D110" s="119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</row>
    <row r="111" spans="2:15">
      <c r="B111" s="119"/>
      <c r="C111" s="119"/>
      <c r="D111" s="119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</row>
    <row r="112" spans="2:15">
      <c r="B112" s="119"/>
      <c r="C112" s="119"/>
      <c r="D112" s="119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</row>
    <row r="113" spans="2:15">
      <c r="B113" s="119"/>
      <c r="C113" s="119"/>
      <c r="D113" s="119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</row>
    <row r="114" spans="2:15">
      <c r="B114" s="119"/>
      <c r="C114" s="119"/>
      <c r="D114" s="119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</row>
    <row r="115" spans="2:15">
      <c r="B115" s="119"/>
      <c r="C115" s="119"/>
      <c r="D115" s="119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</row>
    <row r="116" spans="2:15">
      <c r="B116" s="119"/>
      <c r="C116" s="119"/>
      <c r="D116" s="119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2:15">
      <c r="B117" s="119"/>
      <c r="C117" s="119"/>
      <c r="D117" s="119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</row>
    <row r="118" spans="2:15">
      <c r="B118" s="119"/>
      <c r="C118" s="119"/>
      <c r="D118" s="119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</row>
    <row r="119" spans="2:15">
      <c r="B119" s="119"/>
      <c r="C119" s="119"/>
      <c r="D119" s="119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</row>
    <row r="120" spans="2:15">
      <c r="B120" s="119"/>
      <c r="C120" s="119"/>
      <c r="D120" s="119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</row>
    <row r="121" spans="2:15">
      <c r="B121" s="119"/>
      <c r="C121" s="119"/>
      <c r="D121" s="119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</row>
    <row r="122" spans="2:15">
      <c r="B122" s="119"/>
      <c r="C122" s="119"/>
      <c r="D122" s="119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</row>
    <row r="123" spans="2:15">
      <c r="B123" s="119"/>
      <c r="C123" s="119"/>
      <c r="D123" s="119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</row>
    <row r="124" spans="2:15">
      <c r="B124" s="119"/>
      <c r="C124" s="119"/>
      <c r="D124" s="119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</row>
    <row r="125" spans="2:15">
      <c r="B125" s="119"/>
      <c r="C125" s="119"/>
      <c r="D125" s="119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2:15">
      <c r="B126" s="119"/>
      <c r="C126" s="119"/>
      <c r="D126" s="119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2:15">
      <c r="B127" s="119"/>
      <c r="C127" s="119"/>
      <c r="D127" s="119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2:15">
      <c r="B128" s="119"/>
      <c r="C128" s="119"/>
      <c r="D128" s="119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2:15">
      <c r="B129" s="119"/>
      <c r="C129" s="119"/>
      <c r="D129" s="119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2:15">
      <c r="B130" s="119"/>
      <c r="C130" s="119"/>
      <c r="D130" s="119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2:15">
      <c r="B131" s="119"/>
      <c r="C131" s="119"/>
      <c r="D131" s="119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2:15">
      <c r="B132" s="119"/>
      <c r="C132" s="119"/>
      <c r="D132" s="119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2:15">
      <c r="B133" s="119"/>
      <c r="C133" s="119"/>
      <c r="D133" s="119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2:15">
      <c r="B134" s="119"/>
      <c r="C134" s="119"/>
      <c r="D134" s="119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2:15">
      <c r="B135" s="119"/>
      <c r="C135" s="119"/>
      <c r="D135" s="119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2:15">
      <c r="B136" s="119"/>
      <c r="C136" s="119"/>
      <c r="D136" s="119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</row>
    <row r="137" spans="2:15">
      <c r="B137" s="119"/>
      <c r="C137" s="119"/>
      <c r="D137" s="119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</row>
    <row r="138" spans="2:15">
      <c r="B138" s="119"/>
      <c r="C138" s="119"/>
      <c r="D138" s="119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</row>
    <row r="139" spans="2:15">
      <c r="B139" s="119"/>
      <c r="C139" s="119"/>
      <c r="D139" s="119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</row>
    <row r="140" spans="2:15">
      <c r="B140" s="119"/>
      <c r="C140" s="119"/>
      <c r="D140" s="119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</row>
    <row r="141" spans="2:15">
      <c r="B141" s="119"/>
      <c r="C141" s="119"/>
      <c r="D141" s="119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2:15">
      <c r="B142" s="119"/>
      <c r="C142" s="119"/>
      <c r="D142" s="119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2:15">
      <c r="B143" s="119"/>
      <c r="C143" s="119"/>
      <c r="D143" s="119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2:15">
      <c r="B144" s="119"/>
      <c r="C144" s="119"/>
      <c r="D144" s="119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2:15">
      <c r="B145" s="119"/>
      <c r="C145" s="119"/>
      <c r="D145" s="119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</row>
    <row r="146" spans="2:15">
      <c r="B146" s="119"/>
      <c r="C146" s="119"/>
      <c r="D146" s="119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</row>
    <row r="147" spans="2:15">
      <c r="B147" s="119"/>
      <c r="C147" s="119"/>
      <c r="D147" s="119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</row>
    <row r="148" spans="2:15">
      <c r="B148" s="119"/>
      <c r="C148" s="119"/>
      <c r="D148" s="119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</row>
    <row r="149" spans="2:15">
      <c r="B149" s="119"/>
      <c r="C149" s="119"/>
      <c r="D149" s="119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</row>
    <row r="150" spans="2:15">
      <c r="B150" s="119"/>
      <c r="C150" s="119"/>
      <c r="D150" s="119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</row>
    <row r="151" spans="2:15">
      <c r="B151" s="119"/>
      <c r="C151" s="119"/>
      <c r="D151" s="119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</row>
    <row r="152" spans="2:15">
      <c r="B152" s="119"/>
      <c r="C152" s="119"/>
      <c r="D152" s="119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</row>
    <row r="153" spans="2:15">
      <c r="B153" s="119"/>
      <c r="C153" s="119"/>
      <c r="D153" s="119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</row>
    <row r="154" spans="2:15">
      <c r="B154" s="119"/>
      <c r="C154" s="119"/>
      <c r="D154" s="119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2:15">
      <c r="B155" s="119"/>
      <c r="C155" s="119"/>
      <c r="D155" s="119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2:15">
      <c r="B156" s="119"/>
      <c r="C156" s="119"/>
      <c r="D156" s="119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2:15">
      <c r="B157" s="119"/>
      <c r="C157" s="119"/>
      <c r="D157" s="119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2:15">
      <c r="B158" s="119"/>
      <c r="C158" s="119"/>
      <c r="D158" s="119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2:15">
      <c r="B159" s="119"/>
      <c r="C159" s="119"/>
      <c r="D159" s="119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2:15">
      <c r="B160" s="119"/>
      <c r="C160" s="119"/>
      <c r="D160" s="119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</row>
    <row r="161" spans="2:15">
      <c r="B161" s="119"/>
      <c r="C161" s="119"/>
      <c r="D161" s="119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</row>
    <row r="162" spans="2:15">
      <c r="B162" s="119"/>
      <c r="C162" s="119"/>
      <c r="D162" s="119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</row>
    <row r="163" spans="2:15">
      <c r="B163" s="119"/>
      <c r="C163" s="119"/>
      <c r="D163" s="119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</row>
    <row r="164" spans="2:15">
      <c r="B164" s="119"/>
      <c r="C164" s="119"/>
      <c r="D164" s="119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</row>
    <row r="165" spans="2:15">
      <c r="B165" s="119"/>
      <c r="C165" s="119"/>
      <c r="D165" s="119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</row>
    <row r="166" spans="2:15">
      <c r="B166" s="119"/>
      <c r="C166" s="119"/>
      <c r="D166" s="119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</row>
    <row r="167" spans="2:15">
      <c r="B167" s="119"/>
      <c r="C167" s="119"/>
      <c r="D167" s="119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</row>
    <row r="168" spans="2:15">
      <c r="B168" s="119"/>
      <c r="C168" s="119"/>
      <c r="D168" s="119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</row>
    <row r="169" spans="2:15">
      <c r="B169" s="119"/>
      <c r="C169" s="119"/>
      <c r="D169" s="119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</row>
    <row r="170" spans="2:15">
      <c r="B170" s="119"/>
      <c r="C170" s="119"/>
      <c r="D170" s="119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</row>
    <row r="171" spans="2:15">
      <c r="B171" s="119"/>
      <c r="C171" s="119"/>
      <c r="D171" s="119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</row>
    <row r="172" spans="2:15">
      <c r="B172" s="119"/>
      <c r="C172" s="119"/>
      <c r="D172" s="119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</row>
    <row r="173" spans="2:15">
      <c r="B173" s="119"/>
      <c r="C173" s="119"/>
      <c r="D173" s="119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2:15">
      <c r="B174" s="119"/>
      <c r="C174" s="119"/>
      <c r="D174" s="119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</row>
    <row r="175" spans="2:15">
      <c r="B175" s="119"/>
      <c r="C175" s="119"/>
      <c r="D175" s="119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</row>
    <row r="176" spans="2:15">
      <c r="B176" s="119"/>
      <c r="C176" s="119"/>
      <c r="D176" s="119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</row>
    <row r="177" spans="2:15">
      <c r="B177" s="119"/>
      <c r="C177" s="119"/>
      <c r="D177" s="119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</row>
    <row r="178" spans="2:15">
      <c r="B178" s="119"/>
      <c r="C178" s="119"/>
      <c r="D178" s="119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</row>
    <row r="179" spans="2:15">
      <c r="B179" s="119"/>
      <c r="C179" s="119"/>
      <c r="D179" s="119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</row>
    <row r="180" spans="2:15">
      <c r="B180" s="119"/>
      <c r="C180" s="119"/>
      <c r="D180" s="119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</row>
    <row r="181" spans="2:15">
      <c r="B181" s="119"/>
      <c r="C181" s="119"/>
      <c r="D181" s="119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</row>
    <row r="182" spans="2:15">
      <c r="B182" s="119"/>
      <c r="C182" s="119"/>
      <c r="D182" s="119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</row>
    <row r="183" spans="2:15">
      <c r="B183" s="119"/>
      <c r="C183" s="119"/>
      <c r="D183" s="119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</row>
    <row r="184" spans="2:15">
      <c r="B184" s="119"/>
      <c r="C184" s="119"/>
      <c r="D184" s="119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</row>
    <row r="185" spans="2:15">
      <c r="B185" s="119"/>
      <c r="C185" s="119"/>
      <c r="D185" s="119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</row>
    <row r="186" spans="2:15">
      <c r="B186" s="119"/>
      <c r="C186" s="119"/>
      <c r="D186" s="119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</row>
    <row r="187" spans="2:15">
      <c r="B187" s="119"/>
      <c r="C187" s="119"/>
      <c r="D187" s="119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</row>
    <row r="188" spans="2:15">
      <c r="B188" s="119"/>
      <c r="C188" s="119"/>
      <c r="D188" s="119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</row>
    <row r="189" spans="2:15">
      <c r="B189" s="119"/>
      <c r="C189" s="119"/>
      <c r="D189" s="119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</row>
    <row r="190" spans="2:15">
      <c r="B190" s="119"/>
      <c r="C190" s="119"/>
      <c r="D190" s="119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</row>
    <row r="191" spans="2:15">
      <c r="B191" s="119"/>
      <c r="C191" s="119"/>
      <c r="D191" s="119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</row>
    <row r="192" spans="2:15">
      <c r="B192" s="119"/>
      <c r="C192" s="119"/>
      <c r="D192" s="119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</row>
    <row r="193" spans="2:15">
      <c r="B193" s="119"/>
      <c r="C193" s="119"/>
      <c r="D193" s="119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</row>
    <row r="194" spans="2:15">
      <c r="B194" s="119"/>
      <c r="C194" s="119"/>
      <c r="D194" s="119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</row>
    <row r="195" spans="2:15">
      <c r="B195" s="119"/>
      <c r="C195" s="119"/>
      <c r="D195" s="119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</row>
    <row r="196" spans="2:15">
      <c r="B196" s="119"/>
      <c r="C196" s="119"/>
      <c r="D196" s="119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</row>
    <row r="197" spans="2:15">
      <c r="B197" s="119"/>
      <c r="C197" s="119"/>
      <c r="D197" s="119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</row>
    <row r="198" spans="2:15">
      <c r="B198" s="119"/>
      <c r="C198" s="119"/>
      <c r="D198" s="119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</row>
    <row r="199" spans="2:15">
      <c r="B199" s="119"/>
      <c r="C199" s="119"/>
      <c r="D199" s="119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</row>
    <row r="200" spans="2:15">
      <c r="B200" s="119"/>
      <c r="C200" s="119"/>
      <c r="D200" s="119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</row>
    <row r="201" spans="2:15">
      <c r="B201" s="119"/>
      <c r="C201" s="119"/>
      <c r="D201" s="119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</row>
    <row r="202" spans="2:15">
      <c r="B202" s="119"/>
      <c r="C202" s="119"/>
      <c r="D202" s="119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</row>
    <row r="203" spans="2:15">
      <c r="B203" s="119"/>
      <c r="C203" s="119"/>
      <c r="D203" s="119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</row>
    <row r="204" spans="2:15">
      <c r="B204" s="119"/>
      <c r="C204" s="119"/>
      <c r="D204" s="119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</row>
    <row r="205" spans="2:15">
      <c r="B205" s="119"/>
      <c r="C205" s="119"/>
      <c r="D205" s="119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</row>
    <row r="206" spans="2:15">
      <c r="B206" s="119"/>
      <c r="C206" s="119"/>
      <c r="D206" s="119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</row>
    <row r="207" spans="2:15">
      <c r="B207" s="119"/>
      <c r="C207" s="119"/>
      <c r="D207" s="119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</row>
    <row r="208" spans="2:15">
      <c r="B208" s="119"/>
      <c r="C208" s="119"/>
      <c r="D208" s="119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</row>
    <row r="209" spans="2:15">
      <c r="B209" s="119"/>
      <c r="C209" s="119"/>
      <c r="D209" s="119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</row>
    <row r="210" spans="2:15">
      <c r="B210" s="119"/>
      <c r="C210" s="119"/>
      <c r="D210" s="119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</row>
    <row r="211" spans="2:15">
      <c r="B211" s="119"/>
      <c r="C211" s="119"/>
      <c r="D211" s="119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</row>
    <row r="212" spans="2:15">
      <c r="B212" s="119"/>
      <c r="C212" s="119"/>
      <c r="D212" s="119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</row>
    <row r="213" spans="2:15">
      <c r="B213" s="119"/>
      <c r="C213" s="119"/>
      <c r="D213" s="119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</row>
    <row r="214" spans="2:15">
      <c r="B214" s="119"/>
      <c r="C214" s="119"/>
      <c r="D214" s="119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</row>
    <row r="215" spans="2:15">
      <c r="B215" s="119"/>
      <c r="C215" s="119"/>
      <c r="D215" s="119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</row>
    <row r="216" spans="2:15">
      <c r="B216" s="119"/>
      <c r="C216" s="119"/>
      <c r="D216" s="119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</row>
    <row r="217" spans="2:15">
      <c r="B217" s="119"/>
      <c r="C217" s="119"/>
      <c r="D217" s="119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</row>
    <row r="218" spans="2:15">
      <c r="B218" s="119"/>
      <c r="C218" s="119"/>
      <c r="D218" s="119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</row>
    <row r="219" spans="2:15">
      <c r="B219" s="119"/>
      <c r="C219" s="119"/>
      <c r="D219" s="119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</row>
    <row r="220" spans="2:15">
      <c r="B220" s="119"/>
      <c r="C220" s="119"/>
      <c r="D220" s="119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</row>
    <row r="221" spans="2:15">
      <c r="B221" s="119"/>
      <c r="C221" s="119"/>
      <c r="D221" s="119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</row>
    <row r="222" spans="2:15">
      <c r="B222" s="119"/>
      <c r="C222" s="119"/>
      <c r="D222" s="119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</row>
    <row r="223" spans="2:15">
      <c r="B223" s="119"/>
      <c r="C223" s="119"/>
      <c r="D223" s="119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</row>
    <row r="224" spans="2:15">
      <c r="B224" s="119"/>
      <c r="C224" s="119"/>
      <c r="D224" s="119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</row>
    <row r="225" spans="2:15">
      <c r="B225" s="119"/>
      <c r="C225" s="119"/>
      <c r="D225" s="119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</row>
    <row r="226" spans="2:15">
      <c r="B226" s="119"/>
      <c r="C226" s="119"/>
      <c r="D226" s="119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</row>
    <row r="227" spans="2:15">
      <c r="B227" s="119"/>
      <c r="C227" s="119"/>
      <c r="D227" s="119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</row>
    <row r="228" spans="2:15">
      <c r="B228" s="119"/>
      <c r="C228" s="119"/>
      <c r="D228" s="119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</row>
    <row r="229" spans="2:15">
      <c r="B229" s="119"/>
      <c r="C229" s="119"/>
      <c r="D229" s="119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</row>
    <row r="230" spans="2:15">
      <c r="B230" s="119"/>
      <c r="C230" s="119"/>
      <c r="D230" s="119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</row>
    <row r="231" spans="2:15">
      <c r="B231" s="119"/>
      <c r="C231" s="119"/>
      <c r="D231" s="119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</row>
    <row r="232" spans="2:15">
      <c r="B232" s="119"/>
      <c r="C232" s="119"/>
      <c r="D232" s="119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</row>
    <row r="233" spans="2:15">
      <c r="B233" s="119"/>
      <c r="C233" s="119"/>
      <c r="D233" s="119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</row>
    <row r="234" spans="2:15">
      <c r="B234" s="119"/>
      <c r="C234" s="119"/>
      <c r="D234" s="119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</row>
    <row r="235" spans="2:15">
      <c r="B235" s="119"/>
      <c r="C235" s="119"/>
      <c r="D235" s="119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</row>
    <row r="236" spans="2:15">
      <c r="B236" s="119"/>
      <c r="C236" s="119"/>
      <c r="D236" s="119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</row>
    <row r="237" spans="2:15">
      <c r="B237" s="119"/>
      <c r="C237" s="119"/>
      <c r="D237" s="119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</row>
    <row r="238" spans="2:15">
      <c r="B238" s="119"/>
      <c r="C238" s="119"/>
      <c r="D238" s="119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</row>
    <row r="239" spans="2:15">
      <c r="B239" s="119"/>
      <c r="C239" s="119"/>
      <c r="D239" s="119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</row>
    <row r="240" spans="2:15">
      <c r="B240" s="119"/>
      <c r="C240" s="119"/>
      <c r="D240" s="119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</row>
    <row r="241" spans="2:15">
      <c r="B241" s="119"/>
      <c r="C241" s="119"/>
      <c r="D241" s="119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</row>
    <row r="242" spans="2:15">
      <c r="B242" s="119"/>
      <c r="C242" s="119"/>
      <c r="D242" s="119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</row>
    <row r="243" spans="2:15">
      <c r="B243" s="119"/>
      <c r="C243" s="119"/>
      <c r="D243" s="119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</row>
    <row r="244" spans="2:15">
      <c r="B244" s="119"/>
      <c r="C244" s="119"/>
      <c r="D244" s="119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</row>
    <row r="245" spans="2:15">
      <c r="B245" s="119"/>
      <c r="C245" s="119"/>
      <c r="D245" s="119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</row>
    <row r="246" spans="2:15">
      <c r="B246" s="119"/>
      <c r="C246" s="119"/>
      <c r="D246" s="119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</row>
    <row r="247" spans="2:15">
      <c r="B247" s="119"/>
      <c r="C247" s="119"/>
      <c r="D247" s="119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</row>
    <row r="248" spans="2:15">
      <c r="B248" s="119"/>
      <c r="C248" s="119"/>
      <c r="D248" s="119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</row>
    <row r="249" spans="2:15">
      <c r="B249" s="119"/>
      <c r="C249" s="119"/>
      <c r="D249" s="119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</row>
    <row r="250" spans="2:15">
      <c r="B250" s="119"/>
      <c r="C250" s="119"/>
      <c r="D250" s="119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</row>
    <row r="251" spans="2:15">
      <c r="B251" s="119"/>
      <c r="C251" s="119"/>
      <c r="D251" s="119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</row>
    <row r="252" spans="2:15">
      <c r="B252" s="119"/>
      <c r="C252" s="119"/>
      <c r="D252" s="119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</row>
    <row r="253" spans="2:15">
      <c r="B253" s="119"/>
      <c r="C253" s="119"/>
      <c r="D253" s="119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</row>
    <row r="254" spans="2:15">
      <c r="B254" s="119"/>
      <c r="C254" s="119"/>
      <c r="D254" s="119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</row>
    <row r="255" spans="2:15">
      <c r="B255" s="119"/>
      <c r="C255" s="119"/>
      <c r="D255" s="119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</row>
    <row r="256" spans="2:15">
      <c r="B256" s="119"/>
      <c r="C256" s="119"/>
      <c r="D256" s="119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</row>
    <row r="257" spans="2:15">
      <c r="B257" s="119"/>
      <c r="C257" s="119"/>
      <c r="D257" s="119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</row>
    <row r="258" spans="2:15">
      <c r="B258" s="119"/>
      <c r="C258" s="119"/>
      <c r="D258" s="119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</row>
    <row r="259" spans="2:15">
      <c r="B259" s="119"/>
      <c r="C259" s="119"/>
      <c r="D259" s="119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</row>
    <row r="260" spans="2:15">
      <c r="B260" s="119"/>
      <c r="C260" s="119"/>
      <c r="D260" s="119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</row>
    <row r="261" spans="2:15">
      <c r="B261" s="119"/>
      <c r="C261" s="119"/>
      <c r="D261" s="119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</row>
    <row r="262" spans="2:15">
      <c r="B262" s="119"/>
      <c r="C262" s="119"/>
      <c r="D262" s="119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</row>
    <row r="263" spans="2:15">
      <c r="B263" s="119"/>
      <c r="C263" s="119"/>
      <c r="D263" s="119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</row>
    <row r="264" spans="2:15">
      <c r="B264" s="119"/>
      <c r="C264" s="119"/>
      <c r="D264" s="119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</row>
    <row r="265" spans="2:15">
      <c r="B265" s="119"/>
      <c r="C265" s="119"/>
      <c r="D265" s="119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</row>
    <row r="266" spans="2:15">
      <c r="B266" s="119"/>
      <c r="C266" s="119"/>
      <c r="D266" s="119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</row>
    <row r="267" spans="2:15">
      <c r="B267" s="119"/>
      <c r="C267" s="119"/>
      <c r="D267" s="119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</row>
    <row r="268" spans="2:15">
      <c r="B268" s="119"/>
      <c r="C268" s="119"/>
      <c r="D268" s="119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</row>
    <row r="269" spans="2:15">
      <c r="B269" s="119"/>
      <c r="C269" s="119"/>
      <c r="D269" s="119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</row>
    <row r="270" spans="2:15">
      <c r="B270" s="119"/>
      <c r="C270" s="119"/>
      <c r="D270" s="119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</row>
    <row r="271" spans="2:15">
      <c r="B271" s="119"/>
      <c r="C271" s="119"/>
      <c r="D271" s="119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</row>
    <row r="272" spans="2:15">
      <c r="B272" s="119"/>
      <c r="C272" s="119"/>
      <c r="D272" s="119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</row>
    <row r="273" spans="2:15">
      <c r="B273" s="119"/>
      <c r="C273" s="119"/>
      <c r="D273" s="119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</row>
    <row r="274" spans="2:15">
      <c r="B274" s="119"/>
      <c r="C274" s="119"/>
      <c r="D274" s="119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</row>
    <row r="275" spans="2:15">
      <c r="B275" s="119"/>
      <c r="C275" s="119"/>
      <c r="D275" s="119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</row>
    <row r="276" spans="2:15">
      <c r="B276" s="119"/>
      <c r="C276" s="119"/>
      <c r="D276" s="119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</row>
    <row r="277" spans="2:15">
      <c r="B277" s="119"/>
      <c r="C277" s="119"/>
      <c r="D277" s="119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</row>
    <row r="278" spans="2:15">
      <c r="B278" s="119"/>
      <c r="C278" s="119"/>
      <c r="D278" s="119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</row>
    <row r="279" spans="2:15">
      <c r="B279" s="119"/>
      <c r="C279" s="119"/>
      <c r="D279" s="119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</row>
    <row r="280" spans="2:15">
      <c r="B280" s="119"/>
      <c r="C280" s="119"/>
      <c r="D280" s="119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</row>
    <row r="281" spans="2:15">
      <c r="B281" s="119"/>
      <c r="C281" s="119"/>
      <c r="D281" s="119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</row>
    <row r="282" spans="2:15">
      <c r="B282" s="119"/>
      <c r="C282" s="119"/>
      <c r="D282" s="119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</row>
    <row r="283" spans="2:15">
      <c r="B283" s="119"/>
      <c r="C283" s="119"/>
      <c r="D283" s="119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</row>
    <row r="284" spans="2:15">
      <c r="B284" s="119"/>
      <c r="C284" s="119"/>
      <c r="D284" s="119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</row>
    <row r="285" spans="2:15">
      <c r="B285" s="119"/>
      <c r="C285" s="119"/>
      <c r="D285" s="119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</row>
    <row r="286" spans="2:15">
      <c r="B286" s="119"/>
      <c r="C286" s="119"/>
      <c r="D286" s="119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</row>
    <row r="287" spans="2:15">
      <c r="B287" s="119"/>
      <c r="C287" s="119"/>
      <c r="D287" s="119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</row>
    <row r="288" spans="2:15">
      <c r="B288" s="119"/>
      <c r="C288" s="119"/>
      <c r="D288" s="119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</row>
    <row r="289" spans="2:15">
      <c r="B289" s="119"/>
      <c r="C289" s="119"/>
      <c r="D289" s="119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</row>
    <row r="290" spans="2:15">
      <c r="B290" s="119"/>
      <c r="C290" s="119"/>
      <c r="D290" s="119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</row>
    <row r="291" spans="2:15">
      <c r="B291" s="119"/>
      <c r="C291" s="119"/>
      <c r="D291" s="119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</row>
    <row r="292" spans="2:15">
      <c r="B292" s="119"/>
      <c r="C292" s="119"/>
      <c r="D292" s="119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</row>
    <row r="293" spans="2:15">
      <c r="B293" s="119"/>
      <c r="C293" s="119"/>
      <c r="D293" s="119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</row>
    <row r="294" spans="2:15">
      <c r="B294" s="119"/>
      <c r="C294" s="119"/>
      <c r="D294" s="119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</row>
    <row r="295" spans="2:15">
      <c r="B295" s="119"/>
      <c r="C295" s="119"/>
      <c r="D295" s="119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</row>
    <row r="296" spans="2:15">
      <c r="B296" s="119"/>
      <c r="C296" s="119"/>
      <c r="D296" s="119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</row>
    <row r="297" spans="2:15">
      <c r="B297" s="119"/>
      <c r="C297" s="119"/>
      <c r="D297" s="119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</row>
    <row r="298" spans="2:15">
      <c r="B298" s="119"/>
      <c r="C298" s="119"/>
      <c r="D298" s="119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</row>
    <row r="299" spans="2:15">
      <c r="B299" s="119"/>
      <c r="C299" s="119"/>
      <c r="D299" s="119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</row>
    <row r="300" spans="2:15">
      <c r="B300" s="119"/>
      <c r="C300" s="119"/>
      <c r="D300" s="119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2.5703125" style="2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36.5703125" style="1" bestFit="1" customWidth="1"/>
    <col min="11" max="16384" width="9.140625" style="1"/>
  </cols>
  <sheetData>
    <row r="1" spans="2:10">
      <c r="B1" s="46" t="s">
        <v>142</v>
      </c>
      <c r="C1" s="67" t="s" vm="1">
        <v>224</v>
      </c>
    </row>
    <row r="2" spans="2:10">
      <c r="B2" s="46" t="s">
        <v>141</v>
      </c>
      <c r="C2" s="67" t="s">
        <v>225</v>
      </c>
    </row>
    <row r="3" spans="2:10">
      <c r="B3" s="46" t="s">
        <v>143</v>
      </c>
      <c r="C3" s="67" t="s">
        <v>226</v>
      </c>
    </row>
    <row r="4" spans="2:10">
      <c r="B4" s="46" t="s">
        <v>144</v>
      </c>
      <c r="C4" s="67">
        <v>2207</v>
      </c>
    </row>
    <row r="6" spans="2:10" ht="26.25" customHeight="1">
      <c r="B6" s="135" t="s">
        <v>174</v>
      </c>
      <c r="C6" s="136"/>
      <c r="D6" s="136"/>
      <c r="E6" s="136"/>
      <c r="F6" s="136"/>
      <c r="G6" s="136"/>
      <c r="H6" s="136"/>
      <c r="I6" s="136"/>
      <c r="J6" s="137"/>
    </row>
    <row r="7" spans="2:10" s="3" customFormat="1" ht="78.75">
      <c r="B7" s="47" t="s">
        <v>112</v>
      </c>
      <c r="C7" s="49" t="s">
        <v>53</v>
      </c>
      <c r="D7" s="49" t="s">
        <v>83</v>
      </c>
      <c r="E7" s="49" t="s">
        <v>54</v>
      </c>
      <c r="F7" s="49" t="s">
        <v>99</v>
      </c>
      <c r="G7" s="49" t="s">
        <v>185</v>
      </c>
      <c r="H7" s="49" t="s">
        <v>145</v>
      </c>
      <c r="I7" s="49" t="s">
        <v>146</v>
      </c>
      <c r="J7" s="64" t="s">
        <v>211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205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4" t="s">
        <v>39</v>
      </c>
      <c r="C10" s="105"/>
      <c r="D10" s="104"/>
      <c r="E10" s="106">
        <v>6.4991202850575649E-2</v>
      </c>
      <c r="F10" s="107"/>
      <c r="G10" s="108">
        <v>19646.915719999997</v>
      </c>
      <c r="H10" s="109">
        <f>IFERROR(G10/$G$10,0)</f>
        <v>1</v>
      </c>
      <c r="I10" s="109">
        <f>G10/'סכום נכסי הקרן'!$C$42</f>
        <v>5.4851655243995439E-3</v>
      </c>
      <c r="J10" s="69"/>
    </row>
    <row r="11" spans="2:10" ht="22.5" customHeight="1">
      <c r="B11" s="110" t="s">
        <v>198</v>
      </c>
      <c r="C11" s="105"/>
      <c r="D11" s="104"/>
      <c r="E11" s="106">
        <v>6.4991202850575649E-2</v>
      </c>
      <c r="F11" s="111"/>
      <c r="G11" s="108">
        <f>G12+G24</f>
        <v>19646.915720000001</v>
      </c>
      <c r="H11" s="109">
        <f t="shared" ref="H11:H25" si="0">IFERROR(G11/$G$10,0)</f>
        <v>1.0000000000000002</v>
      </c>
      <c r="I11" s="109">
        <f>G11/'סכום נכסי הקרן'!$C$42</f>
        <v>5.4851655243995448E-3</v>
      </c>
      <c r="J11" s="69"/>
    </row>
    <row r="12" spans="2:10">
      <c r="B12" s="86" t="s">
        <v>84</v>
      </c>
      <c r="C12" s="101"/>
      <c r="D12" s="93"/>
      <c r="E12" s="102">
        <v>6.6095421989539119E-2</v>
      </c>
      <c r="F12" s="100"/>
      <c r="G12" s="79">
        <f>SUM(G13:G22)</f>
        <v>19318.685720000001</v>
      </c>
      <c r="H12" s="80">
        <f t="shared" si="0"/>
        <v>0.98329356094983056</v>
      </c>
      <c r="I12" s="80">
        <f>G12/'סכום נכסי הקרן'!$C$42</f>
        <v>5.3935279408860726E-3</v>
      </c>
      <c r="J12" s="71"/>
    </row>
    <row r="13" spans="2:10">
      <c r="B13" s="75" t="s">
        <v>2563</v>
      </c>
      <c r="C13" s="94">
        <v>44012</v>
      </c>
      <c r="D13" s="68" t="s">
        <v>2564</v>
      </c>
      <c r="E13" s="103">
        <v>6.7372924494098388E-2</v>
      </c>
      <c r="F13" s="82" t="s">
        <v>129</v>
      </c>
      <c r="G13" s="76">
        <v>3289.6480000000001</v>
      </c>
      <c r="H13" s="77">
        <f t="shared" si="0"/>
        <v>0.16743839322582491</v>
      </c>
      <c r="I13" s="77">
        <f>G13/'סכום נכסי הקרן'!$C$42</f>
        <v>9.1842730198314886E-4</v>
      </c>
      <c r="J13" s="69" t="s">
        <v>2565</v>
      </c>
    </row>
    <row r="14" spans="2:10">
      <c r="B14" s="75" t="s">
        <v>2566</v>
      </c>
      <c r="C14" s="94">
        <v>44196</v>
      </c>
      <c r="D14" s="68" t="s">
        <v>2564</v>
      </c>
      <c r="E14" s="103">
        <v>5.6739684846682487E-2</v>
      </c>
      <c r="F14" s="82" t="s">
        <v>129</v>
      </c>
      <c r="G14" s="76">
        <v>1442.27</v>
      </c>
      <c r="H14" s="77">
        <f t="shared" si="0"/>
        <v>7.3409486789410436E-2</v>
      </c>
      <c r="I14" s="77">
        <f>G14/'סכום נכסי הקרן'!$C$42</f>
        <v>4.0266318610113785E-4</v>
      </c>
      <c r="J14" s="69" t="s">
        <v>2567</v>
      </c>
    </row>
    <row r="15" spans="2:10">
      <c r="B15" s="75" t="s">
        <v>2568</v>
      </c>
      <c r="C15" s="94">
        <v>44012</v>
      </c>
      <c r="D15" s="68" t="s">
        <v>2564</v>
      </c>
      <c r="E15" s="103">
        <v>6.2553728959902036E-2</v>
      </c>
      <c r="F15" s="82" t="s">
        <v>129</v>
      </c>
      <c r="G15" s="76">
        <v>945.16774999999996</v>
      </c>
      <c r="H15" s="77">
        <f t="shared" si="0"/>
        <v>4.8107690971455959E-2</v>
      </c>
      <c r="I15" s="77">
        <f>G15/'סכום נכסי הקרן'!$C$42</f>
        <v>2.638786479750974E-4</v>
      </c>
      <c r="J15" s="69" t="s">
        <v>2569</v>
      </c>
    </row>
    <row r="16" spans="2:10">
      <c r="B16" s="75" t="s">
        <v>2571</v>
      </c>
      <c r="C16" s="94">
        <v>44196</v>
      </c>
      <c r="D16" s="68" t="s">
        <v>2564</v>
      </c>
      <c r="E16" s="103">
        <v>6.7993347429965365E-2</v>
      </c>
      <c r="F16" s="82" t="s">
        <v>129</v>
      </c>
      <c r="G16" s="76">
        <v>3340.0000299999997</v>
      </c>
      <c r="H16" s="77">
        <f t="shared" si="0"/>
        <v>0.17000123976711395</v>
      </c>
      <c r="I16" s="77">
        <f>G16/'סכום נכסי הקרן'!$C$42</f>
        <v>9.3248493947575416E-4</v>
      </c>
      <c r="J16" s="69" t="s">
        <v>2572</v>
      </c>
    </row>
    <row r="17" spans="2:10">
      <c r="B17" s="75" t="s">
        <v>2573</v>
      </c>
      <c r="C17" s="94">
        <v>44196</v>
      </c>
      <c r="D17" s="68" t="s">
        <v>2564</v>
      </c>
      <c r="E17" s="103">
        <v>6.9897809344139444E-2</v>
      </c>
      <c r="F17" s="82" t="s">
        <v>129</v>
      </c>
      <c r="G17" s="76">
        <v>1157.9999399999999</v>
      </c>
      <c r="H17" s="77">
        <f t="shared" si="0"/>
        <v>5.8940546012582994E-2</v>
      </c>
      <c r="I17" s="77">
        <f>G17/'סכום נכסי הקרן'!$C$42</f>
        <v>3.2329865097750521E-4</v>
      </c>
      <c r="J17" s="69" t="s">
        <v>2574</v>
      </c>
    </row>
    <row r="18" spans="2:10">
      <c r="B18" s="75" t="s">
        <v>2575</v>
      </c>
      <c r="C18" s="94">
        <v>44012</v>
      </c>
      <c r="D18" s="68" t="s">
        <v>2564</v>
      </c>
      <c r="E18" s="103">
        <v>7.2717397215862803E-2</v>
      </c>
      <c r="F18" s="82" t="s">
        <v>129</v>
      </c>
      <c r="G18" s="76">
        <v>768</v>
      </c>
      <c r="H18" s="77">
        <f t="shared" si="0"/>
        <v>3.9090105080371369E-2</v>
      </c>
      <c r="I18" s="77">
        <f>G18/'סכום נכסי הקרן'!$C$42</f>
        <v>2.1441569673200849E-4</v>
      </c>
      <c r="J18" s="69" t="s">
        <v>2576</v>
      </c>
    </row>
    <row r="19" spans="2:10">
      <c r="B19" s="75" t="s">
        <v>2577</v>
      </c>
      <c r="C19" s="94">
        <v>44196</v>
      </c>
      <c r="D19" s="68" t="s">
        <v>2564</v>
      </c>
      <c r="E19" s="103">
        <v>7.7723781869487113E-2</v>
      </c>
      <c r="F19" s="82" t="s">
        <v>129</v>
      </c>
      <c r="G19" s="76">
        <v>3731.6</v>
      </c>
      <c r="H19" s="77">
        <f t="shared" si="0"/>
        <v>0.18993311994520026</v>
      </c>
      <c r="I19" s="77">
        <f>G19/'סכום נכסי הקרן'!$C$42</f>
        <v>1.0418146014650558E-3</v>
      </c>
      <c r="J19" s="69" t="s">
        <v>2578</v>
      </c>
    </row>
    <row r="20" spans="2:10">
      <c r="B20" s="75" t="s">
        <v>2579</v>
      </c>
      <c r="C20" s="94">
        <v>44012</v>
      </c>
      <c r="D20" s="68" t="s">
        <v>2564</v>
      </c>
      <c r="E20" s="103">
        <v>5.5710746415783573E-2</v>
      </c>
      <c r="F20" s="82" t="s">
        <v>129</v>
      </c>
      <c r="G20" s="76">
        <v>1691</v>
      </c>
      <c r="H20" s="77">
        <f t="shared" si="0"/>
        <v>8.6069489180869777E-2</v>
      </c>
      <c r="I20" s="77">
        <f>G20/'סכום נכסי הקרן'!$C$42</f>
        <v>4.7210539475758644E-4</v>
      </c>
      <c r="J20" s="69" t="s">
        <v>2580</v>
      </c>
    </row>
    <row r="21" spans="2:10">
      <c r="B21" s="75" t="s">
        <v>2581</v>
      </c>
      <c r="C21" s="94">
        <v>44196</v>
      </c>
      <c r="D21" s="68" t="s">
        <v>2564</v>
      </c>
      <c r="E21" s="103">
        <v>7.3324640678921957E-2</v>
      </c>
      <c r="F21" s="82" t="s">
        <v>129</v>
      </c>
      <c r="G21" s="76">
        <v>1860</v>
      </c>
      <c r="H21" s="77">
        <f t="shared" si="0"/>
        <v>9.4671348241524414E-2</v>
      </c>
      <c r="I21" s="77">
        <f>G21/'סכום נכסי הקרן'!$C$42</f>
        <v>5.1928801552283304E-4</v>
      </c>
      <c r="J21" s="69" t="s">
        <v>2582</v>
      </c>
    </row>
    <row r="22" spans="2:10">
      <c r="B22" s="75" t="s">
        <v>2583</v>
      </c>
      <c r="C22" s="94">
        <v>44196</v>
      </c>
      <c r="D22" s="68" t="s">
        <v>2564</v>
      </c>
      <c r="E22" s="103">
        <v>2.7241166780586495E-2</v>
      </c>
      <c r="F22" s="82" t="s">
        <v>129</v>
      </c>
      <c r="G22" s="76">
        <v>1093</v>
      </c>
      <c r="H22" s="77">
        <f t="shared" si="0"/>
        <v>5.563214173547644E-2</v>
      </c>
      <c r="I22" s="77">
        <f>G22/'סכום נכסי הקרן'!$C$42</f>
        <v>3.0515150589594436E-4</v>
      </c>
      <c r="J22" s="69" t="s">
        <v>2582</v>
      </c>
    </row>
    <row r="23" spans="2:10">
      <c r="B23" s="92"/>
      <c r="C23" s="94"/>
      <c r="D23" s="68"/>
      <c r="E23" s="103"/>
      <c r="F23" s="69"/>
      <c r="G23" s="69"/>
      <c r="H23" s="77"/>
      <c r="I23" s="69"/>
      <c r="J23" s="69"/>
    </row>
    <row r="24" spans="2:10">
      <c r="B24" s="86" t="s">
        <v>2586</v>
      </c>
      <c r="C24" s="101"/>
      <c r="D24" s="93"/>
      <c r="E24" s="102">
        <v>0</v>
      </c>
      <c r="F24" s="100"/>
      <c r="G24" s="79">
        <f>G25</f>
        <v>328.23</v>
      </c>
      <c r="H24" s="80">
        <f t="shared" si="0"/>
        <v>1.6706439050169657E-2</v>
      </c>
      <c r="I24" s="80">
        <f>G24/'סכום נכסי הקרן'!$C$42</f>
        <v>9.1637583513472855E-5</v>
      </c>
      <c r="J24" s="68"/>
    </row>
    <row r="25" spans="2:10">
      <c r="B25" s="75" t="s">
        <v>2570</v>
      </c>
      <c r="C25" s="94">
        <v>44196</v>
      </c>
      <c r="D25" s="68" t="s">
        <v>26</v>
      </c>
      <c r="E25" s="103">
        <v>0</v>
      </c>
      <c r="F25" s="82" t="s">
        <v>129</v>
      </c>
      <c r="G25" s="76">
        <v>328.23</v>
      </c>
      <c r="H25" s="77">
        <f t="shared" si="0"/>
        <v>1.6706439050169657E-2</v>
      </c>
      <c r="I25" s="77">
        <f>G25/'סכום נכסי הקרן'!$C$42</f>
        <v>9.1637583513472855E-5</v>
      </c>
      <c r="J25" s="69" t="s">
        <v>2567</v>
      </c>
    </row>
    <row r="26" spans="2:10">
      <c r="B26" s="122"/>
      <c r="C26" s="94"/>
      <c r="D26" s="68"/>
      <c r="E26" s="103"/>
      <c r="F26" s="68"/>
      <c r="G26" s="68"/>
      <c r="H26" s="68"/>
      <c r="I26" s="68"/>
      <c r="J26" s="68"/>
    </row>
    <row r="27" spans="2:10">
      <c r="B27" s="68"/>
      <c r="C27" s="94"/>
      <c r="D27" s="68"/>
      <c r="E27" s="103"/>
      <c r="F27" s="68"/>
      <c r="G27" s="68"/>
      <c r="H27" s="68"/>
      <c r="I27" s="68"/>
      <c r="J27" s="68"/>
    </row>
    <row r="28" spans="2:10">
      <c r="B28" s="68"/>
      <c r="C28" s="94"/>
      <c r="D28" s="68"/>
      <c r="E28" s="103"/>
      <c r="F28" s="68"/>
      <c r="G28" s="68"/>
      <c r="H28" s="68"/>
      <c r="I28" s="68"/>
      <c r="J28" s="68"/>
    </row>
    <row r="29" spans="2:10">
      <c r="B29" s="68"/>
      <c r="C29" s="94"/>
      <c r="D29" s="68"/>
      <c r="E29" s="103"/>
      <c r="F29" s="68"/>
      <c r="G29" s="68"/>
      <c r="H29" s="68"/>
      <c r="I29" s="68"/>
      <c r="J29" s="68"/>
    </row>
    <row r="30" spans="2:10">
      <c r="B30" s="68"/>
      <c r="C30" s="94"/>
      <c r="D30" s="68"/>
      <c r="E30" s="103"/>
      <c r="F30" s="68"/>
      <c r="G30" s="68"/>
      <c r="H30" s="68"/>
      <c r="I30" s="68"/>
      <c r="J30" s="68"/>
    </row>
    <row r="31" spans="2:10">
      <c r="B31" s="68"/>
      <c r="C31" s="94"/>
      <c r="D31" s="68"/>
      <c r="E31" s="103"/>
      <c r="F31" s="68"/>
      <c r="G31" s="68"/>
      <c r="H31" s="68"/>
      <c r="I31" s="68"/>
      <c r="J31" s="68"/>
    </row>
    <row r="32" spans="2:10">
      <c r="B32" s="68"/>
      <c r="C32" s="94"/>
      <c r="D32" s="68"/>
      <c r="E32" s="103"/>
      <c r="F32" s="68"/>
      <c r="G32" s="68"/>
      <c r="H32" s="68"/>
      <c r="I32" s="68"/>
      <c r="J32" s="68"/>
    </row>
    <row r="33" spans="2:10">
      <c r="B33" s="68"/>
      <c r="C33" s="94"/>
      <c r="D33" s="68"/>
      <c r="E33" s="103"/>
      <c r="F33" s="68"/>
      <c r="G33" s="68"/>
      <c r="H33" s="68"/>
      <c r="I33" s="68"/>
      <c r="J33" s="68"/>
    </row>
    <row r="34" spans="2:10">
      <c r="B34" s="68"/>
      <c r="C34" s="94"/>
      <c r="D34" s="68"/>
      <c r="E34" s="103"/>
      <c r="F34" s="68"/>
      <c r="G34" s="68"/>
      <c r="H34" s="68"/>
      <c r="I34" s="68"/>
      <c r="J34" s="68"/>
    </row>
    <row r="35" spans="2:10">
      <c r="B35" s="68"/>
      <c r="C35" s="94"/>
      <c r="D35" s="68"/>
      <c r="E35" s="103"/>
      <c r="F35" s="68"/>
      <c r="G35" s="68"/>
      <c r="H35" s="68"/>
      <c r="I35" s="68"/>
      <c r="J35" s="68"/>
    </row>
    <row r="36" spans="2:10">
      <c r="B36" s="68"/>
      <c r="C36" s="94"/>
      <c r="D36" s="68"/>
      <c r="E36" s="103"/>
      <c r="F36" s="68"/>
      <c r="G36" s="68"/>
      <c r="H36" s="68"/>
      <c r="I36" s="68"/>
      <c r="J36" s="68"/>
    </row>
    <row r="37" spans="2:10">
      <c r="B37" s="68"/>
      <c r="C37" s="94"/>
      <c r="D37" s="68"/>
      <c r="E37" s="103"/>
      <c r="F37" s="68"/>
      <c r="G37" s="68"/>
      <c r="H37" s="68"/>
      <c r="I37" s="68"/>
      <c r="J37" s="68"/>
    </row>
    <row r="38" spans="2:10">
      <c r="B38" s="68"/>
      <c r="C38" s="94"/>
      <c r="D38" s="68"/>
      <c r="E38" s="103"/>
      <c r="F38" s="68"/>
      <c r="G38" s="68"/>
      <c r="H38" s="68"/>
      <c r="I38" s="68"/>
      <c r="J38" s="68"/>
    </row>
    <row r="39" spans="2:10">
      <c r="B39" s="68"/>
      <c r="C39" s="94"/>
      <c r="D39" s="68"/>
      <c r="E39" s="103"/>
      <c r="F39" s="68"/>
      <c r="G39" s="68"/>
      <c r="H39" s="68"/>
      <c r="I39" s="68"/>
      <c r="J39" s="68"/>
    </row>
    <row r="40" spans="2:10">
      <c r="B40" s="68"/>
      <c r="C40" s="94"/>
      <c r="D40" s="68"/>
      <c r="E40" s="103"/>
      <c r="F40" s="68"/>
      <c r="G40" s="68"/>
      <c r="H40" s="68"/>
      <c r="I40" s="68"/>
      <c r="J40" s="68"/>
    </row>
    <row r="41" spans="2:10">
      <c r="B41" s="68"/>
      <c r="C41" s="94"/>
      <c r="D41" s="68"/>
      <c r="E41" s="103"/>
      <c r="F41" s="68"/>
      <c r="G41" s="68"/>
      <c r="H41" s="68"/>
      <c r="I41" s="68"/>
      <c r="J41" s="68"/>
    </row>
    <row r="42" spans="2:10">
      <c r="B42" s="68"/>
      <c r="C42" s="94"/>
      <c r="D42" s="68"/>
      <c r="E42" s="103"/>
      <c r="F42" s="68"/>
      <c r="G42" s="68"/>
      <c r="H42" s="68"/>
      <c r="I42" s="68"/>
      <c r="J42" s="68"/>
    </row>
    <row r="43" spans="2:10">
      <c r="B43" s="68"/>
      <c r="C43" s="94"/>
      <c r="D43" s="68"/>
      <c r="E43" s="103"/>
      <c r="F43" s="68"/>
      <c r="G43" s="68"/>
      <c r="H43" s="68"/>
      <c r="I43" s="68"/>
      <c r="J43" s="68"/>
    </row>
    <row r="44" spans="2:10">
      <c r="B44" s="68"/>
      <c r="C44" s="94"/>
      <c r="D44" s="68"/>
      <c r="E44" s="103"/>
      <c r="F44" s="68"/>
      <c r="G44" s="68"/>
      <c r="H44" s="68"/>
      <c r="I44" s="68"/>
      <c r="J44" s="68"/>
    </row>
    <row r="45" spans="2:10">
      <c r="B45" s="68"/>
      <c r="C45" s="94"/>
      <c r="D45" s="68"/>
      <c r="E45" s="103"/>
      <c r="F45" s="68"/>
      <c r="G45" s="68"/>
      <c r="H45" s="68"/>
      <c r="I45" s="68"/>
      <c r="J45" s="68"/>
    </row>
    <row r="46" spans="2:10">
      <c r="B46" s="68"/>
      <c r="C46" s="94"/>
      <c r="D46" s="68"/>
      <c r="E46" s="103"/>
      <c r="F46" s="68"/>
      <c r="G46" s="68"/>
      <c r="H46" s="68"/>
      <c r="I46" s="68"/>
      <c r="J46" s="68"/>
    </row>
    <row r="47" spans="2:10">
      <c r="B47" s="68"/>
      <c r="C47" s="94"/>
      <c r="D47" s="68"/>
      <c r="E47" s="103"/>
      <c r="F47" s="68"/>
      <c r="G47" s="68"/>
      <c r="H47" s="68"/>
      <c r="I47" s="68"/>
      <c r="J47" s="68"/>
    </row>
    <row r="48" spans="2:10">
      <c r="B48" s="68"/>
      <c r="C48" s="94"/>
      <c r="D48" s="68"/>
      <c r="E48" s="103"/>
      <c r="F48" s="68"/>
      <c r="G48" s="68"/>
      <c r="H48" s="68"/>
      <c r="I48" s="68"/>
      <c r="J48" s="68"/>
    </row>
    <row r="49" spans="2:10">
      <c r="B49" s="68"/>
      <c r="C49" s="94"/>
      <c r="D49" s="68"/>
      <c r="E49" s="103"/>
      <c r="F49" s="68"/>
      <c r="G49" s="68"/>
      <c r="H49" s="68"/>
      <c r="I49" s="68"/>
      <c r="J49" s="68"/>
    </row>
    <row r="50" spans="2:10">
      <c r="B50" s="68"/>
      <c r="C50" s="94"/>
      <c r="D50" s="68"/>
      <c r="E50" s="103"/>
      <c r="F50" s="68"/>
      <c r="G50" s="68"/>
      <c r="H50" s="68"/>
      <c r="I50" s="68"/>
      <c r="J50" s="68"/>
    </row>
    <row r="51" spans="2:10">
      <c r="B51" s="68"/>
      <c r="C51" s="94"/>
      <c r="D51" s="68"/>
      <c r="E51" s="103"/>
      <c r="F51" s="68"/>
      <c r="G51" s="68"/>
      <c r="H51" s="68"/>
      <c r="I51" s="68"/>
      <c r="J51" s="68"/>
    </row>
    <row r="52" spans="2:10">
      <c r="B52" s="68"/>
      <c r="C52" s="94"/>
      <c r="D52" s="68"/>
      <c r="E52" s="103"/>
      <c r="F52" s="68"/>
      <c r="G52" s="68"/>
      <c r="H52" s="68"/>
      <c r="I52" s="68"/>
      <c r="J52" s="68"/>
    </row>
    <row r="53" spans="2:10">
      <c r="B53" s="68"/>
      <c r="C53" s="94"/>
      <c r="D53" s="68"/>
      <c r="E53" s="103"/>
      <c r="F53" s="68"/>
      <c r="G53" s="68"/>
      <c r="H53" s="68"/>
      <c r="I53" s="68"/>
      <c r="J53" s="68"/>
    </row>
    <row r="54" spans="2:10">
      <c r="B54" s="68"/>
      <c r="C54" s="94"/>
      <c r="D54" s="68"/>
      <c r="E54" s="103"/>
      <c r="F54" s="68"/>
      <c r="G54" s="68"/>
      <c r="H54" s="68"/>
      <c r="I54" s="68"/>
      <c r="J54" s="68"/>
    </row>
    <row r="55" spans="2:10">
      <c r="B55" s="68"/>
      <c r="C55" s="94"/>
      <c r="D55" s="68"/>
      <c r="E55" s="103"/>
      <c r="F55" s="68"/>
      <c r="G55" s="68"/>
      <c r="H55" s="68"/>
      <c r="I55" s="68"/>
      <c r="J55" s="68"/>
    </row>
    <row r="56" spans="2:10">
      <c r="B56" s="68"/>
      <c r="C56" s="94"/>
      <c r="D56" s="68"/>
      <c r="E56" s="103"/>
      <c r="F56" s="68"/>
      <c r="G56" s="68"/>
      <c r="H56" s="68"/>
      <c r="I56" s="68"/>
      <c r="J56" s="68"/>
    </row>
    <row r="57" spans="2:10">
      <c r="B57" s="68"/>
      <c r="C57" s="94"/>
      <c r="D57" s="68"/>
      <c r="E57" s="103"/>
      <c r="F57" s="68"/>
      <c r="G57" s="68"/>
      <c r="H57" s="68"/>
      <c r="I57" s="68"/>
      <c r="J57" s="68"/>
    </row>
    <row r="58" spans="2:10">
      <c r="B58" s="68"/>
      <c r="C58" s="94"/>
      <c r="D58" s="68"/>
      <c r="E58" s="103"/>
      <c r="F58" s="68"/>
      <c r="G58" s="68"/>
      <c r="H58" s="68"/>
      <c r="I58" s="68"/>
      <c r="J58" s="68"/>
    </row>
    <row r="59" spans="2:10">
      <c r="B59" s="68"/>
      <c r="C59" s="94"/>
      <c r="D59" s="68"/>
      <c r="E59" s="103"/>
      <c r="F59" s="68"/>
      <c r="G59" s="68"/>
      <c r="H59" s="68"/>
      <c r="I59" s="68"/>
      <c r="J59" s="68"/>
    </row>
    <row r="60" spans="2:10">
      <c r="B60" s="68"/>
      <c r="C60" s="94"/>
      <c r="D60" s="68"/>
      <c r="E60" s="103"/>
      <c r="F60" s="68"/>
      <c r="G60" s="68"/>
      <c r="H60" s="68"/>
      <c r="I60" s="68"/>
      <c r="J60" s="68"/>
    </row>
    <row r="61" spans="2:10">
      <c r="B61" s="68"/>
      <c r="C61" s="94"/>
      <c r="D61" s="68"/>
      <c r="E61" s="103"/>
      <c r="F61" s="68"/>
      <c r="G61" s="68"/>
      <c r="H61" s="68"/>
      <c r="I61" s="68"/>
      <c r="J61" s="68"/>
    </row>
    <row r="62" spans="2:10">
      <c r="B62" s="68"/>
      <c r="C62" s="94"/>
      <c r="D62" s="68"/>
      <c r="E62" s="103"/>
      <c r="F62" s="68"/>
      <c r="G62" s="68"/>
      <c r="H62" s="68"/>
      <c r="I62" s="68"/>
      <c r="J62" s="68"/>
    </row>
    <row r="63" spans="2:10">
      <c r="B63" s="68"/>
      <c r="C63" s="94"/>
      <c r="D63" s="68"/>
      <c r="E63" s="103"/>
      <c r="F63" s="68"/>
      <c r="G63" s="68"/>
      <c r="H63" s="68"/>
      <c r="I63" s="68"/>
      <c r="J63" s="68"/>
    </row>
    <row r="64" spans="2:10">
      <c r="B64" s="68"/>
      <c r="C64" s="94"/>
      <c r="D64" s="68"/>
      <c r="E64" s="103"/>
      <c r="F64" s="68"/>
      <c r="G64" s="68"/>
      <c r="H64" s="68"/>
      <c r="I64" s="68"/>
      <c r="J64" s="68"/>
    </row>
    <row r="65" spans="2:10">
      <c r="B65" s="68"/>
      <c r="C65" s="94"/>
      <c r="D65" s="68"/>
      <c r="E65" s="103"/>
      <c r="F65" s="68"/>
      <c r="G65" s="68"/>
      <c r="H65" s="68"/>
      <c r="I65" s="68"/>
      <c r="J65" s="68"/>
    </row>
    <row r="66" spans="2:10">
      <c r="B66" s="68"/>
      <c r="C66" s="94"/>
      <c r="D66" s="68"/>
      <c r="E66" s="103"/>
      <c r="F66" s="68"/>
      <c r="G66" s="68"/>
      <c r="H66" s="68"/>
      <c r="I66" s="68"/>
      <c r="J66" s="68"/>
    </row>
    <row r="67" spans="2:10">
      <c r="B67" s="68"/>
      <c r="C67" s="94"/>
      <c r="D67" s="68"/>
      <c r="E67" s="103"/>
      <c r="F67" s="68"/>
      <c r="G67" s="68"/>
      <c r="H67" s="68"/>
      <c r="I67" s="68"/>
      <c r="J67" s="68"/>
    </row>
    <row r="68" spans="2:10">
      <c r="B68" s="68"/>
      <c r="C68" s="94"/>
      <c r="D68" s="68"/>
      <c r="E68" s="103"/>
      <c r="F68" s="68"/>
      <c r="G68" s="68"/>
      <c r="H68" s="68"/>
      <c r="I68" s="68"/>
      <c r="J68" s="68"/>
    </row>
    <row r="69" spans="2:10">
      <c r="B69" s="68"/>
      <c r="C69" s="94"/>
      <c r="D69" s="68"/>
      <c r="E69" s="103"/>
      <c r="F69" s="68"/>
      <c r="G69" s="68"/>
      <c r="H69" s="68"/>
      <c r="I69" s="68"/>
      <c r="J69" s="68"/>
    </row>
    <row r="70" spans="2:10">
      <c r="B70" s="68"/>
      <c r="C70" s="94"/>
      <c r="D70" s="68"/>
      <c r="E70" s="103"/>
      <c r="F70" s="68"/>
      <c r="G70" s="68"/>
      <c r="H70" s="68"/>
      <c r="I70" s="68"/>
      <c r="J70" s="68"/>
    </row>
    <row r="71" spans="2:10">
      <c r="B71" s="68"/>
      <c r="C71" s="94"/>
      <c r="D71" s="68"/>
      <c r="E71" s="103"/>
      <c r="F71" s="68"/>
      <c r="G71" s="68"/>
      <c r="H71" s="68"/>
      <c r="I71" s="68"/>
      <c r="J71" s="68"/>
    </row>
    <row r="72" spans="2:10">
      <c r="B72" s="68"/>
      <c r="C72" s="94"/>
      <c r="D72" s="68"/>
      <c r="E72" s="103"/>
      <c r="F72" s="68"/>
      <c r="G72" s="68"/>
      <c r="H72" s="68"/>
      <c r="I72" s="68"/>
      <c r="J72" s="68"/>
    </row>
    <row r="73" spans="2:10">
      <c r="B73" s="68"/>
      <c r="C73" s="94"/>
      <c r="D73" s="68"/>
      <c r="E73" s="103"/>
      <c r="F73" s="68"/>
      <c r="G73" s="68"/>
      <c r="H73" s="68"/>
      <c r="I73" s="68"/>
      <c r="J73" s="68"/>
    </row>
    <row r="74" spans="2:10">
      <c r="B74" s="68"/>
      <c r="C74" s="94"/>
      <c r="D74" s="68"/>
      <c r="E74" s="103"/>
      <c r="F74" s="68"/>
      <c r="G74" s="68"/>
      <c r="H74" s="68"/>
      <c r="I74" s="68"/>
      <c r="J74" s="68"/>
    </row>
    <row r="75" spans="2:10">
      <c r="B75" s="68"/>
      <c r="C75" s="94"/>
      <c r="D75" s="68"/>
      <c r="E75" s="103"/>
      <c r="F75" s="68"/>
      <c r="G75" s="68"/>
      <c r="H75" s="68"/>
      <c r="I75" s="68"/>
      <c r="J75" s="68"/>
    </row>
    <row r="76" spans="2:10">
      <c r="B76" s="68"/>
      <c r="C76" s="94"/>
      <c r="D76" s="68"/>
      <c r="E76" s="103"/>
      <c r="F76" s="68"/>
      <c r="G76" s="68"/>
      <c r="H76" s="68"/>
      <c r="I76" s="68"/>
      <c r="J76" s="68"/>
    </row>
    <row r="77" spans="2:10">
      <c r="B77" s="68"/>
      <c r="C77" s="94"/>
      <c r="D77" s="68"/>
      <c r="E77" s="103"/>
      <c r="F77" s="68"/>
      <c r="G77" s="68"/>
      <c r="H77" s="68"/>
      <c r="I77" s="68"/>
      <c r="J77" s="68"/>
    </row>
    <row r="78" spans="2:10">
      <c r="B78" s="68"/>
      <c r="C78" s="94"/>
      <c r="D78" s="68"/>
      <c r="E78" s="103"/>
      <c r="F78" s="68"/>
      <c r="G78" s="68"/>
      <c r="H78" s="68"/>
      <c r="I78" s="68"/>
      <c r="J78" s="68"/>
    </row>
    <row r="79" spans="2:10">
      <c r="B79" s="68"/>
      <c r="C79" s="94"/>
      <c r="D79" s="68"/>
      <c r="E79" s="103"/>
      <c r="F79" s="68"/>
      <c r="G79" s="68"/>
      <c r="H79" s="68"/>
      <c r="I79" s="68"/>
      <c r="J79" s="68"/>
    </row>
    <row r="80" spans="2:10">
      <c r="B80" s="68"/>
      <c r="C80" s="94"/>
      <c r="D80" s="68"/>
      <c r="E80" s="103"/>
      <c r="F80" s="68"/>
      <c r="G80" s="68"/>
      <c r="H80" s="68"/>
      <c r="I80" s="68"/>
      <c r="J80" s="68"/>
    </row>
    <row r="81" spans="2:10">
      <c r="B81" s="68"/>
      <c r="C81" s="94"/>
      <c r="D81" s="68"/>
      <c r="E81" s="103"/>
      <c r="F81" s="68"/>
      <c r="G81" s="68"/>
      <c r="H81" s="68"/>
      <c r="I81" s="68"/>
      <c r="J81" s="68"/>
    </row>
    <row r="82" spans="2:10">
      <c r="B82" s="68"/>
      <c r="C82" s="94"/>
      <c r="D82" s="68"/>
      <c r="E82" s="103"/>
      <c r="F82" s="68"/>
      <c r="G82" s="68"/>
      <c r="H82" s="68"/>
      <c r="I82" s="68"/>
      <c r="J82" s="68"/>
    </row>
    <row r="83" spans="2:10">
      <c r="B83" s="68"/>
      <c r="C83" s="94"/>
      <c r="D83" s="68"/>
      <c r="E83" s="103"/>
      <c r="F83" s="68"/>
      <c r="G83" s="68"/>
      <c r="H83" s="68"/>
      <c r="I83" s="68"/>
      <c r="J83" s="68"/>
    </row>
    <row r="84" spans="2:10">
      <c r="B84" s="68"/>
      <c r="C84" s="94"/>
      <c r="D84" s="68"/>
      <c r="E84" s="103"/>
      <c r="F84" s="68"/>
      <c r="G84" s="68"/>
      <c r="H84" s="68"/>
      <c r="I84" s="68"/>
      <c r="J84" s="68"/>
    </row>
    <row r="85" spans="2:10">
      <c r="B85" s="68"/>
      <c r="C85" s="94"/>
      <c r="D85" s="68"/>
      <c r="E85" s="103"/>
      <c r="F85" s="68"/>
      <c r="G85" s="68"/>
      <c r="H85" s="68"/>
      <c r="I85" s="68"/>
      <c r="J85" s="68"/>
    </row>
    <row r="86" spans="2:10">
      <c r="B86" s="68"/>
      <c r="C86" s="94"/>
      <c r="D86" s="68"/>
      <c r="E86" s="103"/>
      <c r="F86" s="68"/>
      <c r="G86" s="68"/>
      <c r="H86" s="68"/>
      <c r="I86" s="68"/>
      <c r="J86" s="68"/>
    </row>
    <row r="87" spans="2:10">
      <c r="B87" s="68"/>
      <c r="C87" s="94"/>
      <c r="D87" s="68"/>
      <c r="E87" s="103"/>
      <c r="F87" s="68"/>
      <c r="G87" s="68"/>
      <c r="H87" s="68"/>
      <c r="I87" s="68"/>
      <c r="J87" s="68"/>
    </row>
    <row r="88" spans="2:10">
      <c r="B88" s="68"/>
      <c r="C88" s="94"/>
      <c r="D88" s="68"/>
      <c r="E88" s="103"/>
      <c r="F88" s="68"/>
      <c r="G88" s="68"/>
      <c r="H88" s="68"/>
      <c r="I88" s="68"/>
      <c r="J88" s="68"/>
    </row>
    <row r="89" spans="2:10">
      <c r="B89" s="68"/>
      <c r="C89" s="94"/>
      <c r="D89" s="68"/>
      <c r="E89" s="103"/>
      <c r="F89" s="68"/>
      <c r="G89" s="68"/>
      <c r="H89" s="68"/>
      <c r="I89" s="68"/>
      <c r="J89" s="68"/>
    </row>
    <row r="90" spans="2:10">
      <c r="B90" s="68"/>
      <c r="C90" s="94"/>
      <c r="D90" s="68"/>
      <c r="E90" s="103"/>
      <c r="F90" s="68"/>
      <c r="G90" s="68"/>
      <c r="H90" s="68"/>
      <c r="I90" s="68"/>
      <c r="J90" s="68"/>
    </row>
    <row r="91" spans="2:10">
      <c r="B91" s="68"/>
      <c r="C91" s="94"/>
      <c r="D91" s="68"/>
      <c r="E91" s="103"/>
      <c r="F91" s="68"/>
      <c r="G91" s="68"/>
      <c r="H91" s="68"/>
      <c r="I91" s="68"/>
      <c r="J91" s="68"/>
    </row>
    <row r="92" spans="2:10">
      <c r="B92" s="68"/>
      <c r="C92" s="94"/>
      <c r="D92" s="68"/>
      <c r="E92" s="103"/>
      <c r="F92" s="68"/>
      <c r="G92" s="68"/>
      <c r="H92" s="68"/>
      <c r="I92" s="68"/>
      <c r="J92" s="68"/>
    </row>
    <row r="93" spans="2:10">
      <c r="B93" s="68"/>
      <c r="C93" s="94"/>
      <c r="D93" s="68"/>
      <c r="E93" s="103"/>
      <c r="F93" s="68"/>
      <c r="G93" s="68"/>
      <c r="H93" s="68"/>
      <c r="I93" s="68"/>
      <c r="J93" s="68"/>
    </row>
    <row r="94" spans="2:10">
      <c r="B94" s="68"/>
      <c r="C94" s="94"/>
      <c r="D94" s="68"/>
      <c r="E94" s="103"/>
      <c r="F94" s="68"/>
      <c r="G94" s="68"/>
      <c r="H94" s="68"/>
      <c r="I94" s="68"/>
      <c r="J94" s="68"/>
    </row>
    <row r="95" spans="2:10">
      <c r="B95" s="68"/>
      <c r="C95" s="94"/>
      <c r="D95" s="68"/>
      <c r="E95" s="103"/>
      <c r="F95" s="68"/>
      <c r="G95" s="68"/>
      <c r="H95" s="68"/>
      <c r="I95" s="68"/>
      <c r="J95" s="68"/>
    </row>
    <row r="96" spans="2:10">
      <c r="B96" s="68"/>
      <c r="C96" s="94"/>
      <c r="D96" s="68"/>
      <c r="E96" s="103"/>
      <c r="F96" s="68"/>
      <c r="G96" s="68"/>
      <c r="H96" s="68"/>
      <c r="I96" s="68"/>
      <c r="J96" s="68"/>
    </row>
    <row r="97" spans="2:10">
      <c r="B97" s="68"/>
      <c r="C97" s="94"/>
      <c r="D97" s="68"/>
      <c r="E97" s="103"/>
      <c r="F97" s="68"/>
      <c r="G97" s="68"/>
      <c r="H97" s="68"/>
      <c r="I97" s="68"/>
      <c r="J97" s="68"/>
    </row>
    <row r="98" spans="2:10">
      <c r="B98" s="68"/>
      <c r="C98" s="94"/>
      <c r="D98" s="68"/>
      <c r="E98" s="103"/>
      <c r="F98" s="68"/>
      <c r="G98" s="68"/>
      <c r="H98" s="68"/>
      <c r="I98" s="68"/>
      <c r="J98" s="68"/>
    </row>
    <row r="99" spans="2:10">
      <c r="B99" s="68"/>
      <c r="C99" s="94"/>
      <c r="D99" s="68"/>
      <c r="E99" s="103"/>
      <c r="F99" s="68"/>
      <c r="G99" s="68"/>
      <c r="H99" s="68"/>
      <c r="I99" s="68"/>
      <c r="J99" s="68"/>
    </row>
    <row r="100" spans="2:10">
      <c r="B100" s="68"/>
      <c r="C100" s="94"/>
      <c r="D100" s="68"/>
      <c r="E100" s="103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68"/>
      <c r="C110" s="68"/>
      <c r="D110" s="68"/>
      <c r="E110" s="68"/>
      <c r="F110" s="68"/>
      <c r="G110" s="68"/>
      <c r="H110" s="68"/>
      <c r="I110" s="68"/>
      <c r="J110" s="68"/>
    </row>
    <row r="111" spans="2:10">
      <c r="B111" s="68"/>
      <c r="C111" s="68"/>
      <c r="D111" s="68"/>
      <c r="E111" s="68"/>
      <c r="F111" s="68"/>
      <c r="G111" s="68"/>
      <c r="H111" s="68"/>
      <c r="I111" s="68"/>
      <c r="J111" s="68"/>
    </row>
    <row r="112" spans="2:10">
      <c r="B112" s="68"/>
      <c r="C112" s="68"/>
      <c r="D112" s="68"/>
      <c r="E112" s="68"/>
      <c r="F112" s="68"/>
      <c r="G112" s="68"/>
      <c r="H112" s="68"/>
      <c r="I112" s="68"/>
      <c r="J112" s="68"/>
    </row>
    <row r="113" spans="2:10">
      <c r="B113" s="68"/>
      <c r="C113" s="68"/>
      <c r="D113" s="68"/>
      <c r="E113" s="68"/>
      <c r="F113" s="68"/>
      <c r="G113" s="68"/>
      <c r="H113" s="68"/>
      <c r="I113" s="68"/>
      <c r="J113" s="68"/>
    </row>
    <row r="114" spans="2:10">
      <c r="B114" s="68"/>
      <c r="C114" s="68"/>
      <c r="D114" s="68"/>
      <c r="E114" s="68"/>
      <c r="F114" s="68"/>
      <c r="G114" s="68"/>
      <c r="H114" s="68"/>
      <c r="I114" s="68"/>
      <c r="J114" s="68"/>
    </row>
    <row r="115" spans="2:10">
      <c r="B115" s="68"/>
      <c r="C115" s="68"/>
      <c r="D115" s="68"/>
      <c r="E115" s="68"/>
      <c r="F115" s="68"/>
      <c r="G115" s="68"/>
      <c r="H115" s="68"/>
      <c r="I115" s="68"/>
      <c r="J115" s="68"/>
    </row>
    <row r="116" spans="2:10">
      <c r="B116" s="68"/>
      <c r="C116" s="68"/>
      <c r="D116" s="68"/>
      <c r="E116" s="68"/>
      <c r="F116" s="68"/>
      <c r="G116" s="68"/>
      <c r="H116" s="68"/>
      <c r="I116" s="68"/>
      <c r="J116" s="68"/>
    </row>
    <row r="117" spans="2:10">
      <c r="B117" s="68"/>
      <c r="C117" s="68"/>
      <c r="D117" s="68"/>
      <c r="E117" s="68"/>
      <c r="F117" s="68"/>
      <c r="G117" s="68"/>
      <c r="H117" s="68"/>
      <c r="I117" s="68"/>
      <c r="J117" s="68"/>
    </row>
    <row r="118" spans="2:10">
      <c r="B118" s="68"/>
      <c r="C118" s="68"/>
      <c r="D118" s="68"/>
      <c r="E118" s="68"/>
      <c r="F118" s="68"/>
      <c r="G118" s="68"/>
      <c r="H118" s="68"/>
      <c r="I118" s="68"/>
      <c r="J118" s="68"/>
    </row>
    <row r="119" spans="2:10">
      <c r="B119" s="68"/>
      <c r="C119" s="68"/>
      <c r="D119" s="68"/>
      <c r="E119" s="68"/>
      <c r="F119" s="68"/>
      <c r="G119" s="68"/>
      <c r="H119" s="68"/>
      <c r="I119" s="68"/>
      <c r="J119" s="68"/>
    </row>
    <row r="120" spans="2:10">
      <c r="B120" s="68"/>
      <c r="C120" s="68"/>
      <c r="D120" s="68"/>
      <c r="E120" s="68"/>
      <c r="F120" s="68"/>
      <c r="G120" s="68"/>
      <c r="H120" s="68"/>
      <c r="I120" s="68"/>
      <c r="J120" s="68"/>
    </row>
    <row r="121" spans="2:10">
      <c r="B121" s="68"/>
      <c r="C121" s="68"/>
      <c r="D121" s="68"/>
      <c r="E121" s="68"/>
      <c r="F121" s="68"/>
      <c r="G121" s="68"/>
      <c r="H121" s="68"/>
      <c r="I121" s="68"/>
      <c r="J121" s="68"/>
    </row>
    <row r="122" spans="2:10">
      <c r="B122" s="119"/>
      <c r="C122" s="119"/>
      <c r="D122" s="120"/>
      <c r="E122" s="120"/>
      <c r="F122" s="127"/>
      <c r="G122" s="127"/>
      <c r="H122" s="127"/>
      <c r="I122" s="127"/>
      <c r="J122" s="120"/>
    </row>
    <row r="123" spans="2:10">
      <c r="B123" s="119"/>
      <c r="C123" s="119"/>
      <c r="D123" s="120"/>
      <c r="E123" s="120"/>
      <c r="F123" s="127"/>
      <c r="G123" s="127"/>
      <c r="H123" s="127"/>
      <c r="I123" s="127"/>
      <c r="J123" s="120"/>
    </row>
    <row r="124" spans="2:10">
      <c r="B124" s="119"/>
      <c r="C124" s="119"/>
      <c r="D124" s="120"/>
      <c r="E124" s="120"/>
      <c r="F124" s="127"/>
      <c r="G124" s="127"/>
      <c r="H124" s="127"/>
      <c r="I124" s="127"/>
      <c r="J124" s="120"/>
    </row>
    <row r="125" spans="2:10">
      <c r="B125" s="119"/>
      <c r="C125" s="119"/>
      <c r="D125" s="120"/>
      <c r="E125" s="120"/>
      <c r="F125" s="127"/>
      <c r="G125" s="127"/>
      <c r="H125" s="127"/>
      <c r="I125" s="127"/>
      <c r="J125" s="120"/>
    </row>
    <row r="126" spans="2:10">
      <c r="B126" s="119"/>
      <c r="C126" s="119"/>
      <c r="D126" s="120"/>
      <c r="E126" s="120"/>
      <c r="F126" s="127"/>
      <c r="G126" s="127"/>
      <c r="H126" s="127"/>
      <c r="I126" s="127"/>
      <c r="J126" s="120"/>
    </row>
    <row r="127" spans="2:10">
      <c r="B127" s="119"/>
      <c r="C127" s="119"/>
      <c r="D127" s="120"/>
      <c r="E127" s="120"/>
      <c r="F127" s="127"/>
      <c r="G127" s="127"/>
      <c r="H127" s="127"/>
      <c r="I127" s="127"/>
      <c r="J127" s="120"/>
    </row>
    <row r="128" spans="2:10">
      <c r="B128" s="119"/>
      <c r="C128" s="119"/>
      <c r="D128" s="120"/>
      <c r="E128" s="120"/>
      <c r="F128" s="127"/>
      <c r="G128" s="127"/>
      <c r="H128" s="127"/>
      <c r="I128" s="127"/>
      <c r="J128" s="120"/>
    </row>
    <row r="129" spans="2:10">
      <c r="B129" s="119"/>
      <c r="C129" s="119"/>
      <c r="D129" s="120"/>
      <c r="E129" s="120"/>
      <c r="F129" s="127"/>
      <c r="G129" s="127"/>
      <c r="H129" s="127"/>
      <c r="I129" s="127"/>
      <c r="J129" s="120"/>
    </row>
    <row r="130" spans="2:10">
      <c r="B130" s="119"/>
      <c r="C130" s="119"/>
      <c r="D130" s="120"/>
      <c r="E130" s="120"/>
      <c r="F130" s="127"/>
      <c r="G130" s="127"/>
      <c r="H130" s="127"/>
      <c r="I130" s="127"/>
      <c r="J130" s="120"/>
    </row>
    <row r="131" spans="2:10">
      <c r="B131" s="119"/>
      <c r="C131" s="119"/>
      <c r="D131" s="120"/>
      <c r="E131" s="120"/>
      <c r="F131" s="127"/>
      <c r="G131" s="127"/>
      <c r="H131" s="127"/>
      <c r="I131" s="127"/>
      <c r="J131" s="120"/>
    </row>
    <row r="132" spans="2:10">
      <c r="B132" s="119"/>
      <c r="C132" s="119"/>
      <c r="D132" s="120"/>
      <c r="E132" s="120"/>
      <c r="F132" s="127"/>
      <c r="G132" s="127"/>
      <c r="H132" s="127"/>
      <c r="I132" s="127"/>
      <c r="J132" s="120"/>
    </row>
    <row r="133" spans="2:10">
      <c r="B133" s="119"/>
      <c r="C133" s="119"/>
      <c r="D133" s="120"/>
      <c r="E133" s="120"/>
      <c r="F133" s="127"/>
      <c r="G133" s="127"/>
      <c r="H133" s="127"/>
      <c r="I133" s="127"/>
      <c r="J133" s="120"/>
    </row>
    <row r="134" spans="2:10">
      <c r="B134" s="119"/>
      <c r="C134" s="119"/>
      <c r="D134" s="120"/>
      <c r="E134" s="120"/>
      <c r="F134" s="127"/>
      <c r="G134" s="127"/>
      <c r="H134" s="127"/>
      <c r="I134" s="127"/>
      <c r="J134" s="120"/>
    </row>
    <row r="135" spans="2:10">
      <c r="B135" s="119"/>
      <c r="C135" s="119"/>
      <c r="D135" s="120"/>
      <c r="E135" s="120"/>
      <c r="F135" s="127"/>
      <c r="G135" s="127"/>
      <c r="H135" s="127"/>
      <c r="I135" s="127"/>
      <c r="J135" s="120"/>
    </row>
    <row r="136" spans="2:10">
      <c r="B136" s="119"/>
      <c r="C136" s="119"/>
      <c r="D136" s="120"/>
      <c r="E136" s="120"/>
      <c r="F136" s="127"/>
      <c r="G136" s="127"/>
      <c r="H136" s="127"/>
      <c r="I136" s="127"/>
      <c r="J136" s="120"/>
    </row>
    <row r="137" spans="2:10">
      <c r="B137" s="119"/>
      <c r="C137" s="119"/>
      <c r="D137" s="120"/>
      <c r="E137" s="120"/>
      <c r="F137" s="127"/>
      <c r="G137" s="127"/>
      <c r="H137" s="127"/>
      <c r="I137" s="127"/>
      <c r="J137" s="120"/>
    </row>
    <row r="138" spans="2:10">
      <c r="B138" s="119"/>
      <c r="C138" s="119"/>
      <c r="D138" s="120"/>
      <c r="E138" s="120"/>
      <c r="F138" s="127"/>
      <c r="G138" s="127"/>
      <c r="H138" s="127"/>
      <c r="I138" s="127"/>
      <c r="J138" s="120"/>
    </row>
    <row r="139" spans="2:10">
      <c r="B139" s="119"/>
      <c r="C139" s="119"/>
      <c r="D139" s="120"/>
      <c r="E139" s="120"/>
      <c r="F139" s="127"/>
      <c r="G139" s="127"/>
      <c r="H139" s="127"/>
      <c r="I139" s="127"/>
      <c r="J139" s="120"/>
    </row>
    <row r="140" spans="2:10">
      <c r="B140" s="119"/>
      <c r="C140" s="119"/>
      <c r="D140" s="120"/>
      <c r="E140" s="120"/>
      <c r="F140" s="127"/>
      <c r="G140" s="127"/>
      <c r="H140" s="127"/>
      <c r="I140" s="127"/>
      <c r="J140" s="120"/>
    </row>
    <row r="141" spans="2:10">
      <c r="B141" s="119"/>
      <c r="C141" s="119"/>
      <c r="D141" s="120"/>
      <c r="E141" s="120"/>
      <c r="F141" s="127"/>
      <c r="G141" s="127"/>
      <c r="H141" s="127"/>
      <c r="I141" s="127"/>
      <c r="J141" s="120"/>
    </row>
    <row r="142" spans="2:10">
      <c r="B142" s="119"/>
      <c r="C142" s="119"/>
      <c r="D142" s="120"/>
      <c r="E142" s="120"/>
      <c r="F142" s="127"/>
      <c r="G142" s="127"/>
      <c r="H142" s="127"/>
      <c r="I142" s="127"/>
      <c r="J142" s="120"/>
    </row>
    <row r="143" spans="2:10">
      <c r="B143" s="119"/>
      <c r="C143" s="119"/>
      <c r="D143" s="120"/>
      <c r="E143" s="120"/>
      <c r="F143" s="127"/>
      <c r="G143" s="127"/>
      <c r="H143" s="127"/>
      <c r="I143" s="127"/>
      <c r="J143" s="120"/>
    </row>
    <row r="144" spans="2:10">
      <c r="B144" s="119"/>
      <c r="C144" s="119"/>
      <c r="D144" s="120"/>
      <c r="E144" s="120"/>
      <c r="F144" s="127"/>
      <c r="G144" s="127"/>
      <c r="H144" s="127"/>
      <c r="I144" s="127"/>
      <c r="J144" s="120"/>
    </row>
    <row r="145" spans="2:10">
      <c r="B145" s="119"/>
      <c r="C145" s="119"/>
      <c r="D145" s="120"/>
      <c r="E145" s="120"/>
      <c r="F145" s="127"/>
      <c r="G145" s="127"/>
      <c r="H145" s="127"/>
      <c r="I145" s="127"/>
      <c r="J145" s="120"/>
    </row>
    <row r="146" spans="2:10">
      <c r="B146" s="119"/>
      <c r="C146" s="119"/>
      <c r="D146" s="120"/>
      <c r="E146" s="120"/>
      <c r="F146" s="127"/>
      <c r="G146" s="127"/>
      <c r="H146" s="127"/>
      <c r="I146" s="127"/>
      <c r="J146" s="120"/>
    </row>
    <row r="147" spans="2:10">
      <c r="B147" s="119"/>
      <c r="C147" s="119"/>
      <c r="D147" s="120"/>
      <c r="E147" s="120"/>
      <c r="F147" s="127"/>
      <c r="G147" s="127"/>
      <c r="H147" s="127"/>
      <c r="I147" s="127"/>
      <c r="J147" s="120"/>
    </row>
    <row r="148" spans="2:10">
      <c r="B148" s="119"/>
      <c r="C148" s="119"/>
      <c r="D148" s="120"/>
      <c r="E148" s="120"/>
      <c r="F148" s="127"/>
      <c r="G148" s="127"/>
      <c r="H148" s="127"/>
      <c r="I148" s="127"/>
      <c r="J148" s="120"/>
    </row>
    <row r="149" spans="2:10">
      <c r="B149" s="119"/>
      <c r="C149" s="119"/>
      <c r="D149" s="120"/>
      <c r="E149" s="120"/>
      <c r="F149" s="127"/>
      <c r="G149" s="127"/>
      <c r="H149" s="127"/>
      <c r="I149" s="127"/>
      <c r="J149" s="120"/>
    </row>
    <row r="150" spans="2:10">
      <c r="B150" s="119"/>
      <c r="C150" s="119"/>
      <c r="D150" s="120"/>
      <c r="E150" s="120"/>
      <c r="F150" s="127"/>
      <c r="G150" s="127"/>
      <c r="H150" s="127"/>
      <c r="I150" s="127"/>
      <c r="J150" s="120"/>
    </row>
    <row r="151" spans="2:10">
      <c r="B151" s="119"/>
      <c r="C151" s="119"/>
      <c r="D151" s="120"/>
      <c r="E151" s="120"/>
      <c r="F151" s="127"/>
      <c r="G151" s="127"/>
      <c r="H151" s="127"/>
      <c r="I151" s="127"/>
      <c r="J151" s="120"/>
    </row>
    <row r="152" spans="2:10">
      <c r="B152" s="119"/>
      <c r="C152" s="119"/>
      <c r="D152" s="120"/>
      <c r="E152" s="120"/>
      <c r="F152" s="127"/>
      <c r="G152" s="127"/>
      <c r="H152" s="127"/>
      <c r="I152" s="127"/>
      <c r="J152" s="120"/>
    </row>
    <row r="153" spans="2:10">
      <c r="B153" s="119"/>
      <c r="C153" s="119"/>
      <c r="D153" s="120"/>
      <c r="E153" s="120"/>
      <c r="F153" s="127"/>
      <c r="G153" s="127"/>
      <c r="H153" s="127"/>
      <c r="I153" s="127"/>
      <c r="J153" s="120"/>
    </row>
    <row r="154" spans="2:10">
      <c r="B154" s="119"/>
      <c r="C154" s="119"/>
      <c r="D154" s="120"/>
      <c r="E154" s="120"/>
      <c r="F154" s="127"/>
      <c r="G154" s="127"/>
      <c r="H154" s="127"/>
      <c r="I154" s="127"/>
      <c r="J154" s="120"/>
    </row>
    <row r="155" spans="2:10">
      <c r="B155" s="119"/>
      <c r="C155" s="119"/>
      <c r="D155" s="120"/>
      <c r="E155" s="120"/>
      <c r="F155" s="127"/>
      <c r="G155" s="127"/>
      <c r="H155" s="127"/>
      <c r="I155" s="127"/>
      <c r="J155" s="120"/>
    </row>
    <row r="156" spans="2:10">
      <c r="B156" s="119"/>
      <c r="C156" s="119"/>
      <c r="D156" s="120"/>
      <c r="E156" s="120"/>
      <c r="F156" s="127"/>
      <c r="G156" s="127"/>
      <c r="H156" s="127"/>
      <c r="I156" s="127"/>
      <c r="J156" s="120"/>
    </row>
    <row r="157" spans="2:10">
      <c r="B157" s="119"/>
      <c r="C157" s="119"/>
      <c r="D157" s="120"/>
      <c r="E157" s="120"/>
      <c r="F157" s="127"/>
      <c r="G157" s="127"/>
      <c r="H157" s="127"/>
      <c r="I157" s="127"/>
      <c r="J157" s="120"/>
    </row>
    <row r="158" spans="2:10">
      <c r="B158" s="119"/>
      <c r="C158" s="119"/>
      <c r="D158" s="120"/>
      <c r="E158" s="120"/>
      <c r="F158" s="127"/>
      <c r="G158" s="127"/>
      <c r="H158" s="127"/>
      <c r="I158" s="127"/>
      <c r="J158" s="120"/>
    </row>
    <row r="159" spans="2:10">
      <c r="B159" s="119"/>
      <c r="C159" s="119"/>
      <c r="D159" s="120"/>
      <c r="E159" s="120"/>
      <c r="F159" s="127"/>
      <c r="G159" s="127"/>
      <c r="H159" s="127"/>
      <c r="I159" s="127"/>
      <c r="J159" s="120"/>
    </row>
    <row r="160" spans="2:10">
      <c r="B160" s="119"/>
      <c r="C160" s="119"/>
      <c r="D160" s="120"/>
      <c r="E160" s="120"/>
      <c r="F160" s="127"/>
      <c r="G160" s="127"/>
      <c r="H160" s="127"/>
      <c r="I160" s="127"/>
      <c r="J160" s="120"/>
    </row>
    <row r="161" spans="2:10">
      <c r="B161" s="119"/>
      <c r="C161" s="119"/>
      <c r="D161" s="120"/>
      <c r="E161" s="120"/>
      <c r="F161" s="127"/>
      <c r="G161" s="127"/>
      <c r="H161" s="127"/>
      <c r="I161" s="127"/>
      <c r="J161" s="120"/>
    </row>
    <row r="162" spans="2:10">
      <c r="B162" s="119"/>
      <c r="C162" s="119"/>
      <c r="D162" s="120"/>
      <c r="E162" s="120"/>
      <c r="F162" s="127"/>
      <c r="G162" s="127"/>
      <c r="H162" s="127"/>
      <c r="I162" s="127"/>
      <c r="J162" s="120"/>
    </row>
    <row r="163" spans="2:10">
      <c r="B163" s="119"/>
      <c r="C163" s="119"/>
      <c r="D163" s="120"/>
      <c r="E163" s="120"/>
      <c r="F163" s="127"/>
      <c r="G163" s="127"/>
      <c r="H163" s="127"/>
      <c r="I163" s="127"/>
      <c r="J163" s="120"/>
    </row>
    <row r="164" spans="2:10">
      <c r="B164" s="119"/>
      <c r="C164" s="119"/>
      <c r="D164" s="120"/>
      <c r="E164" s="120"/>
      <c r="F164" s="127"/>
      <c r="G164" s="127"/>
      <c r="H164" s="127"/>
      <c r="I164" s="127"/>
      <c r="J164" s="120"/>
    </row>
    <row r="165" spans="2:10">
      <c r="B165" s="119"/>
      <c r="C165" s="119"/>
      <c r="D165" s="120"/>
      <c r="E165" s="120"/>
      <c r="F165" s="127"/>
      <c r="G165" s="127"/>
      <c r="H165" s="127"/>
      <c r="I165" s="127"/>
      <c r="J165" s="120"/>
    </row>
    <row r="166" spans="2:10">
      <c r="B166" s="119"/>
      <c r="C166" s="119"/>
      <c r="D166" s="120"/>
      <c r="E166" s="120"/>
      <c r="F166" s="127"/>
      <c r="G166" s="127"/>
      <c r="H166" s="127"/>
      <c r="I166" s="127"/>
      <c r="J166" s="120"/>
    </row>
    <row r="167" spans="2:10">
      <c r="B167" s="119"/>
      <c r="C167" s="119"/>
      <c r="D167" s="120"/>
      <c r="E167" s="120"/>
      <c r="F167" s="127"/>
      <c r="G167" s="127"/>
      <c r="H167" s="127"/>
      <c r="I167" s="127"/>
      <c r="J167" s="120"/>
    </row>
    <row r="168" spans="2:10">
      <c r="B168" s="119"/>
      <c r="C168" s="119"/>
      <c r="D168" s="120"/>
      <c r="E168" s="120"/>
      <c r="F168" s="127"/>
      <c r="G168" s="127"/>
      <c r="H168" s="127"/>
      <c r="I168" s="127"/>
      <c r="J168" s="120"/>
    </row>
    <row r="169" spans="2:10">
      <c r="B169" s="119"/>
      <c r="C169" s="119"/>
      <c r="D169" s="120"/>
      <c r="E169" s="120"/>
      <c r="F169" s="127"/>
      <c r="G169" s="127"/>
      <c r="H169" s="127"/>
      <c r="I169" s="127"/>
      <c r="J169" s="120"/>
    </row>
    <row r="170" spans="2:10">
      <c r="B170" s="119"/>
      <c r="C170" s="119"/>
      <c r="D170" s="120"/>
      <c r="E170" s="120"/>
      <c r="F170" s="127"/>
      <c r="G170" s="127"/>
      <c r="H170" s="127"/>
      <c r="I170" s="127"/>
      <c r="J170" s="120"/>
    </row>
    <row r="171" spans="2:10">
      <c r="B171" s="119"/>
      <c r="C171" s="119"/>
      <c r="D171" s="120"/>
      <c r="E171" s="120"/>
      <c r="F171" s="127"/>
      <c r="G171" s="127"/>
      <c r="H171" s="127"/>
      <c r="I171" s="127"/>
      <c r="J171" s="120"/>
    </row>
    <row r="172" spans="2:10">
      <c r="B172" s="119"/>
      <c r="C172" s="119"/>
      <c r="D172" s="120"/>
      <c r="E172" s="120"/>
      <c r="F172" s="127"/>
      <c r="G172" s="127"/>
      <c r="H172" s="127"/>
      <c r="I172" s="127"/>
      <c r="J172" s="120"/>
    </row>
    <row r="173" spans="2:10">
      <c r="B173" s="119"/>
      <c r="C173" s="119"/>
      <c r="D173" s="120"/>
      <c r="E173" s="120"/>
      <c r="F173" s="127"/>
      <c r="G173" s="127"/>
      <c r="H173" s="127"/>
      <c r="I173" s="127"/>
      <c r="J173" s="120"/>
    </row>
    <row r="174" spans="2:10">
      <c r="B174" s="119"/>
      <c r="C174" s="119"/>
      <c r="D174" s="120"/>
      <c r="E174" s="120"/>
      <c r="F174" s="127"/>
      <c r="G174" s="127"/>
      <c r="H174" s="127"/>
      <c r="I174" s="127"/>
      <c r="J174" s="120"/>
    </row>
    <row r="175" spans="2:10">
      <c r="B175" s="119"/>
      <c r="C175" s="119"/>
      <c r="D175" s="120"/>
      <c r="E175" s="120"/>
      <c r="F175" s="127"/>
      <c r="G175" s="127"/>
      <c r="H175" s="127"/>
      <c r="I175" s="127"/>
      <c r="J175" s="120"/>
    </row>
    <row r="176" spans="2:10">
      <c r="B176" s="119"/>
      <c r="C176" s="119"/>
      <c r="D176" s="120"/>
      <c r="E176" s="120"/>
      <c r="F176" s="127"/>
      <c r="G176" s="127"/>
      <c r="H176" s="127"/>
      <c r="I176" s="127"/>
      <c r="J176" s="120"/>
    </row>
    <row r="177" spans="2:10">
      <c r="B177" s="119"/>
      <c r="C177" s="119"/>
      <c r="D177" s="120"/>
      <c r="E177" s="120"/>
      <c r="F177" s="127"/>
      <c r="G177" s="127"/>
      <c r="H177" s="127"/>
      <c r="I177" s="127"/>
      <c r="J177" s="120"/>
    </row>
    <row r="178" spans="2:10">
      <c r="B178" s="119"/>
      <c r="C178" s="119"/>
      <c r="D178" s="120"/>
      <c r="E178" s="120"/>
      <c r="F178" s="127"/>
      <c r="G178" s="127"/>
      <c r="H178" s="127"/>
      <c r="I178" s="127"/>
      <c r="J178" s="120"/>
    </row>
    <row r="179" spans="2:10">
      <c r="B179" s="119"/>
      <c r="C179" s="119"/>
      <c r="D179" s="120"/>
      <c r="E179" s="120"/>
      <c r="F179" s="127"/>
      <c r="G179" s="127"/>
      <c r="H179" s="127"/>
      <c r="I179" s="127"/>
      <c r="J179" s="120"/>
    </row>
    <row r="180" spans="2:10">
      <c r="B180" s="119"/>
      <c r="C180" s="119"/>
      <c r="D180" s="120"/>
      <c r="E180" s="120"/>
      <c r="F180" s="127"/>
      <c r="G180" s="127"/>
      <c r="H180" s="127"/>
      <c r="I180" s="127"/>
      <c r="J180" s="120"/>
    </row>
    <row r="181" spans="2:10">
      <c r="B181" s="119"/>
      <c r="C181" s="119"/>
      <c r="D181" s="120"/>
      <c r="E181" s="120"/>
      <c r="F181" s="127"/>
      <c r="G181" s="127"/>
      <c r="H181" s="127"/>
      <c r="I181" s="127"/>
      <c r="J181" s="120"/>
    </row>
    <row r="182" spans="2:10">
      <c r="B182" s="119"/>
      <c r="C182" s="119"/>
      <c r="D182" s="120"/>
      <c r="E182" s="120"/>
      <c r="F182" s="127"/>
      <c r="G182" s="127"/>
      <c r="H182" s="127"/>
      <c r="I182" s="127"/>
      <c r="J182" s="120"/>
    </row>
    <row r="183" spans="2:10">
      <c r="B183" s="119"/>
      <c r="C183" s="119"/>
      <c r="D183" s="120"/>
      <c r="E183" s="120"/>
      <c r="F183" s="127"/>
      <c r="G183" s="127"/>
      <c r="H183" s="127"/>
      <c r="I183" s="127"/>
      <c r="J183" s="120"/>
    </row>
    <row r="184" spans="2:10">
      <c r="B184" s="119"/>
      <c r="C184" s="119"/>
      <c r="D184" s="120"/>
      <c r="E184" s="120"/>
      <c r="F184" s="127"/>
      <c r="G184" s="127"/>
      <c r="H184" s="127"/>
      <c r="I184" s="127"/>
      <c r="J184" s="120"/>
    </row>
    <row r="185" spans="2:10">
      <c r="B185" s="119"/>
      <c r="C185" s="119"/>
      <c r="D185" s="120"/>
      <c r="E185" s="120"/>
      <c r="F185" s="127"/>
      <c r="G185" s="127"/>
      <c r="H185" s="127"/>
      <c r="I185" s="127"/>
      <c r="J185" s="120"/>
    </row>
    <row r="186" spans="2:10">
      <c r="B186" s="119"/>
      <c r="C186" s="119"/>
      <c r="D186" s="120"/>
      <c r="E186" s="120"/>
      <c r="F186" s="127"/>
      <c r="G186" s="127"/>
      <c r="H186" s="127"/>
      <c r="I186" s="127"/>
      <c r="J186" s="120"/>
    </row>
    <row r="187" spans="2:10">
      <c r="B187" s="119"/>
      <c r="C187" s="119"/>
      <c r="D187" s="120"/>
      <c r="E187" s="120"/>
      <c r="F187" s="127"/>
      <c r="G187" s="127"/>
      <c r="H187" s="127"/>
      <c r="I187" s="127"/>
      <c r="J187" s="120"/>
    </row>
    <row r="188" spans="2:10">
      <c r="B188" s="119"/>
      <c r="C188" s="119"/>
      <c r="D188" s="120"/>
      <c r="E188" s="120"/>
      <c r="F188" s="127"/>
      <c r="G188" s="127"/>
      <c r="H188" s="127"/>
      <c r="I188" s="127"/>
      <c r="J188" s="120"/>
    </row>
    <row r="189" spans="2:10">
      <c r="B189" s="119"/>
      <c r="C189" s="119"/>
      <c r="D189" s="120"/>
      <c r="E189" s="120"/>
      <c r="F189" s="127"/>
      <c r="G189" s="127"/>
      <c r="H189" s="127"/>
      <c r="I189" s="127"/>
      <c r="J189" s="120"/>
    </row>
    <row r="190" spans="2:10">
      <c r="B190" s="119"/>
      <c r="C190" s="119"/>
      <c r="D190" s="120"/>
      <c r="E190" s="120"/>
      <c r="F190" s="127"/>
      <c r="G190" s="127"/>
      <c r="H190" s="127"/>
      <c r="I190" s="127"/>
      <c r="J190" s="120"/>
    </row>
    <row r="191" spans="2:10">
      <c r="B191" s="119"/>
      <c r="C191" s="119"/>
      <c r="D191" s="120"/>
      <c r="E191" s="120"/>
      <c r="F191" s="127"/>
      <c r="G191" s="127"/>
      <c r="H191" s="127"/>
      <c r="I191" s="127"/>
      <c r="J191" s="120"/>
    </row>
    <row r="192" spans="2:10">
      <c r="B192" s="119"/>
      <c r="C192" s="119"/>
      <c r="D192" s="120"/>
      <c r="E192" s="120"/>
      <c r="F192" s="127"/>
      <c r="G192" s="127"/>
      <c r="H192" s="127"/>
      <c r="I192" s="127"/>
      <c r="J192" s="120"/>
    </row>
    <row r="193" spans="2:10">
      <c r="B193" s="119"/>
      <c r="C193" s="119"/>
      <c r="D193" s="120"/>
      <c r="E193" s="120"/>
      <c r="F193" s="127"/>
      <c r="G193" s="127"/>
      <c r="H193" s="127"/>
      <c r="I193" s="127"/>
      <c r="J193" s="120"/>
    </row>
    <row r="194" spans="2:10">
      <c r="B194" s="119"/>
      <c r="C194" s="119"/>
      <c r="D194" s="120"/>
      <c r="E194" s="120"/>
      <c r="F194" s="127"/>
      <c r="G194" s="127"/>
      <c r="H194" s="127"/>
      <c r="I194" s="127"/>
      <c r="J194" s="120"/>
    </row>
    <row r="195" spans="2:10">
      <c r="B195" s="119"/>
      <c r="C195" s="119"/>
      <c r="D195" s="120"/>
      <c r="E195" s="120"/>
      <c r="F195" s="127"/>
      <c r="G195" s="127"/>
      <c r="H195" s="127"/>
      <c r="I195" s="127"/>
      <c r="J195" s="120"/>
    </row>
    <row r="196" spans="2:10">
      <c r="B196" s="119"/>
      <c r="C196" s="119"/>
      <c r="D196" s="120"/>
      <c r="E196" s="120"/>
      <c r="F196" s="127"/>
      <c r="G196" s="127"/>
      <c r="H196" s="127"/>
      <c r="I196" s="127"/>
      <c r="J196" s="120"/>
    </row>
    <row r="197" spans="2:10">
      <c r="B197" s="119"/>
      <c r="C197" s="119"/>
      <c r="D197" s="120"/>
      <c r="E197" s="120"/>
      <c r="F197" s="127"/>
      <c r="G197" s="127"/>
      <c r="H197" s="127"/>
      <c r="I197" s="127"/>
      <c r="J197" s="120"/>
    </row>
    <row r="198" spans="2:10">
      <c r="B198" s="119"/>
      <c r="C198" s="119"/>
      <c r="D198" s="120"/>
      <c r="E198" s="120"/>
      <c r="F198" s="127"/>
      <c r="G198" s="127"/>
      <c r="H198" s="127"/>
      <c r="I198" s="127"/>
      <c r="J198" s="120"/>
    </row>
    <row r="199" spans="2:10">
      <c r="B199" s="119"/>
      <c r="C199" s="119"/>
      <c r="D199" s="120"/>
      <c r="E199" s="120"/>
      <c r="F199" s="127"/>
      <c r="G199" s="127"/>
      <c r="H199" s="127"/>
      <c r="I199" s="127"/>
      <c r="J199" s="120"/>
    </row>
    <row r="200" spans="2:10">
      <c r="B200" s="119"/>
      <c r="C200" s="119"/>
      <c r="D200" s="120"/>
      <c r="E200" s="120"/>
      <c r="F200" s="127"/>
      <c r="G200" s="127"/>
      <c r="H200" s="127"/>
      <c r="I200" s="127"/>
      <c r="J200" s="120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B1:B9 B122:J1048576 A1:A1048576 B2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142</v>
      </c>
      <c r="C1" s="67" t="s" vm="1">
        <v>224</v>
      </c>
    </row>
    <row r="2" spans="2:11">
      <c r="B2" s="46" t="s">
        <v>141</v>
      </c>
      <c r="C2" s="67" t="s">
        <v>225</v>
      </c>
    </row>
    <row r="3" spans="2:11">
      <c r="B3" s="46" t="s">
        <v>143</v>
      </c>
      <c r="C3" s="67" t="s">
        <v>226</v>
      </c>
    </row>
    <row r="4" spans="2:11">
      <c r="B4" s="46" t="s">
        <v>144</v>
      </c>
      <c r="C4" s="67">
        <v>2207</v>
      </c>
    </row>
    <row r="6" spans="2:11" ht="26.25" customHeight="1">
      <c r="B6" s="135" t="s">
        <v>175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1" s="3" customFormat="1" ht="63">
      <c r="B7" s="47" t="s">
        <v>112</v>
      </c>
      <c r="C7" s="49" t="s">
        <v>113</v>
      </c>
      <c r="D7" s="49" t="s">
        <v>14</v>
      </c>
      <c r="E7" s="49" t="s">
        <v>15</v>
      </c>
      <c r="F7" s="49" t="s">
        <v>56</v>
      </c>
      <c r="G7" s="49" t="s">
        <v>99</v>
      </c>
      <c r="H7" s="49" t="s">
        <v>52</v>
      </c>
      <c r="I7" s="49" t="s">
        <v>107</v>
      </c>
      <c r="J7" s="49" t="s">
        <v>145</v>
      </c>
      <c r="K7" s="64" t="s">
        <v>146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204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4" t="s">
        <v>2590</v>
      </c>
      <c r="C10" s="68"/>
      <c r="D10" s="68"/>
      <c r="E10" s="68"/>
      <c r="F10" s="68"/>
      <c r="G10" s="68"/>
      <c r="H10" s="68"/>
      <c r="I10" s="125">
        <v>0</v>
      </c>
      <c r="J10" s="126">
        <v>0</v>
      </c>
      <c r="K10" s="126">
        <v>0</v>
      </c>
    </row>
    <row r="11" spans="2:11" ht="21" customHeight="1">
      <c r="B11" s="122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22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9"/>
      <c r="C110" s="119"/>
      <c r="D110" s="127"/>
      <c r="E110" s="127"/>
      <c r="F110" s="127"/>
      <c r="G110" s="127"/>
      <c r="H110" s="127"/>
      <c r="I110" s="120"/>
      <c r="J110" s="120"/>
      <c r="K110" s="120"/>
    </row>
    <row r="111" spans="2:11">
      <c r="B111" s="119"/>
      <c r="C111" s="119"/>
      <c r="D111" s="127"/>
      <c r="E111" s="127"/>
      <c r="F111" s="127"/>
      <c r="G111" s="127"/>
      <c r="H111" s="127"/>
      <c r="I111" s="120"/>
      <c r="J111" s="120"/>
      <c r="K111" s="120"/>
    </row>
    <row r="112" spans="2:11">
      <c r="B112" s="119"/>
      <c r="C112" s="119"/>
      <c r="D112" s="127"/>
      <c r="E112" s="127"/>
      <c r="F112" s="127"/>
      <c r="G112" s="127"/>
      <c r="H112" s="127"/>
      <c r="I112" s="120"/>
      <c r="J112" s="120"/>
      <c r="K112" s="120"/>
    </row>
    <row r="113" spans="2:11">
      <c r="B113" s="119"/>
      <c r="C113" s="119"/>
      <c r="D113" s="127"/>
      <c r="E113" s="127"/>
      <c r="F113" s="127"/>
      <c r="G113" s="127"/>
      <c r="H113" s="127"/>
      <c r="I113" s="120"/>
      <c r="J113" s="120"/>
      <c r="K113" s="120"/>
    </row>
    <row r="114" spans="2:11">
      <c r="B114" s="119"/>
      <c r="C114" s="119"/>
      <c r="D114" s="127"/>
      <c r="E114" s="127"/>
      <c r="F114" s="127"/>
      <c r="G114" s="127"/>
      <c r="H114" s="127"/>
      <c r="I114" s="120"/>
      <c r="J114" s="120"/>
      <c r="K114" s="120"/>
    </row>
    <row r="115" spans="2:11">
      <c r="B115" s="119"/>
      <c r="C115" s="119"/>
      <c r="D115" s="127"/>
      <c r="E115" s="127"/>
      <c r="F115" s="127"/>
      <c r="G115" s="127"/>
      <c r="H115" s="127"/>
      <c r="I115" s="120"/>
      <c r="J115" s="120"/>
      <c r="K115" s="120"/>
    </row>
    <row r="116" spans="2:11">
      <c r="B116" s="119"/>
      <c r="C116" s="119"/>
      <c r="D116" s="127"/>
      <c r="E116" s="127"/>
      <c r="F116" s="127"/>
      <c r="G116" s="127"/>
      <c r="H116" s="127"/>
      <c r="I116" s="120"/>
      <c r="J116" s="120"/>
      <c r="K116" s="120"/>
    </row>
    <row r="117" spans="2:11">
      <c r="B117" s="119"/>
      <c r="C117" s="119"/>
      <c r="D117" s="127"/>
      <c r="E117" s="127"/>
      <c r="F117" s="127"/>
      <c r="G117" s="127"/>
      <c r="H117" s="127"/>
      <c r="I117" s="120"/>
      <c r="J117" s="120"/>
      <c r="K117" s="120"/>
    </row>
    <row r="118" spans="2:11">
      <c r="B118" s="119"/>
      <c r="C118" s="119"/>
      <c r="D118" s="127"/>
      <c r="E118" s="127"/>
      <c r="F118" s="127"/>
      <c r="G118" s="127"/>
      <c r="H118" s="127"/>
      <c r="I118" s="120"/>
      <c r="J118" s="120"/>
      <c r="K118" s="120"/>
    </row>
    <row r="119" spans="2:11">
      <c r="B119" s="119"/>
      <c r="C119" s="119"/>
      <c r="D119" s="127"/>
      <c r="E119" s="127"/>
      <c r="F119" s="127"/>
      <c r="G119" s="127"/>
      <c r="H119" s="127"/>
      <c r="I119" s="120"/>
      <c r="J119" s="120"/>
      <c r="K119" s="120"/>
    </row>
    <row r="120" spans="2:11">
      <c r="B120" s="119"/>
      <c r="C120" s="119"/>
      <c r="D120" s="127"/>
      <c r="E120" s="127"/>
      <c r="F120" s="127"/>
      <c r="G120" s="127"/>
      <c r="H120" s="127"/>
      <c r="I120" s="120"/>
      <c r="J120" s="120"/>
      <c r="K120" s="120"/>
    </row>
    <row r="121" spans="2:11">
      <c r="B121" s="119"/>
      <c r="C121" s="119"/>
      <c r="D121" s="127"/>
      <c r="E121" s="127"/>
      <c r="F121" s="127"/>
      <c r="G121" s="127"/>
      <c r="H121" s="127"/>
      <c r="I121" s="120"/>
      <c r="J121" s="120"/>
      <c r="K121" s="120"/>
    </row>
    <row r="122" spans="2:11">
      <c r="B122" s="119"/>
      <c r="C122" s="119"/>
      <c r="D122" s="127"/>
      <c r="E122" s="127"/>
      <c r="F122" s="127"/>
      <c r="G122" s="127"/>
      <c r="H122" s="127"/>
      <c r="I122" s="120"/>
      <c r="J122" s="120"/>
      <c r="K122" s="120"/>
    </row>
    <row r="123" spans="2:11">
      <c r="B123" s="119"/>
      <c r="C123" s="119"/>
      <c r="D123" s="127"/>
      <c r="E123" s="127"/>
      <c r="F123" s="127"/>
      <c r="G123" s="127"/>
      <c r="H123" s="127"/>
      <c r="I123" s="120"/>
      <c r="J123" s="120"/>
      <c r="K123" s="120"/>
    </row>
    <row r="124" spans="2:11">
      <c r="B124" s="119"/>
      <c r="C124" s="119"/>
      <c r="D124" s="127"/>
      <c r="E124" s="127"/>
      <c r="F124" s="127"/>
      <c r="G124" s="127"/>
      <c r="H124" s="127"/>
      <c r="I124" s="120"/>
      <c r="J124" s="120"/>
      <c r="K124" s="120"/>
    </row>
    <row r="125" spans="2:11">
      <c r="B125" s="119"/>
      <c r="C125" s="119"/>
      <c r="D125" s="127"/>
      <c r="E125" s="127"/>
      <c r="F125" s="127"/>
      <c r="G125" s="127"/>
      <c r="H125" s="127"/>
      <c r="I125" s="120"/>
      <c r="J125" s="120"/>
      <c r="K125" s="120"/>
    </row>
    <row r="126" spans="2:11">
      <c r="B126" s="119"/>
      <c r="C126" s="119"/>
      <c r="D126" s="127"/>
      <c r="E126" s="127"/>
      <c r="F126" s="127"/>
      <c r="G126" s="127"/>
      <c r="H126" s="127"/>
      <c r="I126" s="120"/>
      <c r="J126" s="120"/>
      <c r="K126" s="120"/>
    </row>
    <row r="127" spans="2:11">
      <c r="B127" s="119"/>
      <c r="C127" s="119"/>
      <c r="D127" s="127"/>
      <c r="E127" s="127"/>
      <c r="F127" s="127"/>
      <c r="G127" s="127"/>
      <c r="H127" s="127"/>
      <c r="I127" s="120"/>
      <c r="J127" s="120"/>
      <c r="K127" s="120"/>
    </row>
    <row r="128" spans="2:11">
      <c r="B128" s="119"/>
      <c r="C128" s="119"/>
      <c r="D128" s="127"/>
      <c r="E128" s="127"/>
      <c r="F128" s="127"/>
      <c r="G128" s="127"/>
      <c r="H128" s="127"/>
      <c r="I128" s="120"/>
      <c r="J128" s="120"/>
      <c r="K128" s="120"/>
    </row>
    <row r="129" spans="2:11">
      <c r="B129" s="119"/>
      <c r="C129" s="119"/>
      <c r="D129" s="127"/>
      <c r="E129" s="127"/>
      <c r="F129" s="127"/>
      <c r="G129" s="127"/>
      <c r="H129" s="127"/>
      <c r="I129" s="120"/>
      <c r="J129" s="120"/>
      <c r="K129" s="120"/>
    </row>
    <row r="130" spans="2:11">
      <c r="B130" s="119"/>
      <c r="C130" s="119"/>
      <c r="D130" s="127"/>
      <c r="E130" s="127"/>
      <c r="F130" s="127"/>
      <c r="G130" s="127"/>
      <c r="H130" s="127"/>
      <c r="I130" s="120"/>
      <c r="J130" s="120"/>
      <c r="K130" s="120"/>
    </row>
    <row r="131" spans="2:11">
      <c r="B131" s="119"/>
      <c r="C131" s="119"/>
      <c r="D131" s="127"/>
      <c r="E131" s="127"/>
      <c r="F131" s="127"/>
      <c r="G131" s="127"/>
      <c r="H131" s="127"/>
      <c r="I131" s="120"/>
      <c r="J131" s="120"/>
      <c r="K131" s="120"/>
    </row>
    <row r="132" spans="2:11">
      <c r="B132" s="119"/>
      <c r="C132" s="119"/>
      <c r="D132" s="127"/>
      <c r="E132" s="127"/>
      <c r="F132" s="127"/>
      <c r="G132" s="127"/>
      <c r="H132" s="127"/>
      <c r="I132" s="120"/>
      <c r="J132" s="120"/>
      <c r="K132" s="120"/>
    </row>
    <row r="133" spans="2:11">
      <c r="B133" s="119"/>
      <c r="C133" s="119"/>
      <c r="D133" s="127"/>
      <c r="E133" s="127"/>
      <c r="F133" s="127"/>
      <c r="G133" s="127"/>
      <c r="H133" s="127"/>
      <c r="I133" s="120"/>
      <c r="J133" s="120"/>
      <c r="K133" s="120"/>
    </row>
    <row r="134" spans="2:11">
      <c r="B134" s="119"/>
      <c r="C134" s="119"/>
      <c r="D134" s="127"/>
      <c r="E134" s="127"/>
      <c r="F134" s="127"/>
      <c r="G134" s="127"/>
      <c r="H134" s="127"/>
      <c r="I134" s="120"/>
      <c r="J134" s="120"/>
      <c r="K134" s="120"/>
    </row>
    <row r="135" spans="2:11">
      <c r="B135" s="119"/>
      <c r="C135" s="119"/>
      <c r="D135" s="127"/>
      <c r="E135" s="127"/>
      <c r="F135" s="127"/>
      <c r="G135" s="127"/>
      <c r="H135" s="127"/>
      <c r="I135" s="120"/>
      <c r="J135" s="120"/>
      <c r="K135" s="120"/>
    </row>
    <row r="136" spans="2:11">
      <c r="B136" s="119"/>
      <c r="C136" s="119"/>
      <c r="D136" s="127"/>
      <c r="E136" s="127"/>
      <c r="F136" s="127"/>
      <c r="G136" s="127"/>
      <c r="H136" s="127"/>
      <c r="I136" s="120"/>
      <c r="J136" s="120"/>
      <c r="K136" s="120"/>
    </row>
    <row r="137" spans="2:11">
      <c r="B137" s="119"/>
      <c r="C137" s="119"/>
      <c r="D137" s="127"/>
      <c r="E137" s="127"/>
      <c r="F137" s="127"/>
      <c r="G137" s="127"/>
      <c r="H137" s="127"/>
      <c r="I137" s="120"/>
      <c r="J137" s="120"/>
      <c r="K137" s="120"/>
    </row>
    <row r="138" spans="2:11">
      <c r="B138" s="119"/>
      <c r="C138" s="119"/>
      <c r="D138" s="127"/>
      <c r="E138" s="127"/>
      <c r="F138" s="127"/>
      <c r="G138" s="127"/>
      <c r="H138" s="127"/>
      <c r="I138" s="120"/>
      <c r="J138" s="120"/>
      <c r="K138" s="120"/>
    </row>
    <row r="139" spans="2:11">
      <c r="B139" s="119"/>
      <c r="C139" s="119"/>
      <c r="D139" s="127"/>
      <c r="E139" s="127"/>
      <c r="F139" s="127"/>
      <c r="G139" s="127"/>
      <c r="H139" s="127"/>
      <c r="I139" s="120"/>
      <c r="J139" s="120"/>
      <c r="K139" s="120"/>
    </row>
    <row r="140" spans="2:11">
      <c r="B140" s="119"/>
      <c r="C140" s="119"/>
      <c r="D140" s="127"/>
      <c r="E140" s="127"/>
      <c r="F140" s="127"/>
      <c r="G140" s="127"/>
      <c r="H140" s="127"/>
      <c r="I140" s="120"/>
      <c r="J140" s="120"/>
      <c r="K140" s="120"/>
    </row>
    <row r="141" spans="2:11">
      <c r="B141" s="119"/>
      <c r="C141" s="119"/>
      <c r="D141" s="127"/>
      <c r="E141" s="127"/>
      <c r="F141" s="127"/>
      <c r="G141" s="127"/>
      <c r="H141" s="127"/>
      <c r="I141" s="120"/>
      <c r="J141" s="120"/>
      <c r="K141" s="120"/>
    </row>
    <row r="142" spans="2:11">
      <c r="B142" s="119"/>
      <c r="C142" s="119"/>
      <c r="D142" s="127"/>
      <c r="E142" s="127"/>
      <c r="F142" s="127"/>
      <c r="G142" s="127"/>
      <c r="H142" s="127"/>
      <c r="I142" s="120"/>
      <c r="J142" s="120"/>
      <c r="K142" s="120"/>
    </row>
    <row r="143" spans="2:11">
      <c r="B143" s="119"/>
      <c r="C143" s="119"/>
      <c r="D143" s="127"/>
      <c r="E143" s="127"/>
      <c r="F143" s="127"/>
      <c r="G143" s="127"/>
      <c r="H143" s="127"/>
      <c r="I143" s="120"/>
      <c r="J143" s="120"/>
      <c r="K143" s="120"/>
    </row>
    <row r="144" spans="2:11">
      <c r="B144" s="119"/>
      <c r="C144" s="119"/>
      <c r="D144" s="127"/>
      <c r="E144" s="127"/>
      <c r="F144" s="127"/>
      <c r="G144" s="127"/>
      <c r="H144" s="127"/>
      <c r="I144" s="120"/>
      <c r="J144" s="120"/>
      <c r="K144" s="120"/>
    </row>
    <row r="145" spans="2:11">
      <c r="B145" s="119"/>
      <c r="C145" s="119"/>
      <c r="D145" s="127"/>
      <c r="E145" s="127"/>
      <c r="F145" s="127"/>
      <c r="G145" s="127"/>
      <c r="H145" s="127"/>
      <c r="I145" s="120"/>
      <c r="J145" s="120"/>
      <c r="K145" s="120"/>
    </row>
    <row r="146" spans="2:11">
      <c r="B146" s="119"/>
      <c r="C146" s="119"/>
      <c r="D146" s="127"/>
      <c r="E146" s="127"/>
      <c r="F146" s="127"/>
      <c r="G146" s="127"/>
      <c r="H146" s="127"/>
      <c r="I146" s="120"/>
      <c r="J146" s="120"/>
      <c r="K146" s="120"/>
    </row>
    <row r="147" spans="2:11">
      <c r="B147" s="119"/>
      <c r="C147" s="119"/>
      <c r="D147" s="127"/>
      <c r="E147" s="127"/>
      <c r="F147" s="127"/>
      <c r="G147" s="127"/>
      <c r="H147" s="127"/>
      <c r="I147" s="120"/>
      <c r="J147" s="120"/>
      <c r="K147" s="120"/>
    </row>
    <row r="148" spans="2:11">
      <c r="B148" s="119"/>
      <c r="C148" s="119"/>
      <c r="D148" s="127"/>
      <c r="E148" s="127"/>
      <c r="F148" s="127"/>
      <c r="G148" s="127"/>
      <c r="H148" s="127"/>
      <c r="I148" s="120"/>
      <c r="J148" s="120"/>
      <c r="K148" s="120"/>
    </row>
    <row r="149" spans="2:11">
      <c r="B149" s="119"/>
      <c r="C149" s="119"/>
      <c r="D149" s="127"/>
      <c r="E149" s="127"/>
      <c r="F149" s="127"/>
      <c r="G149" s="127"/>
      <c r="H149" s="127"/>
      <c r="I149" s="120"/>
      <c r="J149" s="120"/>
      <c r="K149" s="120"/>
    </row>
    <row r="150" spans="2:11">
      <c r="B150" s="119"/>
      <c r="C150" s="119"/>
      <c r="D150" s="127"/>
      <c r="E150" s="127"/>
      <c r="F150" s="127"/>
      <c r="G150" s="127"/>
      <c r="H150" s="127"/>
      <c r="I150" s="120"/>
      <c r="J150" s="120"/>
      <c r="K150" s="120"/>
    </row>
    <row r="151" spans="2:11">
      <c r="B151" s="119"/>
      <c r="C151" s="119"/>
      <c r="D151" s="127"/>
      <c r="E151" s="127"/>
      <c r="F151" s="127"/>
      <c r="G151" s="127"/>
      <c r="H151" s="127"/>
      <c r="I151" s="120"/>
      <c r="J151" s="120"/>
      <c r="K151" s="120"/>
    </row>
    <row r="152" spans="2:11">
      <c r="B152" s="119"/>
      <c r="C152" s="119"/>
      <c r="D152" s="127"/>
      <c r="E152" s="127"/>
      <c r="F152" s="127"/>
      <c r="G152" s="127"/>
      <c r="H152" s="127"/>
      <c r="I152" s="120"/>
      <c r="J152" s="120"/>
      <c r="K152" s="120"/>
    </row>
    <row r="153" spans="2:11">
      <c r="B153" s="119"/>
      <c r="C153" s="119"/>
      <c r="D153" s="127"/>
      <c r="E153" s="127"/>
      <c r="F153" s="127"/>
      <c r="G153" s="127"/>
      <c r="H153" s="127"/>
      <c r="I153" s="120"/>
      <c r="J153" s="120"/>
      <c r="K153" s="120"/>
    </row>
    <row r="154" spans="2:11">
      <c r="B154" s="119"/>
      <c r="C154" s="119"/>
      <c r="D154" s="127"/>
      <c r="E154" s="127"/>
      <c r="F154" s="127"/>
      <c r="G154" s="127"/>
      <c r="H154" s="127"/>
      <c r="I154" s="120"/>
      <c r="J154" s="120"/>
      <c r="K154" s="120"/>
    </row>
    <row r="155" spans="2:11">
      <c r="B155" s="119"/>
      <c r="C155" s="119"/>
      <c r="D155" s="127"/>
      <c r="E155" s="127"/>
      <c r="F155" s="127"/>
      <c r="G155" s="127"/>
      <c r="H155" s="127"/>
      <c r="I155" s="120"/>
      <c r="J155" s="120"/>
      <c r="K155" s="120"/>
    </row>
    <row r="156" spans="2:11">
      <c r="B156" s="119"/>
      <c r="C156" s="119"/>
      <c r="D156" s="127"/>
      <c r="E156" s="127"/>
      <c r="F156" s="127"/>
      <c r="G156" s="127"/>
      <c r="H156" s="127"/>
      <c r="I156" s="120"/>
      <c r="J156" s="120"/>
      <c r="K156" s="120"/>
    </row>
    <row r="157" spans="2:11">
      <c r="B157" s="119"/>
      <c r="C157" s="119"/>
      <c r="D157" s="127"/>
      <c r="E157" s="127"/>
      <c r="F157" s="127"/>
      <c r="G157" s="127"/>
      <c r="H157" s="127"/>
      <c r="I157" s="120"/>
      <c r="J157" s="120"/>
      <c r="K157" s="120"/>
    </row>
    <row r="158" spans="2:11">
      <c r="B158" s="119"/>
      <c r="C158" s="119"/>
      <c r="D158" s="127"/>
      <c r="E158" s="127"/>
      <c r="F158" s="127"/>
      <c r="G158" s="127"/>
      <c r="H158" s="127"/>
      <c r="I158" s="120"/>
      <c r="J158" s="120"/>
      <c r="K158" s="120"/>
    </row>
    <row r="159" spans="2:11">
      <c r="B159" s="119"/>
      <c r="C159" s="119"/>
      <c r="D159" s="127"/>
      <c r="E159" s="127"/>
      <c r="F159" s="127"/>
      <c r="G159" s="127"/>
      <c r="H159" s="127"/>
      <c r="I159" s="120"/>
      <c r="J159" s="120"/>
      <c r="K159" s="120"/>
    </row>
    <row r="160" spans="2:11">
      <c r="B160" s="119"/>
      <c r="C160" s="119"/>
      <c r="D160" s="127"/>
      <c r="E160" s="127"/>
      <c r="F160" s="127"/>
      <c r="G160" s="127"/>
      <c r="H160" s="127"/>
      <c r="I160" s="120"/>
      <c r="J160" s="120"/>
      <c r="K160" s="120"/>
    </row>
    <row r="161" spans="2:11">
      <c r="B161" s="119"/>
      <c r="C161" s="119"/>
      <c r="D161" s="127"/>
      <c r="E161" s="127"/>
      <c r="F161" s="127"/>
      <c r="G161" s="127"/>
      <c r="H161" s="127"/>
      <c r="I161" s="120"/>
      <c r="J161" s="120"/>
      <c r="K161" s="120"/>
    </row>
    <row r="162" spans="2:11">
      <c r="B162" s="119"/>
      <c r="C162" s="119"/>
      <c r="D162" s="127"/>
      <c r="E162" s="127"/>
      <c r="F162" s="127"/>
      <c r="G162" s="127"/>
      <c r="H162" s="127"/>
      <c r="I162" s="120"/>
      <c r="J162" s="120"/>
      <c r="K162" s="120"/>
    </row>
    <row r="163" spans="2:11">
      <c r="B163" s="119"/>
      <c r="C163" s="119"/>
      <c r="D163" s="127"/>
      <c r="E163" s="127"/>
      <c r="F163" s="127"/>
      <c r="G163" s="127"/>
      <c r="H163" s="127"/>
      <c r="I163" s="120"/>
      <c r="J163" s="120"/>
      <c r="K163" s="120"/>
    </row>
    <row r="164" spans="2:11">
      <c r="B164" s="119"/>
      <c r="C164" s="119"/>
      <c r="D164" s="127"/>
      <c r="E164" s="127"/>
      <c r="F164" s="127"/>
      <c r="G164" s="127"/>
      <c r="H164" s="127"/>
      <c r="I164" s="120"/>
      <c r="J164" s="120"/>
      <c r="K164" s="120"/>
    </row>
    <row r="165" spans="2:11">
      <c r="B165" s="119"/>
      <c r="C165" s="119"/>
      <c r="D165" s="127"/>
      <c r="E165" s="127"/>
      <c r="F165" s="127"/>
      <c r="G165" s="127"/>
      <c r="H165" s="127"/>
      <c r="I165" s="120"/>
      <c r="J165" s="120"/>
      <c r="K165" s="120"/>
    </row>
    <row r="166" spans="2:11">
      <c r="B166" s="119"/>
      <c r="C166" s="119"/>
      <c r="D166" s="127"/>
      <c r="E166" s="127"/>
      <c r="F166" s="127"/>
      <c r="G166" s="127"/>
      <c r="H166" s="127"/>
      <c r="I166" s="120"/>
      <c r="J166" s="120"/>
      <c r="K166" s="120"/>
    </row>
    <row r="167" spans="2:11">
      <c r="B167" s="119"/>
      <c r="C167" s="119"/>
      <c r="D167" s="127"/>
      <c r="E167" s="127"/>
      <c r="F167" s="127"/>
      <c r="G167" s="127"/>
      <c r="H167" s="127"/>
      <c r="I167" s="120"/>
      <c r="J167" s="120"/>
      <c r="K167" s="120"/>
    </row>
    <row r="168" spans="2:11">
      <c r="B168" s="119"/>
      <c r="C168" s="119"/>
      <c r="D168" s="127"/>
      <c r="E168" s="127"/>
      <c r="F168" s="127"/>
      <c r="G168" s="127"/>
      <c r="H168" s="127"/>
      <c r="I168" s="120"/>
      <c r="J168" s="120"/>
      <c r="K168" s="120"/>
    </row>
    <row r="169" spans="2:11">
      <c r="B169" s="119"/>
      <c r="C169" s="119"/>
      <c r="D169" s="127"/>
      <c r="E169" s="127"/>
      <c r="F169" s="127"/>
      <c r="G169" s="127"/>
      <c r="H169" s="127"/>
      <c r="I169" s="120"/>
      <c r="J169" s="120"/>
      <c r="K169" s="120"/>
    </row>
    <row r="170" spans="2:11">
      <c r="B170" s="119"/>
      <c r="C170" s="119"/>
      <c r="D170" s="127"/>
      <c r="E170" s="127"/>
      <c r="F170" s="127"/>
      <c r="G170" s="127"/>
      <c r="H170" s="127"/>
      <c r="I170" s="120"/>
      <c r="J170" s="120"/>
      <c r="K170" s="120"/>
    </row>
    <row r="171" spans="2:11">
      <c r="B171" s="119"/>
      <c r="C171" s="119"/>
      <c r="D171" s="127"/>
      <c r="E171" s="127"/>
      <c r="F171" s="127"/>
      <c r="G171" s="127"/>
      <c r="H171" s="127"/>
      <c r="I171" s="120"/>
      <c r="J171" s="120"/>
      <c r="K171" s="120"/>
    </row>
    <row r="172" spans="2:11">
      <c r="B172" s="119"/>
      <c r="C172" s="119"/>
      <c r="D172" s="127"/>
      <c r="E172" s="127"/>
      <c r="F172" s="127"/>
      <c r="G172" s="127"/>
      <c r="H172" s="127"/>
      <c r="I172" s="120"/>
      <c r="J172" s="120"/>
      <c r="K172" s="120"/>
    </row>
    <row r="173" spans="2:11">
      <c r="B173" s="119"/>
      <c r="C173" s="119"/>
      <c r="D173" s="127"/>
      <c r="E173" s="127"/>
      <c r="F173" s="127"/>
      <c r="G173" s="127"/>
      <c r="H173" s="127"/>
      <c r="I173" s="120"/>
      <c r="J173" s="120"/>
      <c r="K173" s="120"/>
    </row>
    <row r="174" spans="2:11">
      <c r="B174" s="119"/>
      <c r="C174" s="119"/>
      <c r="D174" s="127"/>
      <c r="E174" s="127"/>
      <c r="F174" s="127"/>
      <c r="G174" s="127"/>
      <c r="H174" s="127"/>
      <c r="I174" s="120"/>
      <c r="J174" s="120"/>
      <c r="K174" s="120"/>
    </row>
    <row r="175" spans="2:11">
      <c r="B175" s="119"/>
      <c r="C175" s="119"/>
      <c r="D175" s="127"/>
      <c r="E175" s="127"/>
      <c r="F175" s="127"/>
      <c r="G175" s="127"/>
      <c r="H175" s="127"/>
      <c r="I175" s="120"/>
      <c r="J175" s="120"/>
      <c r="K175" s="120"/>
    </row>
    <row r="176" spans="2:11">
      <c r="B176" s="119"/>
      <c r="C176" s="119"/>
      <c r="D176" s="127"/>
      <c r="E176" s="127"/>
      <c r="F176" s="127"/>
      <c r="G176" s="127"/>
      <c r="H176" s="127"/>
      <c r="I176" s="120"/>
      <c r="J176" s="120"/>
      <c r="K176" s="120"/>
    </row>
    <row r="177" spans="2:11">
      <c r="B177" s="119"/>
      <c r="C177" s="119"/>
      <c r="D177" s="127"/>
      <c r="E177" s="127"/>
      <c r="F177" s="127"/>
      <c r="G177" s="127"/>
      <c r="H177" s="127"/>
      <c r="I177" s="120"/>
      <c r="J177" s="120"/>
      <c r="K177" s="120"/>
    </row>
    <row r="178" spans="2:11">
      <c r="B178" s="119"/>
      <c r="C178" s="119"/>
      <c r="D178" s="127"/>
      <c r="E178" s="127"/>
      <c r="F178" s="127"/>
      <c r="G178" s="127"/>
      <c r="H178" s="127"/>
      <c r="I178" s="120"/>
      <c r="J178" s="120"/>
      <c r="K178" s="120"/>
    </row>
    <row r="179" spans="2:11">
      <c r="B179" s="119"/>
      <c r="C179" s="119"/>
      <c r="D179" s="127"/>
      <c r="E179" s="127"/>
      <c r="F179" s="127"/>
      <c r="G179" s="127"/>
      <c r="H179" s="127"/>
      <c r="I179" s="120"/>
      <c r="J179" s="120"/>
      <c r="K179" s="120"/>
    </row>
    <row r="180" spans="2:11">
      <c r="B180" s="119"/>
      <c r="C180" s="119"/>
      <c r="D180" s="127"/>
      <c r="E180" s="127"/>
      <c r="F180" s="127"/>
      <c r="G180" s="127"/>
      <c r="H180" s="127"/>
      <c r="I180" s="120"/>
      <c r="J180" s="120"/>
      <c r="K180" s="120"/>
    </row>
    <row r="181" spans="2:11">
      <c r="B181" s="119"/>
      <c r="C181" s="119"/>
      <c r="D181" s="127"/>
      <c r="E181" s="127"/>
      <c r="F181" s="127"/>
      <c r="G181" s="127"/>
      <c r="H181" s="127"/>
      <c r="I181" s="120"/>
      <c r="J181" s="120"/>
      <c r="K181" s="120"/>
    </row>
    <row r="182" spans="2:11">
      <c r="B182" s="119"/>
      <c r="C182" s="119"/>
      <c r="D182" s="127"/>
      <c r="E182" s="127"/>
      <c r="F182" s="127"/>
      <c r="G182" s="127"/>
      <c r="H182" s="127"/>
      <c r="I182" s="120"/>
      <c r="J182" s="120"/>
      <c r="K182" s="120"/>
    </row>
    <row r="183" spans="2:11">
      <c r="B183" s="119"/>
      <c r="C183" s="119"/>
      <c r="D183" s="127"/>
      <c r="E183" s="127"/>
      <c r="F183" s="127"/>
      <c r="G183" s="127"/>
      <c r="H183" s="127"/>
      <c r="I183" s="120"/>
      <c r="J183" s="120"/>
      <c r="K183" s="120"/>
    </row>
    <row r="184" spans="2:11">
      <c r="B184" s="119"/>
      <c r="C184" s="119"/>
      <c r="D184" s="127"/>
      <c r="E184" s="127"/>
      <c r="F184" s="127"/>
      <c r="G184" s="127"/>
      <c r="H184" s="127"/>
      <c r="I184" s="120"/>
      <c r="J184" s="120"/>
      <c r="K184" s="120"/>
    </row>
    <row r="185" spans="2:11">
      <c r="B185" s="119"/>
      <c r="C185" s="119"/>
      <c r="D185" s="127"/>
      <c r="E185" s="127"/>
      <c r="F185" s="127"/>
      <c r="G185" s="127"/>
      <c r="H185" s="127"/>
      <c r="I185" s="120"/>
      <c r="J185" s="120"/>
      <c r="K185" s="120"/>
    </row>
    <row r="186" spans="2:11">
      <c r="B186" s="119"/>
      <c r="C186" s="119"/>
      <c r="D186" s="127"/>
      <c r="E186" s="127"/>
      <c r="F186" s="127"/>
      <c r="G186" s="127"/>
      <c r="H186" s="127"/>
      <c r="I186" s="120"/>
      <c r="J186" s="120"/>
      <c r="K186" s="120"/>
    </row>
    <row r="187" spans="2:11">
      <c r="B187" s="119"/>
      <c r="C187" s="119"/>
      <c r="D187" s="127"/>
      <c r="E187" s="127"/>
      <c r="F187" s="127"/>
      <c r="G187" s="127"/>
      <c r="H187" s="127"/>
      <c r="I187" s="120"/>
      <c r="J187" s="120"/>
      <c r="K187" s="120"/>
    </row>
    <row r="188" spans="2:11">
      <c r="B188" s="119"/>
      <c r="C188" s="119"/>
      <c r="D188" s="127"/>
      <c r="E188" s="127"/>
      <c r="F188" s="127"/>
      <c r="G188" s="127"/>
      <c r="H188" s="127"/>
      <c r="I188" s="120"/>
      <c r="J188" s="120"/>
      <c r="K188" s="120"/>
    </row>
    <row r="189" spans="2:11">
      <c r="B189" s="119"/>
      <c r="C189" s="119"/>
      <c r="D189" s="127"/>
      <c r="E189" s="127"/>
      <c r="F189" s="127"/>
      <c r="G189" s="127"/>
      <c r="H189" s="127"/>
      <c r="I189" s="120"/>
      <c r="J189" s="120"/>
      <c r="K189" s="120"/>
    </row>
    <row r="190" spans="2:11">
      <c r="B190" s="119"/>
      <c r="C190" s="119"/>
      <c r="D190" s="127"/>
      <c r="E190" s="127"/>
      <c r="F190" s="127"/>
      <c r="G190" s="127"/>
      <c r="H190" s="127"/>
      <c r="I190" s="120"/>
      <c r="J190" s="120"/>
      <c r="K190" s="120"/>
    </row>
    <row r="191" spans="2:11">
      <c r="B191" s="119"/>
      <c r="C191" s="119"/>
      <c r="D191" s="127"/>
      <c r="E191" s="127"/>
      <c r="F191" s="127"/>
      <c r="G191" s="127"/>
      <c r="H191" s="127"/>
      <c r="I191" s="120"/>
      <c r="J191" s="120"/>
      <c r="K191" s="120"/>
    </row>
    <row r="192" spans="2:11">
      <c r="B192" s="119"/>
      <c r="C192" s="119"/>
      <c r="D192" s="127"/>
      <c r="E192" s="127"/>
      <c r="F192" s="127"/>
      <c r="G192" s="127"/>
      <c r="H192" s="127"/>
      <c r="I192" s="120"/>
      <c r="J192" s="120"/>
      <c r="K192" s="120"/>
    </row>
    <row r="193" spans="2:11">
      <c r="B193" s="119"/>
      <c r="C193" s="119"/>
      <c r="D193" s="127"/>
      <c r="E193" s="127"/>
      <c r="F193" s="127"/>
      <c r="G193" s="127"/>
      <c r="H193" s="127"/>
      <c r="I193" s="120"/>
      <c r="J193" s="120"/>
      <c r="K193" s="120"/>
    </row>
    <row r="194" spans="2:11">
      <c r="B194" s="119"/>
      <c r="C194" s="119"/>
      <c r="D194" s="127"/>
      <c r="E194" s="127"/>
      <c r="F194" s="127"/>
      <c r="G194" s="127"/>
      <c r="H194" s="127"/>
      <c r="I194" s="120"/>
      <c r="J194" s="120"/>
      <c r="K194" s="120"/>
    </row>
    <row r="195" spans="2:11">
      <c r="B195" s="119"/>
      <c r="C195" s="119"/>
      <c r="D195" s="127"/>
      <c r="E195" s="127"/>
      <c r="F195" s="127"/>
      <c r="G195" s="127"/>
      <c r="H195" s="127"/>
      <c r="I195" s="120"/>
      <c r="J195" s="120"/>
      <c r="K195" s="120"/>
    </row>
    <row r="196" spans="2:11">
      <c r="B196" s="119"/>
      <c r="C196" s="119"/>
      <c r="D196" s="127"/>
      <c r="E196" s="127"/>
      <c r="F196" s="127"/>
      <c r="G196" s="127"/>
      <c r="H196" s="127"/>
      <c r="I196" s="120"/>
      <c r="J196" s="120"/>
      <c r="K196" s="120"/>
    </row>
    <row r="197" spans="2:11">
      <c r="B197" s="119"/>
      <c r="C197" s="119"/>
      <c r="D197" s="127"/>
      <c r="E197" s="127"/>
      <c r="F197" s="127"/>
      <c r="G197" s="127"/>
      <c r="H197" s="127"/>
      <c r="I197" s="120"/>
      <c r="J197" s="120"/>
      <c r="K197" s="120"/>
    </row>
    <row r="198" spans="2:11">
      <c r="B198" s="119"/>
      <c r="C198" s="119"/>
      <c r="D198" s="127"/>
      <c r="E198" s="127"/>
      <c r="F198" s="127"/>
      <c r="G198" s="127"/>
      <c r="H198" s="127"/>
      <c r="I198" s="120"/>
      <c r="J198" s="120"/>
      <c r="K198" s="120"/>
    </row>
    <row r="199" spans="2:11">
      <c r="B199" s="119"/>
      <c r="C199" s="119"/>
      <c r="D199" s="127"/>
      <c r="E199" s="127"/>
      <c r="F199" s="127"/>
      <c r="G199" s="127"/>
      <c r="H199" s="127"/>
      <c r="I199" s="120"/>
      <c r="J199" s="120"/>
      <c r="K199" s="120"/>
    </row>
    <row r="200" spans="2:11">
      <c r="B200" s="119"/>
      <c r="C200" s="119"/>
      <c r="D200" s="127"/>
      <c r="E200" s="127"/>
      <c r="F200" s="127"/>
      <c r="G200" s="127"/>
      <c r="H200" s="127"/>
      <c r="I200" s="120"/>
      <c r="J200" s="120"/>
      <c r="K200" s="120"/>
    </row>
    <row r="201" spans="2:11">
      <c r="B201" s="119"/>
      <c r="C201" s="119"/>
      <c r="D201" s="127"/>
      <c r="E201" s="127"/>
      <c r="F201" s="127"/>
      <c r="G201" s="127"/>
      <c r="H201" s="127"/>
      <c r="I201" s="120"/>
      <c r="J201" s="120"/>
      <c r="K201" s="120"/>
    </row>
    <row r="202" spans="2:11">
      <c r="B202" s="119"/>
      <c r="C202" s="119"/>
      <c r="D202" s="127"/>
      <c r="E202" s="127"/>
      <c r="F202" s="127"/>
      <c r="G202" s="127"/>
      <c r="H202" s="127"/>
      <c r="I202" s="120"/>
      <c r="J202" s="120"/>
      <c r="K202" s="120"/>
    </row>
    <row r="203" spans="2:11">
      <c r="B203" s="119"/>
      <c r="C203" s="119"/>
      <c r="D203" s="127"/>
      <c r="E203" s="127"/>
      <c r="F203" s="127"/>
      <c r="G203" s="127"/>
      <c r="H203" s="127"/>
      <c r="I203" s="120"/>
      <c r="J203" s="120"/>
      <c r="K203" s="120"/>
    </row>
    <row r="204" spans="2:11">
      <c r="B204" s="119"/>
      <c r="C204" s="119"/>
      <c r="D204" s="127"/>
      <c r="E204" s="127"/>
      <c r="F204" s="127"/>
      <c r="G204" s="127"/>
      <c r="H204" s="127"/>
      <c r="I204" s="120"/>
      <c r="J204" s="120"/>
      <c r="K204" s="120"/>
    </row>
    <row r="205" spans="2:11">
      <c r="B205" s="119"/>
      <c r="C205" s="119"/>
      <c r="D205" s="127"/>
      <c r="E205" s="127"/>
      <c r="F205" s="127"/>
      <c r="G205" s="127"/>
      <c r="H205" s="127"/>
      <c r="I205" s="120"/>
      <c r="J205" s="120"/>
      <c r="K205" s="120"/>
    </row>
    <row r="206" spans="2:11">
      <c r="B206" s="119"/>
      <c r="C206" s="119"/>
      <c r="D206" s="127"/>
      <c r="E206" s="127"/>
      <c r="F206" s="127"/>
      <c r="G206" s="127"/>
      <c r="H206" s="127"/>
      <c r="I206" s="120"/>
      <c r="J206" s="120"/>
      <c r="K206" s="120"/>
    </row>
    <row r="207" spans="2:11">
      <c r="B207" s="119"/>
      <c r="C207" s="119"/>
      <c r="D207" s="127"/>
      <c r="E207" s="127"/>
      <c r="F207" s="127"/>
      <c r="G207" s="127"/>
      <c r="H207" s="127"/>
      <c r="I207" s="120"/>
      <c r="J207" s="120"/>
      <c r="K207" s="120"/>
    </row>
    <row r="208" spans="2:11">
      <c r="B208" s="119"/>
      <c r="C208" s="119"/>
      <c r="D208" s="127"/>
      <c r="E208" s="127"/>
      <c r="F208" s="127"/>
      <c r="G208" s="127"/>
      <c r="H208" s="127"/>
      <c r="I208" s="120"/>
      <c r="J208" s="120"/>
      <c r="K208" s="120"/>
    </row>
    <row r="209" spans="2:11">
      <c r="B209" s="119"/>
      <c r="C209" s="119"/>
      <c r="D209" s="127"/>
      <c r="E209" s="127"/>
      <c r="F209" s="127"/>
      <c r="G209" s="127"/>
      <c r="H209" s="127"/>
      <c r="I209" s="120"/>
      <c r="J209" s="120"/>
      <c r="K209" s="120"/>
    </row>
    <row r="210" spans="2:11">
      <c r="B210" s="119"/>
      <c r="C210" s="119"/>
      <c r="D210" s="127"/>
      <c r="E210" s="127"/>
      <c r="F210" s="127"/>
      <c r="G210" s="127"/>
      <c r="H210" s="127"/>
      <c r="I210" s="120"/>
      <c r="J210" s="120"/>
      <c r="K210" s="120"/>
    </row>
    <row r="211" spans="2:11">
      <c r="B211" s="119"/>
      <c r="C211" s="119"/>
      <c r="D211" s="127"/>
      <c r="E211" s="127"/>
      <c r="F211" s="127"/>
      <c r="G211" s="127"/>
      <c r="H211" s="127"/>
      <c r="I211" s="120"/>
      <c r="J211" s="120"/>
      <c r="K211" s="120"/>
    </row>
    <row r="212" spans="2:11">
      <c r="B212" s="119"/>
      <c r="C212" s="119"/>
      <c r="D212" s="127"/>
      <c r="E212" s="127"/>
      <c r="F212" s="127"/>
      <c r="G212" s="127"/>
      <c r="H212" s="127"/>
      <c r="I212" s="120"/>
      <c r="J212" s="120"/>
      <c r="K212" s="120"/>
    </row>
    <row r="213" spans="2:11">
      <c r="B213" s="119"/>
      <c r="C213" s="119"/>
      <c r="D213" s="127"/>
      <c r="E213" s="127"/>
      <c r="F213" s="127"/>
      <c r="G213" s="127"/>
      <c r="H213" s="127"/>
      <c r="I213" s="120"/>
      <c r="J213" s="120"/>
      <c r="K213" s="120"/>
    </row>
    <row r="214" spans="2:11">
      <c r="B214" s="119"/>
      <c r="C214" s="119"/>
      <c r="D214" s="127"/>
      <c r="E214" s="127"/>
      <c r="F214" s="127"/>
      <c r="G214" s="127"/>
      <c r="H214" s="127"/>
      <c r="I214" s="120"/>
      <c r="J214" s="120"/>
      <c r="K214" s="120"/>
    </row>
    <row r="215" spans="2:11">
      <c r="B215" s="119"/>
      <c r="C215" s="119"/>
      <c r="D215" s="127"/>
      <c r="E215" s="127"/>
      <c r="F215" s="127"/>
      <c r="G215" s="127"/>
      <c r="H215" s="127"/>
      <c r="I215" s="120"/>
      <c r="J215" s="120"/>
      <c r="K215" s="120"/>
    </row>
    <row r="216" spans="2:11">
      <c r="B216" s="119"/>
      <c r="C216" s="119"/>
      <c r="D216" s="127"/>
      <c r="E216" s="127"/>
      <c r="F216" s="127"/>
      <c r="G216" s="127"/>
      <c r="H216" s="127"/>
      <c r="I216" s="120"/>
      <c r="J216" s="120"/>
      <c r="K216" s="120"/>
    </row>
    <row r="217" spans="2:11">
      <c r="B217" s="119"/>
      <c r="C217" s="119"/>
      <c r="D217" s="127"/>
      <c r="E217" s="127"/>
      <c r="F217" s="127"/>
      <c r="G217" s="127"/>
      <c r="H217" s="127"/>
      <c r="I217" s="120"/>
      <c r="J217" s="120"/>
      <c r="K217" s="120"/>
    </row>
    <row r="218" spans="2:11">
      <c r="B218" s="119"/>
      <c r="C218" s="119"/>
      <c r="D218" s="127"/>
      <c r="E218" s="127"/>
      <c r="F218" s="127"/>
      <c r="G218" s="127"/>
      <c r="H218" s="127"/>
      <c r="I218" s="120"/>
      <c r="J218" s="120"/>
      <c r="K218" s="120"/>
    </row>
    <row r="219" spans="2:11">
      <c r="B219" s="119"/>
      <c r="C219" s="119"/>
      <c r="D219" s="127"/>
      <c r="E219" s="127"/>
      <c r="F219" s="127"/>
      <c r="G219" s="127"/>
      <c r="H219" s="127"/>
      <c r="I219" s="120"/>
      <c r="J219" s="120"/>
      <c r="K219" s="120"/>
    </row>
    <row r="220" spans="2:11">
      <c r="B220" s="119"/>
      <c r="C220" s="119"/>
      <c r="D220" s="127"/>
      <c r="E220" s="127"/>
      <c r="F220" s="127"/>
      <c r="G220" s="127"/>
      <c r="H220" s="127"/>
      <c r="I220" s="120"/>
      <c r="J220" s="120"/>
      <c r="K220" s="120"/>
    </row>
    <row r="221" spans="2:11">
      <c r="B221" s="119"/>
      <c r="C221" s="119"/>
      <c r="D221" s="127"/>
      <c r="E221" s="127"/>
      <c r="F221" s="127"/>
      <c r="G221" s="127"/>
      <c r="H221" s="127"/>
      <c r="I221" s="120"/>
      <c r="J221" s="120"/>
      <c r="K221" s="120"/>
    </row>
    <row r="222" spans="2:11">
      <c r="B222" s="119"/>
      <c r="C222" s="119"/>
      <c r="D222" s="127"/>
      <c r="E222" s="127"/>
      <c r="F222" s="127"/>
      <c r="G222" s="127"/>
      <c r="H222" s="127"/>
      <c r="I222" s="120"/>
      <c r="J222" s="120"/>
      <c r="K222" s="120"/>
    </row>
    <row r="223" spans="2:11">
      <c r="B223" s="119"/>
      <c r="C223" s="119"/>
      <c r="D223" s="127"/>
      <c r="E223" s="127"/>
      <c r="F223" s="127"/>
      <c r="G223" s="127"/>
      <c r="H223" s="127"/>
      <c r="I223" s="120"/>
      <c r="J223" s="120"/>
      <c r="K223" s="120"/>
    </row>
    <row r="224" spans="2:11">
      <c r="B224" s="119"/>
      <c r="C224" s="119"/>
      <c r="D224" s="127"/>
      <c r="E224" s="127"/>
      <c r="F224" s="127"/>
      <c r="G224" s="127"/>
      <c r="H224" s="127"/>
      <c r="I224" s="120"/>
      <c r="J224" s="120"/>
      <c r="K224" s="120"/>
    </row>
    <row r="225" spans="2:11">
      <c r="B225" s="119"/>
      <c r="C225" s="119"/>
      <c r="D225" s="127"/>
      <c r="E225" s="127"/>
      <c r="F225" s="127"/>
      <c r="G225" s="127"/>
      <c r="H225" s="127"/>
      <c r="I225" s="120"/>
      <c r="J225" s="120"/>
      <c r="K225" s="120"/>
    </row>
    <row r="226" spans="2:11">
      <c r="B226" s="119"/>
      <c r="C226" s="119"/>
      <c r="D226" s="127"/>
      <c r="E226" s="127"/>
      <c r="F226" s="127"/>
      <c r="G226" s="127"/>
      <c r="H226" s="127"/>
      <c r="I226" s="120"/>
      <c r="J226" s="120"/>
      <c r="K226" s="120"/>
    </row>
    <row r="227" spans="2:11">
      <c r="B227" s="119"/>
      <c r="C227" s="119"/>
      <c r="D227" s="127"/>
      <c r="E227" s="127"/>
      <c r="F227" s="127"/>
      <c r="G227" s="127"/>
      <c r="H227" s="127"/>
      <c r="I227" s="120"/>
      <c r="J227" s="120"/>
      <c r="K227" s="120"/>
    </row>
    <row r="228" spans="2:11">
      <c r="B228" s="119"/>
      <c r="C228" s="119"/>
      <c r="D228" s="127"/>
      <c r="E228" s="127"/>
      <c r="F228" s="127"/>
      <c r="G228" s="127"/>
      <c r="H228" s="127"/>
      <c r="I228" s="120"/>
      <c r="J228" s="120"/>
      <c r="K228" s="120"/>
    </row>
    <row r="229" spans="2:11">
      <c r="B229" s="119"/>
      <c r="C229" s="119"/>
      <c r="D229" s="127"/>
      <c r="E229" s="127"/>
      <c r="F229" s="127"/>
      <c r="G229" s="127"/>
      <c r="H229" s="127"/>
      <c r="I229" s="120"/>
      <c r="J229" s="120"/>
      <c r="K229" s="120"/>
    </row>
    <row r="230" spans="2:11">
      <c r="B230" s="119"/>
      <c r="C230" s="119"/>
      <c r="D230" s="127"/>
      <c r="E230" s="127"/>
      <c r="F230" s="127"/>
      <c r="G230" s="127"/>
      <c r="H230" s="127"/>
      <c r="I230" s="120"/>
      <c r="J230" s="120"/>
      <c r="K230" s="120"/>
    </row>
    <row r="231" spans="2:11">
      <c r="B231" s="119"/>
      <c r="C231" s="119"/>
      <c r="D231" s="127"/>
      <c r="E231" s="127"/>
      <c r="F231" s="127"/>
      <c r="G231" s="127"/>
      <c r="H231" s="127"/>
      <c r="I231" s="120"/>
      <c r="J231" s="120"/>
      <c r="K231" s="120"/>
    </row>
    <row r="232" spans="2:11">
      <c r="B232" s="119"/>
      <c r="C232" s="119"/>
      <c r="D232" s="127"/>
      <c r="E232" s="127"/>
      <c r="F232" s="127"/>
      <c r="G232" s="127"/>
      <c r="H232" s="127"/>
      <c r="I232" s="120"/>
      <c r="J232" s="120"/>
      <c r="K232" s="120"/>
    </row>
    <row r="233" spans="2:11">
      <c r="B233" s="119"/>
      <c r="C233" s="119"/>
      <c r="D233" s="127"/>
      <c r="E233" s="127"/>
      <c r="F233" s="127"/>
      <c r="G233" s="127"/>
      <c r="H233" s="127"/>
      <c r="I233" s="120"/>
      <c r="J233" s="120"/>
      <c r="K233" s="120"/>
    </row>
    <row r="234" spans="2:11">
      <c r="B234" s="119"/>
      <c r="C234" s="119"/>
      <c r="D234" s="127"/>
      <c r="E234" s="127"/>
      <c r="F234" s="127"/>
      <c r="G234" s="127"/>
      <c r="H234" s="127"/>
      <c r="I234" s="120"/>
      <c r="J234" s="120"/>
      <c r="K234" s="120"/>
    </row>
    <row r="235" spans="2:11">
      <c r="B235" s="119"/>
      <c r="C235" s="119"/>
      <c r="D235" s="127"/>
      <c r="E235" s="127"/>
      <c r="F235" s="127"/>
      <c r="G235" s="127"/>
      <c r="H235" s="127"/>
      <c r="I235" s="120"/>
      <c r="J235" s="120"/>
      <c r="K235" s="120"/>
    </row>
    <row r="236" spans="2:11">
      <c r="B236" s="119"/>
      <c r="C236" s="119"/>
      <c r="D236" s="127"/>
      <c r="E236" s="127"/>
      <c r="F236" s="127"/>
      <c r="G236" s="127"/>
      <c r="H236" s="127"/>
      <c r="I236" s="120"/>
      <c r="J236" s="120"/>
      <c r="K236" s="120"/>
    </row>
    <row r="237" spans="2:11">
      <c r="B237" s="119"/>
      <c r="C237" s="119"/>
      <c r="D237" s="127"/>
      <c r="E237" s="127"/>
      <c r="F237" s="127"/>
      <c r="G237" s="127"/>
      <c r="H237" s="127"/>
      <c r="I237" s="120"/>
      <c r="J237" s="120"/>
      <c r="K237" s="120"/>
    </row>
    <row r="238" spans="2:11">
      <c r="B238" s="119"/>
      <c r="C238" s="119"/>
      <c r="D238" s="127"/>
      <c r="E238" s="127"/>
      <c r="F238" s="127"/>
      <c r="G238" s="127"/>
      <c r="H238" s="127"/>
      <c r="I238" s="120"/>
      <c r="J238" s="120"/>
      <c r="K238" s="120"/>
    </row>
    <row r="239" spans="2:11">
      <c r="B239" s="119"/>
      <c r="C239" s="119"/>
      <c r="D239" s="127"/>
      <c r="E239" s="127"/>
      <c r="F239" s="127"/>
      <c r="G239" s="127"/>
      <c r="H239" s="127"/>
      <c r="I239" s="120"/>
      <c r="J239" s="120"/>
      <c r="K239" s="120"/>
    </row>
    <row r="240" spans="2:11">
      <c r="B240" s="119"/>
      <c r="C240" s="119"/>
      <c r="D240" s="127"/>
      <c r="E240" s="127"/>
      <c r="F240" s="127"/>
      <c r="G240" s="127"/>
      <c r="H240" s="127"/>
      <c r="I240" s="120"/>
      <c r="J240" s="120"/>
      <c r="K240" s="120"/>
    </row>
    <row r="241" spans="2:11">
      <c r="B241" s="119"/>
      <c r="C241" s="119"/>
      <c r="D241" s="127"/>
      <c r="E241" s="127"/>
      <c r="F241" s="127"/>
      <c r="G241" s="127"/>
      <c r="H241" s="127"/>
      <c r="I241" s="120"/>
      <c r="J241" s="120"/>
      <c r="K241" s="120"/>
    </row>
    <row r="242" spans="2:11">
      <c r="B242" s="119"/>
      <c r="C242" s="119"/>
      <c r="D242" s="127"/>
      <c r="E242" s="127"/>
      <c r="F242" s="127"/>
      <c r="G242" s="127"/>
      <c r="H242" s="127"/>
      <c r="I242" s="120"/>
      <c r="J242" s="120"/>
      <c r="K242" s="120"/>
    </row>
    <row r="243" spans="2:11">
      <c r="B243" s="119"/>
      <c r="C243" s="119"/>
      <c r="D243" s="127"/>
      <c r="E243" s="127"/>
      <c r="F243" s="127"/>
      <c r="G243" s="127"/>
      <c r="H243" s="127"/>
      <c r="I243" s="120"/>
      <c r="J243" s="120"/>
      <c r="K243" s="120"/>
    </row>
    <row r="244" spans="2:11">
      <c r="B244" s="119"/>
      <c r="C244" s="119"/>
      <c r="D244" s="127"/>
      <c r="E244" s="127"/>
      <c r="F244" s="127"/>
      <c r="G244" s="127"/>
      <c r="H244" s="127"/>
      <c r="I244" s="120"/>
      <c r="J244" s="120"/>
      <c r="K244" s="120"/>
    </row>
    <row r="245" spans="2:11">
      <c r="B245" s="119"/>
      <c r="C245" s="119"/>
      <c r="D245" s="127"/>
      <c r="E245" s="127"/>
      <c r="F245" s="127"/>
      <c r="G245" s="127"/>
      <c r="H245" s="127"/>
      <c r="I245" s="120"/>
      <c r="J245" s="120"/>
      <c r="K245" s="120"/>
    </row>
    <row r="246" spans="2:11">
      <c r="B246" s="119"/>
      <c r="C246" s="119"/>
      <c r="D246" s="127"/>
      <c r="E246" s="127"/>
      <c r="F246" s="127"/>
      <c r="G246" s="127"/>
      <c r="H246" s="127"/>
      <c r="I246" s="120"/>
      <c r="J246" s="120"/>
      <c r="K246" s="120"/>
    </row>
    <row r="247" spans="2:11">
      <c r="B247" s="119"/>
      <c r="C247" s="119"/>
      <c r="D247" s="127"/>
      <c r="E247" s="127"/>
      <c r="F247" s="127"/>
      <c r="G247" s="127"/>
      <c r="H247" s="127"/>
      <c r="I247" s="120"/>
      <c r="J247" s="120"/>
      <c r="K247" s="120"/>
    </row>
    <row r="248" spans="2:11">
      <c r="B248" s="119"/>
      <c r="C248" s="119"/>
      <c r="D248" s="127"/>
      <c r="E248" s="127"/>
      <c r="F248" s="127"/>
      <c r="G248" s="127"/>
      <c r="H248" s="127"/>
      <c r="I248" s="120"/>
      <c r="J248" s="120"/>
      <c r="K248" s="120"/>
    </row>
    <row r="249" spans="2:11">
      <c r="B249" s="119"/>
      <c r="C249" s="119"/>
      <c r="D249" s="127"/>
      <c r="E249" s="127"/>
      <c r="F249" s="127"/>
      <c r="G249" s="127"/>
      <c r="H249" s="127"/>
      <c r="I249" s="120"/>
      <c r="J249" s="120"/>
      <c r="K249" s="120"/>
    </row>
    <row r="250" spans="2:11">
      <c r="B250" s="119"/>
      <c r="C250" s="119"/>
      <c r="D250" s="127"/>
      <c r="E250" s="127"/>
      <c r="F250" s="127"/>
      <c r="G250" s="127"/>
      <c r="H250" s="127"/>
      <c r="I250" s="120"/>
      <c r="J250" s="120"/>
      <c r="K250" s="120"/>
    </row>
    <row r="251" spans="2:11">
      <c r="B251" s="119"/>
      <c r="C251" s="119"/>
      <c r="D251" s="127"/>
      <c r="E251" s="127"/>
      <c r="F251" s="127"/>
      <c r="G251" s="127"/>
      <c r="H251" s="127"/>
      <c r="I251" s="120"/>
      <c r="J251" s="120"/>
      <c r="K251" s="120"/>
    </row>
    <row r="252" spans="2:11">
      <c r="B252" s="119"/>
      <c r="C252" s="119"/>
      <c r="D252" s="127"/>
      <c r="E252" s="127"/>
      <c r="F252" s="127"/>
      <c r="G252" s="127"/>
      <c r="H252" s="127"/>
      <c r="I252" s="120"/>
      <c r="J252" s="120"/>
      <c r="K252" s="120"/>
    </row>
    <row r="253" spans="2:11">
      <c r="B253" s="119"/>
      <c r="C253" s="119"/>
      <c r="D253" s="127"/>
      <c r="E253" s="127"/>
      <c r="F253" s="127"/>
      <c r="G253" s="127"/>
      <c r="H253" s="127"/>
      <c r="I253" s="120"/>
      <c r="J253" s="120"/>
      <c r="K253" s="120"/>
    </row>
    <row r="254" spans="2:11">
      <c r="B254" s="119"/>
      <c r="C254" s="119"/>
      <c r="D254" s="127"/>
      <c r="E254" s="127"/>
      <c r="F254" s="127"/>
      <c r="G254" s="127"/>
      <c r="H254" s="127"/>
      <c r="I254" s="120"/>
      <c r="J254" s="120"/>
      <c r="K254" s="120"/>
    </row>
    <row r="255" spans="2:11">
      <c r="B255" s="119"/>
      <c r="C255" s="119"/>
      <c r="D255" s="127"/>
      <c r="E255" s="127"/>
      <c r="F255" s="127"/>
      <c r="G255" s="127"/>
      <c r="H255" s="127"/>
      <c r="I255" s="120"/>
      <c r="J255" s="120"/>
      <c r="K255" s="120"/>
    </row>
    <row r="256" spans="2:11">
      <c r="B256" s="119"/>
      <c r="C256" s="119"/>
      <c r="D256" s="127"/>
      <c r="E256" s="127"/>
      <c r="F256" s="127"/>
      <c r="G256" s="127"/>
      <c r="H256" s="127"/>
      <c r="I256" s="120"/>
      <c r="J256" s="120"/>
      <c r="K256" s="120"/>
    </row>
    <row r="257" spans="2:11">
      <c r="B257" s="119"/>
      <c r="C257" s="119"/>
      <c r="D257" s="127"/>
      <c r="E257" s="127"/>
      <c r="F257" s="127"/>
      <c r="G257" s="127"/>
      <c r="H257" s="127"/>
      <c r="I257" s="120"/>
      <c r="J257" s="120"/>
      <c r="K257" s="120"/>
    </row>
    <row r="258" spans="2:11">
      <c r="B258" s="119"/>
      <c r="C258" s="119"/>
      <c r="D258" s="127"/>
      <c r="E258" s="127"/>
      <c r="F258" s="127"/>
      <c r="G258" s="127"/>
      <c r="H258" s="127"/>
      <c r="I258" s="120"/>
      <c r="J258" s="120"/>
      <c r="K258" s="120"/>
    </row>
    <row r="259" spans="2:11">
      <c r="B259" s="119"/>
      <c r="C259" s="119"/>
      <c r="D259" s="127"/>
      <c r="E259" s="127"/>
      <c r="F259" s="127"/>
      <c r="G259" s="127"/>
      <c r="H259" s="127"/>
      <c r="I259" s="120"/>
      <c r="J259" s="120"/>
      <c r="K259" s="120"/>
    </row>
    <row r="260" spans="2:11">
      <c r="B260" s="119"/>
      <c r="C260" s="119"/>
      <c r="D260" s="127"/>
      <c r="E260" s="127"/>
      <c r="F260" s="127"/>
      <c r="G260" s="127"/>
      <c r="H260" s="127"/>
      <c r="I260" s="120"/>
      <c r="J260" s="120"/>
      <c r="K260" s="120"/>
    </row>
    <row r="261" spans="2:11">
      <c r="B261" s="119"/>
      <c r="C261" s="119"/>
      <c r="D261" s="127"/>
      <c r="E261" s="127"/>
      <c r="F261" s="127"/>
      <c r="G261" s="127"/>
      <c r="H261" s="127"/>
      <c r="I261" s="120"/>
      <c r="J261" s="120"/>
      <c r="K261" s="120"/>
    </row>
    <row r="262" spans="2:11">
      <c r="B262" s="119"/>
      <c r="C262" s="119"/>
      <c r="D262" s="127"/>
      <c r="E262" s="127"/>
      <c r="F262" s="127"/>
      <c r="G262" s="127"/>
      <c r="H262" s="127"/>
      <c r="I262" s="120"/>
      <c r="J262" s="120"/>
      <c r="K262" s="120"/>
    </row>
    <row r="263" spans="2:11">
      <c r="B263" s="119"/>
      <c r="C263" s="119"/>
      <c r="D263" s="127"/>
      <c r="E263" s="127"/>
      <c r="F263" s="127"/>
      <c r="G263" s="127"/>
      <c r="H263" s="127"/>
      <c r="I263" s="120"/>
      <c r="J263" s="120"/>
      <c r="K263" s="120"/>
    </row>
    <row r="264" spans="2:11">
      <c r="B264" s="119"/>
      <c r="C264" s="119"/>
      <c r="D264" s="127"/>
      <c r="E264" s="127"/>
      <c r="F264" s="127"/>
      <c r="G264" s="127"/>
      <c r="H264" s="127"/>
      <c r="I264" s="120"/>
      <c r="J264" s="120"/>
      <c r="K264" s="120"/>
    </row>
    <row r="265" spans="2:11">
      <c r="B265" s="119"/>
      <c r="C265" s="119"/>
      <c r="D265" s="127"/>
      <c r="E265" s="127"/>
      <c r="F265" s="127"/>
      <c r="G265" s="127"/>
      <c r="H265" s="127"/>
      <c r="I265" s="120"/>
      <c r="J265" s="120"/>
      <c r="K265" s="120"/>
    </row>
    <row r="266" spans="2:11">
      <c r="B266" s="119"/>
      <c r="C266" s="119"/>
      <c r="D266" s="127"/>
      <c r="E266" s="127"/>
      <c r="F266" s="127"/>
      <c r="G266" s="127"/>
      <c r="H266" s="127"/>
      <c r="I266" s="120"/>
      <c r="J266" s="120"/>
      <c r="K266" s="120"/>
    </row>
    <row r="267" spans="2:11">
      <c r="B267" s="119"/>
      <c r="C267" s="119"/>
      <c r="D267" s="127"/>
      <c r="E267" s="127"/>
      <c r="F267" s="127"/>
      <c r="G267" s="127"/>
      <c r="H267" s="127"/>
      <c r="I267" s="120"/>
      <c r="J267" s="120"/>
      <c r="K267" s="120"/>
    </row>
    <row r="268" spans="2:11">
      <c r="B268" s="119"/>
      <c r="C268" s="119"/>
      <c r="D268" s="127"/>
      <c r="E268" s="127"/>
      <c r="F268" s="127"/>
      <c r="G268" s="127"/>
      <c r="H268" s="127"/>
      <c r="I268" s="120"/>
      <c r="J268" s="120"/>
      <c r="K268" s="120"/>
    </row>
    <row r="269" spans="2:11">
      <c r="B269" s="119"/>
      <c r="C269" s="119"/>
      <c r="D269" s="127"/>
      <c r="E269" s="127"/>
      <c r="F269" s="127"/>
      <c r="G269" s="127"/>
      <c r="H269" s="127"/>
      <c r="I269" s="120"/>
      <c r="J269" s="120"/>
      <c r="K269" s="120"/>
    </row>
    <row r="270" spans="2:11">
      <c r="B270" s="119"/>
      <c r="C270" s="119"/>
      <c r="D270" s="127"/>
      <c r="E270" s="127"/>
      <c r="F270" s="127"/>
      <c r="G270" s="127"/>
      <c r="H270" s="127"/>
      <c r="I270" s="120"/>
      <c r="J270" s="120"/>
      <c r="K270" s="120"/>
    </row>
    <row r="271" spans="2:11">
      <c r="B271" s="119"/>
      <c r="C271" s="119"/>
      <c r="D271" s="127"/>
      <c r="E271" s="127"/>
      <c r="F271" s="127"/>
      <c r="G271" s="127"/>
      <c r="H271" s="127"/>
      <c r="I271" s="120"/>
      <c r="J271" s="120"/>
      <c r="K271" s="120"/>
    </row>
    <row r="272" spans="2:11">
      <c r="B272" s="119"/>
      <c r="C272" s="119"/>
      <c r="D272" s="127"/>
      <c r="E272" s="127"/>
      <c r="F272" s="127"/>
      <c r="G272" s="127"/>
      <c r="H272" s="127"/>
      <c r="I272" s="120"/>
      <c r="J272" s="120"/>
      <c r="K272" s="120"/>
    </row>
    <row r="273" spans="2:11">
      <c r="B273" s="119"/>
      <c r="C273" s="119"/>
      <c r="D273" s="127"/>
      <c r="E273" s="127"/>
      <c r="F273" s="127"/>
      <c r="G273" s="127"/>
      <c r="H273" s="127"/>
      <c r="I273" s="120"/>
      <c r="J273" s="120"/>
      <c r="K273" s="120"/>
    </row>
    <row r="274" spans="2:11">
      <c r="B274" s="119"/>
      <c r="C274" s="119"/>
      <c r="D274" s="127"/>
      <c r="E274" s="127"/>
      <c r="F274" s="127"/>
      <c r="G274" s="127"/>
      <c r="H274" s="127"/>
      <c r="I274" s="120"/>
      <c r="J274" s="120"/>
      <c r="K274" s="120"/>
    </row>
    <row r="275" spans="2:11">
      <c r="B275" s="119"/>
      <c r="C275" s="119"/>
      <c r="D275" s="127"/>
      <c r="E275" s="127"/>
      <c r="F275" s="127"/>
      <c r="G275" s="127"/>
      <c r="H275" s="127"/>
      <c r="I275" s="120"/>
      <c r="J275" s="120"/>
      <c r="K275" s="120"/>
    </row>
    <row r="276" spans="2:11">
      <c r="B276" s="119"/>
      <c r="C276" s="119"/>
      <c r="D276" s="127"/>
      <c r="E276" s="127"/>
      <c r="F276" s="127"/>
      <c r="G276" s="127"/>
      <c r="H276" s="127"/>
      <c r="I276" s="120"/>
      <c r="J276" s="120"/>
      <c r="K276" s="120"/>
    </row>
    <row r="277" spans="2:11">
      <c r="B277" s="119"/>
      <c r="C277" s="119"/>
      <c r="D277" s="127"/>
      <c r="E277" s="127"/>
      <c r="F277" s="127"/>
      <c r="G277" s="127"/>
      <c r="H277" s="127"/>
      <c r="I277" s="120"/>
      <c r="J277" s="120"/>
      <c r="K277" s="120"/>
    </row>
    <row r="278" spans="2:11">
      <c r="B278" s="119"/>
      <c r="C278" s="119"/>
      <c r="D278" s="127"/>
      <c r="E278" s="127"/>
      <c r="F278" s="127"/>
      <c r="G278" s="127"/>
      <c r="H278" s="127"/>
      <c r="I278" s="120"/>
      <c r="J278" s="120"/>
      <c r="K278" s="120"/>
    </row>
    <row r="279" spans="2:11">
      <c r="B279" s="119"/>
      <c r="C279" s="119"/>
      <c r="D279" s="127"/>
      <c r="E279" s="127"/>
      <c r="F279" s="127"/>
      <c r="G279" s="127"/>
      <c r="H279" s="127"/>
      <c r="I279" s="120"/>
      <c r="J279" s="120"/>
      <c r="K279" s="120"/>
    </row>
    <row r="280" spans="2:11">
      <c r="B280" s="119"/>
      <c r="C280" s="119"/>
      <c r="D280" s="127"/>
      <c r="E280" s="127"/>
      <c r="F280" s="127"/>
      <c r="G280" s="127"/>
      <c r="H280" s="127"/>
      <c r="I280" s="120"/>
      <c r="J280" s="120"/>
      <c r="K280" s="120"/>
    </row>
    <row r="281" spans="2:11">
      <c r="B281" s="119"/>
      <c r="C281" s="119"/>
      <c r="D281" s="127"/>
      <c r="E281" s="127"/>
      <c r="F281" s="127"/>
      <c r="G281" s="127"/>
      <c r="H281" s="127"/>
      <c r="I281" s="120"/>
      <c r="J281" s="120"/>
      <c r="K281" s="120"/>
    </row>
    <row r="282" spans="2:11">
      <c r="B282" s="119"/>
      <c r="C282" s="119"/>
      <c r="D282" s="127"/>
      <c r="E282" s="127"/>
      <c r="F282" s="127"/>
      <c r="G282" s="127"/>
      <c r="H282" s="127"/>
      <c r="I282" s="120"/>
      <c r="J282" s="120"/>
      <c r="K282" s="120"/>
    </row>
    <row r="283" spans="2:11">
      <c r="B283" s="119"/>
      <c r="C283" s="119"/>
      <c r="D283" s="127"/>
      <c r="E283" s="127"/>
      <c r="F283" s="127"/>
      <c r="G283" s="127"/>
      <c r="H283" s="127"/>
      <c r="I283" s="120"/>
      <c r="J283" s="120"/>
      <c r="K283" s="120"/>
    </row>
    <row r="284" spans="2:11">
      <c r="B284" s="119"/>
      <c r="C284" s="119"/>
      <c r="D284" s="127"/>
      <c r="E284" s="127"/>
      <c r="F284" s="127"/>
      <c r="G284" s="127"/>
      <c r="H284" s="127"/>
      <c r="I284" s="120"/>
      <c r="J284" s="120"/>
      <c r="K284" s="120"/>
    </row>
    <row r="285" spans="2:11">
      <c r="B285" s="119"/>
      <c r="C285" s="119"/>
      <c r="D285" s="127"/>
      <c r="E285" s="127"/>
      <c r="F285" s="127"/>
      <c r="G285" s="127"/>
      <c r="H285" s="127"/>
      <c r="I285" s="120"/>
      <c r="J285" s="120"/>
      <c r="K285" s="120"/>
    </row>
    <row r="286" spans="2:11">
      <c r="B286" s="119"/>
      <c r="C286" s="119"/>
      <c r="D286" s="127"/>
      <c r="E286" s="127"/>
      <c r="F286" s="127"/>
      <c r="G286" s="127"/>
      <c r="H286" s="127"/>
      <c r="I286" s="120"/>
      <c r="J286" s="120"/>
      <c r="K286" s="120"/>
    </row>
    <row r="287" spans="2:11">
      <c r="B287" s="119"/>
      <c r="C287" s="119"/>
      <c r="D287" s="127"/>
      <c r="E287" s="127"/>
      <c r="F287" s="127"/>
      <c r="G287" s="127"/>
      <c r="H287" s="127"/>
      <c r="I287" s="120"/>
      <c r="J287" s="120"/>
      <c r="K287" s="120"/>
    </row>
    <row r="288" spans="2:11">
      <c r="B288" s="119"/>
      <c r="C288" s="119"/>
      <c r="D288" s="127"/>
      <c r="E288" s="127"/>
      <c r="F288" s="127"/>
      <c r="G288" s="127"/>
      <c r="H288" s="127"/>
      <c r="I288" s="120"/>
      <c r="J288" s="120"/>
      <c r="K288" s="120"/>
    </row>
    <row r="289" spans="2:11">
      <c r="B289" s="119"/>
      <c r="C289" s="119"/>
      <c r="D289" s="127"/>
      <c r="E289" s="127"/>
      <c r="F289" s="127"/>
      <c r="G289" s="127"/>
      <c r="H289" s="127"/>
      <c r="I289" s="120"/>
      <c r="J289" s="120"/>
      <c r="K289" s="120"/>
    </row>
    <row r="290" spans="2:11">
      <c r="B290" s="119"/>
      <c r="C290" s="119"/>
      <c r="D290" s="127"/>
      <c r="E290" s="127"/>
      <c r="F290" s="127"/>
      <c r="G290" s="127"/>
      <c r="H290" s="127"/>
      <c r="I290" s="120"/>
      <c r="J290" s="120"/>
      <c r="K290" s="120"/>
    </row>
    <row r="291" spans="2:11">
      <c r="B291" s="119"/>
      <c r="C291" s="119"/>
      <c r="D291" s="127"/>
      <c r="E291" s="127"/>
      <c r="F291" s="127"/>
      <c r="G291" s="127"/>
      <c r="H291" s="127"/>
      <c r="I291" s="120"/>
      <c r="J291" s="120"/>
      <c r="K291" s="120"/>
    </row>
    <row r="292" spans="2:11">
      <c r="B292" s="119"/>
      <c r="C292" s="119"/>
      <c r="D292" s="127"/>
      <c r="E292" s="127"/>
      <c r="F292" s="127"/>
      <c r="G292" s="127"/>
      <c r="H292" s="127"/>
      <c r="I292" s="120"/>
      <c r="J292" s="120"/>
      <c r="K292" s="120"/>
    </row>
    <row r="293" spans="2:11">
      <c r="B293" s="119"/>
      <c r="C293" s="119"/>
      <c r="D293" s="127"/>
      <c r="E293" s="127"/>
      <c r="F293" s="127"/>
      <c r="G293" s="127"/>
      <c r="H293" s="127"/>
      <c r="I293" s="120"/>
      <c r="J293" s="120"/>
      <c r="K293" s="120"/>
    </row>
    <row r="294" spans="2:11">
      <c r="B294" s="119"/>
      <c r="C294" s="119"/>
      <c r="D294" s="127"/>
      <c r="E294" s="127"/>
      <c r="F294" s="127"/>
      <c r="G294" s="127"/>
      <c r="H294" s="127"/>
      <c r="I294" s="120"/>
      <c r="J294" s="120"/>
      <c r="K294" s="120"/>
    </row>
    <row r="295" spans="2:11">
      <c r="B295" s="119"/>
      <c r="C295" s="119"/>
      <c r="D295" s="127"/>
      <c r="E295" s="127"/>
      <c r="F295" s="127"/>
      <c r="G295" s="127"/>
      <c r="H295" s="127"/>
      <c r="I295" s="120"/>
      <c r="J295" s="120"/>
      <c r="K295" s="120"/>
    </row>
    <row r="296" spans="2:11">
      <c r="B296" s="119"/>
      <c r="C296" s="119"/>
      <c r="D296" s="127"/>
      <c r="E296" s="127"/>
      <c r="F296" s="127"/>
      <c r="G296" s="127"/>
      <c r="H296" s="127"/>
      <c r="I296" s="120"/>
      <c r="J296" s="120"/>
      <c r="K296" s="120"/>
    </row>
    <row r="297" spans="2:11">
      <c r="B297" s="119"/>
      <c r="C297" s="119"/>
      <c r="D297" s="127"/>
      <c r="E297" s="127"/>
      <c r="F297" s="127"/>
      <c r="G297" s="127"/>
      <c r="H297" s="127"/>
      <c r="I297" s="120"/>
      <c r="J297" s="120"/>
      <c r="K297" s="120"/>
    </row>
    <row r="298" spans="2:11">
      <c r="B298" s="119"/>
      <c r="C298" s="119"/>
      <c r="D298" s="127"/>
      <c r="E298" s="127"/>
      <c r="F298" s="127"/>
      <c r="G298" s="127"/>
      <c r="H298" s="127"/>
      <c r="I298" s="120"/>
      <c r="J298" s="120"/>
      <c r="K298" s="120"/>
    </row>
    <row r="299" spans="2:11">
      <c r="B299" s="119"/>
      <c r="C299" s="119"/>
      <c r="D299" s="127"/>
      <c r="E299" s="127"/>
      <c r="F299" s="127"/>
      <c r="G299" s="127"/>
      <c r="H299" s="127"/>
      <c r="I299" s="120"/>
      <c r="J299" s="120"/>
      <c r="K299" s="120"/>
    </row>
    <row r="300" spans="2:11">
      <c r="B300" s="119"/>
      <c r="C300" s="119"/>
      <c r="D300" s="127"/>
      <c r="E300" s="127"/>
      <c r="F300" s="127"/>
      <c r="G300" s="127"/>
      <c r="H300" s="127"/>
      <c r="I300" s="120"/>
      <c r="J300" s="120"/>
      <c r="K300" s="120"/>
    </row>
    <row r="301" spans="2:11">
      <c r="B301" s="119"/>
      <c r="C301" s="119"/>
      <c r="D301" s="127"/>
      <c r="E301" s="127"/>
      <c r="F301" s="127"/>
      <c r="G301" s="127"/>
      <c r="H301" s="127"/>
      <c r="I301" s="120"/>
      <c r="J301" s="120"/>
      <c r="K301" s="120"/>
    </row>
    <row r="302" spans="2:11">
      <c r="B302" s="119"/>
      <c r="C302" s="119"/>
      <c r="D302" s="127"/>
      <c r="E302" s="127"/>
      <c r="F302" s="127"/>
      <c r="G302" s="127"/>
      <c r="H302" s="127"/>
      <c r="I302" s="120"/>
      <c r="J302" s="120"/>
      <c r="K302" s="120"/>
    </row>
    <row r="303" spans="2:11">
      <c r="B303" s="119"/>
      <c r="C303" s="119"/>
      <c r="D303" s="127"/>
      <c r="E303" s="127"/>
      <c r="F303" s="127"/>
      <c r="G303" s="127"/>
      <c r="H303" s="127"/>
      <c r="I303" s="120"/>
      <c r="J303" s="120"/>
      <c r="K303" s="120"/>
    </row>
    <row r="304" spans="2:11">
      <c r="B304" s="119"/>
      <c r="C304" s="119"/>
      <c r="D304" s="127"/>
      <c r="E304" s="127"/>
      <c r="F304" s="127"/>
      <c r="G304" s="127"/>
      <c r="H304" s="127"/>
      <c r="I304" s="120"/>
      <c r="J304" s="120"/>
      <c r="K304" s="120"/>
    </row>
    <row r="305" spans="2:11">
      <c r="B305" s="119"/>
      <c r="C305" s="119"/>
      <c r="D305" s="127"/>
      <c r="E305" s="127"/>
      <c r="F305" s="127"/>
      <c r="G305" s="127"/>
      <c r="H305" s="127"/>
      <c r="I305" s="120"/>
      <c r="J305" s="120"/>
      <c r="K305" s="120"/>
    </row>
    <row r="306" spans="2:11">
      <c r="B306" s="119"/>
      <c r="C306" s="119"/>
      <c r="D306" s="127"/>
      <c r="E306" s="127"/>
      <c r="F306" s="127"/>
      <c r="G306" s="127"/>
      <c r="H306" s="127"/>
      <c r="I306" s="120"/>
      <c r="J306" s="120"/>
      <c r="K306" s="120"/>
    </row>
    <row r="307" spans="2:11">
      <c r="B307" s="119"/>
      <c r="C307" s="119"/>
      <c r="D307" s="127"/>
      <c r="E307" s="127"/>
      <c r="F307" s="127"/>
      <c r="G307" s="127"/>
      <c r="H307" s="127"/>
      <c r="I307" s="120"/>
      <c r="J307" s="120"/>
      <c r="K307" s="120"/>
    </row>
    <row r="308" spans="2:11">
      <c r="B308" s="119"/>
      <c r="C308" s="119"/>
      <c r="D308" s="127"/>
      <c r="E308" s="127"/>
      <c r="F308" s="127"/>
      <c r="G308" s="127"/>
      <c r="H308" s="127"/>
      <c r="I308" s="120"/>
      <c r="J308" s="120"/>
      <c r="K308" s="120"/>
    </row>
    <row r="309" spans="2:11">
      <c r="B309" s="119"/>
      <c r="C309" s="119"/>
      <c r="D309" s="127"/>
      <c r="E309" s="127"/>
      <c r="F309" s="127"/>
      <c r="G309" s="127"/>
      <c r="H309" s="127"/>
      <c r="I309" s="120"/>
      <c r="J309" s="120"/>
      <c r="K309" s="120"/>
    </row>
    <row r="310" spans="2:11">
      <c r="B310" s="119"/>
      <c r="C310" s="119"/>
      <c r="D310" s="127"/>
      <c r="E310" s="127"/>
      <c r="F310" s="127"/>
      <c r="G310" s="127"/>
      <c r="H310" s="127"/>
      <c r="I310" s="120"/>
      <c r="J310" s="120"/>
      <c r="K310" s="120"/>
    </row>
    <row r="311" spans="2:11">
      <c r="B311" s="119"/>
      <c r="C311" s="119"/>
      <c r="D311" s="127"/>
      <c r="E311" s="127"/>
      <c r="F311" s="127"/>
      <c r="G311" s="127"/>
      <c r="H311" s="127"/>
      <c r="I311" s="120"/>
      <c r="J311" s="120"/>
      <c r="K311" s="120"/>
    </row>
    <row r="312" spans="2:11">
      <c r="B312" s="119"/>
      <c r="C312" s="119"/>
      <c r="D312" s="127"/>
      <c r="E312" s="127"/>
      <c r="F312" s="127"/>
      <c r="G312" s="127"/>
      <c r="H312" s="127"/>
      <c r="I312" s="120"/>
      <c r="J312" s="120"/>
      <c r="K312" s="120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20.28515625" style="1" customWidth="1"/>
    <col min="4" max="4" width="5.28515625" style="1" customWidth="1"/>
    <col min="5" max="5" width="9" style="1" bestFit="1" customWidth="1"/>
    <col min="6" max="6" width="9.28515625" style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142</v>
      </c>
      <c r="C1" s="67" t="s" vm="1">
        <v>224</v>
      </c>
    </row>
    <row r="2" spans="2:15">
      <c r="B2" s="46" t="s">
        <v>141</v>
      </c>
      <c r="C2" s="67" t="s">
        <v>225</v>
      </c>
    </row>
    <row r="3" spans="2:15">
      <c r="B3" s="46" t="s">
        <v>143</v>
      </c>
      <c r="C3" s="67" t="s">
        <v>226</v>
      </c>
    </row>
    <row r="4" spans="2:15">
      <c r="B4" s="46" t="s">
        <v>144</v>
      </c>
      <c r="C4" s="67">
        <v>2207</v>
      </c>
    </row>
    <row r="6" spans="2:15" ht="26.25" customHeight="1">
      <c r="B6" s="135" t="s">
        <v>176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5" s="3" customFormat="1" ht="63">
      <c r="B7" s="47" t="s">
        <v>112</v>
      </c>
      <c r="C7" s="49" t="s">
        <v>43</v>
      </c>
      <c r="D7" s="49" t="s">
        <v>14</v>
      </c>
      <c r="E7" s="49" t="s">
        <v>15</v>
      </c>
      <c r="F7" s="49" t="s">
        <v>56</v>
      </c>
      <c r="G7" s="49" t="s">
        <v>99</v>
      </c>
      <c r="H7" s="49" t="s">
        <v>52</v>
      </c>
      <c r="I7" s="49" t="s">
        <v>107</v>
      </c>
      <c r="J7" s="49" t="s">
        <v>145</v>
      </c>
      <c r="K7" s="51" t="s">
        <v>146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204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4" t="s">
        <v>55</v>
      </c>
      <c r="C10" s="107"/>
      <c r="D10" s="107"/>
      <c r="E10" s="107"/>
      <c r="F10" s="107"/>
      <c r="G10" s="107"/>
      <c r="H10" s="109"/>
      <c r="I10" s="108">
        <f>I11</f>
        <v>-103.146219331</v>
      </c>
      <c r="J10" s="109">
        <f>IFERROR(I10/$I$10,0)</f>
        <v>1</v>
      </c>
      <c r="K10" s="109">
        <f>I10/'סכום נכסי הקרן'!$C$42</f>
        <v>-2.8797094379074125E-5</v>
      </c>
      <c r="O10" s="1"/>
    </row>
    <row r="11" spans="2:15" ht="21" customHeight="1">
      <c r="B11" s="110" t="s">
        <v>194</v>
      </c>
      <c r="C11" s="107"/>
      <c r="D11" s="107"/>
      <c r="E11" s="107"/>
      <c r="F11" s="107"/>
      <c r="G11" s="107"/>
      <c r="H11" s="109"/>
      <c r="I11" s="108">
        <f>SUM(I12:I14)</f>
        <v>-103.146219331</v>
      </c>
      <c r="J11" s="109">
        <f t="shared" ref="J11:J14" si="0">IFERROR(I11/$I$10,0)</f>
        <v>1</v>
      </c>
      <c r="K11" s="109">
        <f>I11/'סכום נכסי הקרן'!$C$42</f>
        <v>-2.8797094379074125E-5</v>
      </c>
    </row>
    <row r="12" spans="2:15">
      <c r="B12" s="72" t="s">
        <v>2584</v>
      </c>
      <c r="C12" s="69" t="s">
        <v>2585</v>
      </c>
      <c r="D12" s="69" t="s">
        <v>589</v>
      </c>
      <c r="E12" s="69"/>
      <c r="F12" s="83">
        <v>0</v>
      </c>
      <c r="G12" s="82" t="s">
        <v>129</v>
      </c>
      <c r="H12" s="77">
        <v>0</v>
      </c>
      <c r="I12" s="76">
        <v>10.63342692</v>
      </c>
      <c r="J12" s="77">
        <f t="shared" si="0"/>
        <v>-0.10309080632298255</v>
      </c>
      <c r="K12" s="77">
        <f>I12/'סכום נכסי הקרן'!$C$42</f>
        <v>2.9687156792977802E-6</v>
      </c>
    </row>
    <row r="13" spans="2:15">
      <c r="B13" s="72" t="s">
        <v>586</v>
      </c>
      <c r="C13" s="69" t="s">
        <v>587</v>
      </c>
      <c r="D13" s="69" t="s">
        <v>589</v>
      </c>
      <c r="E13" s="82"/>
      <c r="F13" s="83">
        <v>0</v>
      </c>
      <c r="G13" s="82" t="s">
        <v>129</v>
      </c>
      <c r="H13" s="77">
        <v>0</v>
      </c>
      <c r="I13" s="76">
        <v>-44.307000948999999</v>
      </c>
      <c r="J13" s="77">
        <f t="shared" si="0"/>
        <v>0.42955525889724772</v>
      </c>
      <c r="K13" s="77">
        <f>I13/'סכום נכסי הקרן'!$C$42</f>
        <v>-1.2369943331491662E-5</v>
      </c>
    </row>
    <row r="14" spans="2:15">
      <c r="B14" s="72" t="s">
        <v>1123</v>
      </c>
      <c r="C14" s="69" t="s">
        <v>1124</v>
      </c>
      <c r="D14" s="69" t="s">
        <v>589</v>
      </c>
      <c r="E14" s="82"/>
      <c r="F14" s="83">
        <v>0</v>
      </c>
      <c r="G14" s="82" t="s">
        <v>129</v>
      </c>
      <c r="H14" s="77">
        <v>0</v>
      </c>
      <c r="I14" s="76">
        <v>-69.472645301999989</v>
      </c>
      <c r="J14" s="77">
        <f t="shared" si="0"/>
        <v>0.67353554742573474</v>
      </c>
      <c r="K14" s="77">
        <f>I14/'סכום נכסי הקרן'!$C$42</f>
        <v>-1.9395866726880242E-5</v>
      </c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122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122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119"/>
      <c r="C113" s="120"/>
      <c r="D113" s="127"/>
      <c r="E113" s="127"/>
      <c r="F113" s="127"/>
      <c r="G113" s="127"/>
      <c r="H113" s="127"/>
      <c r="I113" s="120"/>
      <c r="J113" s="120"/>
      <c r="K113" s="120"/>
    </row>
    <row r="114" spans="2:11">
      <c r="B114" s="119"/>
      <c r="C114" s="120"/>
      <c r="D114" s="127"/>
      <c r="E114" s="127"/>
      <c r="F114" s="127"/>
      <c r="G114" s="127"/>
      <c r="H114" s="127"/>
      <c r="I114" s="120"/>
      <c r="J114" s="120"/>
      <c r="K114" s="120"/>
    </row>
    <row r="115" spans="2:11">
      <c r="B115" s="119"/>
      <c r="C115" s="120"/>
      <c r="D115" s="127"/>
      <c r="E115" s="127"/>
      <c r="F115" s="127"/>
      <c r="G115" s="127"/>
      <c r="H115" s="127"/>
      <c r="I115" s="120"/>
      <c r="J115" s="120"/>
      <c r="K115" s="120"/>
    </row>
    <row r="116" spans="2:11">
      <c r="B116" s="119"/>
      <c r="C116" s="120"/>
      <c r="D116" s="127"/>
      <c r="E116" s="127"/>
      <c r="F116" s="127"/>
      <c r="G116" s="127"/>
      <c r="H116" s="127"/>
      <c r="I116" s="120"/>
      <c r="J116" s="120"/>
      <c r="K116" s="120"/>
    </row>
    <row r="117" spans="2:11">
      <c r="B117" s="119"/>
      <c r="C117" s="120"/>
      <c r="D117" s="127"/>
      <c r="E117" s="127"/>
      <c r="F117" s="127"/>
      <c r="G117" s="127"/>
      <c r="H117" s="127"/>
      <c r="I117" s="120"/>
      <c r="J117" s="120"/>
      <c r="K117" s="120"/>
    </row>
    <row r="118" spans="2:11">
      <c r="B118" s="119"/>
      <c r="C118" s="120"/>
      <c r="D118" s="127"/>
      <c r="E118" s="127"/>
      <c r="F118" s="127"/>
      <c r="G118" s="127"/>
      <c r="H118" s="127"/>
      <c r="I118" s="120"/>
      <c r="J118" s="120"/>
      <c r="K118" s="120"/>
    </row>
    <row r="119" spans="2:11">
      <c r="B119" s="119"/>
      <c r="C119" s="120"/>
      <c r="D119" s="127"/>
      <c r="E119" s="127"/>
      <c r="F119" s="127"/>
      <c r="G119" s="127"/>
      <c r="H119" s="127"/>
      <c r="I119" s="120"/>
      <c r="J119" s="120"/>
      <c r="K119" s="120"/>
    </row>
    <row r="120" spans="2:11">
      <c r="B120" s="119"/>
      <c r="C120" s="120"/>
      <c r="D120" s="127"/>
      <c r="E120" s="127"/>
      <c r="F120" s="127"/>
      <c r="G120" s="127"/>
      <c r="H120" s="127"/>
      <c r="I120" s="120"/>
      <c r="J120" s="120"/>
      <c r="K120" s="120"/>
    </row>
    <row r="121" spans="2:11">
      <c r="B121" s="119"/>
      <c r="C121" s="120"/>
      <c r="D121" s="127"/>
      <c r="E121" s="127"/>
      <c r="F121" s="127"/>
      <c r="G121" s="127"/>
      <c r="H121" s="127"/>
      <c r="I121" s="120"/>
      <c r="J121" s="120"/>
      <c r="K121" s="120"/>
    </row>
    <row r="122" spans="2:11">
      <c r="B122" s="119"/>
      <c r="C122" s="120"/>
      <c r="D122" s="127"/>
      <c r="E122" s="127"/>
      <c r="F122" s="127"/>
      <c r="G122" s="127"/>
      <c r="H122" s="127"/>
      <c r="I122" s="120"/>
      <c r="J122" s="120"/>
      <c r="K122" s="120"/>
    </row>
    <row r="123" spans="2:11">
      <c r="B123" s="119"/>
      <c r="C123" s="120"/>
      <c r="D123" s="127"/>
      <c r="E123" s="127"/>
      <c r="F123" s="127"/>
      <c r="G123" s="127"/>
      <c r="H123" s="127"/>
      <c r="I123" s="120"/>
      <c r="J123" s="120"/>
      <c r="K123" s="120"/>
    </row>
    <row r="124" spans="2:11">
      <c r="B124" s="119"/>
      <c r="C124" s="120"/>
      <c r="D124" s="127"/>
      <c r="E124" s="127"/>
      <c r="F124" s="127"/>
      <c r="G124" s="127"/>
      <c r="H124" s="127"/>
      <c r="I124" s="120"/>
      <c r="J124" s="120"/>
      <c r="K124" s="120"/>
    </row>
    <row r="125" spans="2:11">
      <c r="B125" s="119"/>
      <c r="C125" s="120"/>
      <c r="D125" s="127"/>
      <c r="E125" s="127"/>
      <c r="F125" s="127"/>
      <c r="G125" s="127"/>
      <c r="H125" s="127"/>
      <c r="I125" s="120"/>
      <c r="J125" s="120"/>
      <c r="K125" s="120"/>
    </row>
    <row r="126" spans="2:11">
      <c r="B126" s="119"/>
      <c r="C126" s="120"/>
      <c r="D126" s="127"/>
      <c r="E126" s="127"/>
      <c r="F126" s="127"/>
      <c r="G126" s="127"/>
      <c r="H126" s="127"/>
      <c r="I126" s="120"/>
      <c r="J126" s="120"/>
      <c r="K126" s="120"/>
    </row>
    <row r="127" spans="2:11">
      <c r="B127" s="119"/>
      <c r="C127" s="120"/>
      <c r="D127" s="127"/>
      <c r="E127" s="127"/>
      <c r="F127" s="127"/>
      <c r="G127" s="127"/>
      <c r="H127" s="127"/>
      <c r="I127" s="120"/>
      <c r="J127" s="120"/>
      <c r="K127" s="120"/>
    </row>
    <row r="128" spans="2:11">
      <c r="B128" s="119"/>
      <c r="C128" s="120"/>
      <c r="D128" s="127"/>
      <c r="E128" s="127"/>
      <c r="F128" s="127"/>
      <c r="G128" s="127"/>
      <c r="H128" s="127"/>
      <c r="I128" s="120"/>
      <c r="J128" s="120"/>
      <c r="K128" s="120"/>
    </row>
    <row r="129" spans="2:11">
      <c r="B129" s="119"/>
      <c r="C129" s="120"/>
      <c r="D129" s="127"/>
      <c r="E129" s="127"/>
      <c r="F129" s="127"/>
      <c r="G129" s="127"/>
      <c r="H129" s="127"/>
      <c r="I129" s="120"/>
      <c r="J129" s="120"/>
      <c r="K129" s="120"/>
    </row>
    <row r="130" spans="2:11">
      <c r="B130" s="119"/>
      <c r="C130" s="120"/>
      <c r="D130" s="127"/>
      <c r="E130" s="127"/>
      <c r="F130" s="127"/>
      <c r="G130" s="127"/>
      <c r="H130" s="127"/>
      <c r="I130" s="120"/>
      <c r="J130" s="120"/>
      <c r="K130" s="120"/>
    </row>
    <row r="131" spans="2:11">
      <c r="B131" s="119"/>
      <c r="C131" s="120"/>
      <c r="D131" s="127"/>
      <c r="E131" s="127"/>
      <c r="F131" s="127"/>
      <c r="G131" s="127"/>
      <c r="H131" s="127"/>
      <c r="I131" s="120"/>
      <c r="J131" s="120"/>
      <c r="K131" s="120"/>
    </row>
    <row r="132" spans="2:11">
      <c r="B132" s="119"/>
      <c r="C132" s="120"/>
      <c r="D132" s="127"/>
      <c r="E132" s="127"/>
      <c r="F132" s="127"/>
      <c r="G132" s="127"/>
      <c r="H132" s="127"/>
      <c r="I132" s="120"/>
      <c r="J132" s="120"/>
      <c r="K132" s="120"/>
    </row>
    <row r="133" spans="2:11">
      <c r="B133" s="119"/>
      <c r="C133" s="120"/>
      <c r="D133" s="127"/>
      <c r="E133" s="127"/>
      <c r="F133" s="127"/>
      <c r="G133" s="127"/>
      <c r="H133" s="127"/>
      <c r="I133" s="120"/>
      <c r="J133" s="120"/>
      <c r="K133" s="120"/>
    </row>
    <row r="134" spans="2:11">
      <c r="B134" s="119"/>
      <c r="C134" s="120"/>
      <c r="D134" s="127"/>
      <c r="E134" s="127"/>
      <c r="F134" s="127"/>
      <c r="G134" s="127"/>
      <c r="H134" s="127"/>
      <c r="I134" s="120"/>
      <c r="J134" s="120"/>
      <c r="K134" s="120"/>
    </row>
    <row r="135" spans="2:11">
      <c r="B135" s="119"/>
      <c r="C135" s="120"/>
      <c r="D135" s="127"/>
      <c r="E135" s="127"/>
      <c r="F135" s="127"/>
      <c r="G135" s="127"/>
      <c r="H135" s="127"/>
      <c r="I135" s="120"/>
      <c r="J135" s="120"/>
      <c r="K135" s="120"/>
    </row>
    <row r="136" spans="2:11">
      <c r="B136" s="119"/>
      <c r="C136" s="120"/>
      <c r="D136" s="127"/>
      <c r="E136" s="127"/>
      <c r="F136" s="127"/>
      <c r="G136" s="127"/>
      <c r="H136" s="127"/>
      <c r="I136" s="120"/>
      <c r="J136" s="120"/>
      <c r="K136" s="120"/>
    </row>
    <row r="137" spans="2:11">
      <c r="B137" s="119"/>
      <c r="C137" s="120"/>
      <c r="D137" s="127"/>
      <c r="E137" s="127"/>
      <c r="F137" s="127"/>
      <c r="G137" s="127"/>
      <c r="H137" s="127"/>
      <c r="I137" s="120"/>
      <c r="J137" s="120"/>
      <c r="K137" s="120"/>
    </row>
    <row r="138" spans="2:11">
      <c r="B138" s="119"/>
      <c r="C138" s="120"/>
      <c r="D138" s="127"/>
      <c r="E138" s="127"/>
      <c r="F138" s="127"/>
      <c r="G138" s="127"/>
      <c r="H138" s="127"/>
      <c r="I138" s="120"/>
      <c r="J138" s="120"/>
      <c r="K138" s="120"/>
    </row>
    <row r="139" spans="2:11">
      <c r="B139" s="119"/>
      <c r="C139" s="120"/>
      <c r="D139" s="127"/>
      <c r="E139" s="127"/>
      <c r="F139" s="127"/>
      <c r="G139" s="127"/>
      <c r="H139" s="127"/>
      <c r="I139" s="120"/>
      <c r="J139" s="120"/>
      <c r="K139" s="120"/>
    </row>
    <row r="140" spans="2:11">
      <c r="B140" s="119"/>
      <c r="C140" s="120"/>
      <c r="D140" s="127"/>
      <c r="E140" s="127"/>
      <c r="F140" s="127"/>
      <c r="G140" s="127"/>
      <c r="H140" s="127"/>
      <c r="I140" s="120"/>
      <c r="J140" s="120"/>
      <c r="K140" s="120"/>
    </row>
    <row r="141" spans="2:11">
      <c r="B141" s="119"/>
      <c r="C141" s="120"/>
      <c r="D141" s="127"/>
      <c r="E141" s="127"/>
      <c r="F141" s="127"/>
      <c r="G141" s="127"/>
      <c r="H141" s="127"/>
      <c r="I141" s="120"/>
      <c r="J141" s="120"/>
      <c r="K141" s="120"/>
    </row>
    <row r="142" spans="2:11">
      <c r="B142" s="119"/>
      <c r="C142" s="120"/>
      <c r="D142" s="127"/>
      <c r="E142" s="127"/>
      <c r="F142" s="127"/>
      <c r="G142" s="127"/>
      <c r="H142" s="127"/>
      <c r="I142" s="120"/>
      <c r="J142" s="120"/>
      <c r="K142" s="120"/>
    </row>
    <row r="143" spans="2:11">
      <c r="B143" s="119"/>
      <c r="C143" s="120"/>
      <c r="D143" s="127"/>
      <c r="E143" s="127"/>
      <c r="F143" s="127"/>
      <c r="G143" s="127"/>
      <c r="H143" s="127"/>
      <c r="I143" s="120"/>
      <c r="J143" s="120"/>
      <c r="K143" s="120"/>
    </row>
    <row r="144" spans="2:11">
      <c r="B144" s="119"/>
      <c r="C144" s="120"/>
      <c r="D144" s="127"/>
      <c r="E144" s="127"/>
      <c r="F144" s="127"/>
      <c r="G144" s="127"/>
      <c r="H144" s="127"/>
      <c r="I144" s="120"/>
      <c r="J144" s="120"/>
      <c r="K144" s="120"/>
    </row>
    <row r="145" spans="2:11">
      <c r="B145" s="119"/>
      <c r="C145" s="120"/>
      <c r="D145" s="127"/>
      <c r="E145" s="127"/>
      <c r="F145" s="127"/>
      <c r="G145" s="127"/>
      <c r="H145" s="127"/>
      <c r="I145" s="120"/>
      <c r="J145" s="120"/>
      <c r="K145" s="120"/>
    </row>
    <row r="146" spans="2:11">
      <c r="B146" s="119"/>
      <c r="C146" s="120"/>
      <c r="D146" s="127"/>
      <c r="E146" s="127"/>
      <c r="F146" s="127"/>
      <c r="G146" s="127"/>
      <c r="H146" s="127"/>
      <c r="I146" s="120"/>
      <c r="J146" s="120"/>
      <c r="K146" s="120"/>
    </row>
    <row r="147" spans="2:11">
      <c r="B147" s="119"/>
      <c r="C147" s="120"/>
      <c r="D147" s="127"/>
      <c r="E147" s="127"/>
      <c r="F147" s="127"/>
      <c r="G147" s="127"/>
      <c r="H147" s="127"/>
      <c r="I147" s="120"/>
      <c r="J147" s="120"/>
      <c r="K147" s="120"/>
    </row>
    <row r="148" spans="2:11">
      <c r="B148" s="119"/>
      <c r="C148" s="120"/>
      <c r="D148" s="127"/>
      <c r="E148" s="127"/>
      <c r="F148" s="127"/>
      <c r="G148" s="127"/>
      <c r="H148" s="127"/>
      <c r="I148" s="120"/>
      <c r="J148" s="120"/>
      <c r="K148" s="120"/>
    </row>
    <row r="149" spans="2:11">
      <c r="B149" s="119"/>
      <c r="C149" s="120"/>
      <c r="D149" s="127"/>
      <c r="E149" s="127"/>
      <c r="F149" s="127"/>
      <c r="G149" s="127"/>
      <c r="H149" s="127"/>
      <c r="I149" s="120"/>
      <c r="J149" s="120"/>
      <c r="K149" s="120"/>
    </row>
    <row r="150" spans="2:11">
      <c r="B150" s="119"/>
      <c r="C150" s="120"/>
      <c r="D150" s="127"/>
      <c r="E150" s="127"/>
      <c r="F150" s="127"/>
      <c r="G150" s="127"/>
      <c r="H150" s="127"/>
      <c r="I150" s="120"/>
      <c r="J150" s="120"/>
      <c r="K150" s="120"/>
    </row>
    <row r="151" spans="2:11">
      <c r="B151" s="119"/>
      <c r="C151" s="120"/>
      <c r="D151" s="127"/>
      <c r="E151" s="127"/>
      <c r="F151" s="127"/>
      <c r="G151" s="127"/>
      <c r="H151" s="127"/>
      <c r="I151" s="120"/>
      <c r="J151" s="120"/>
      <c r="K151" s="120"/>
    </row>
    <row r="152" spans="2:11">
      <c r="B152" s="119"/>
      <c r="C152" s="120"/>
      <c r="D152" s="127"/>
      <c r="E152" s="127"/>
      <c r="F152" s="127"/>
      <c r="G152" s="127"/>
      <c r="H152" s="127"/>
      <c r="I152" s="120"/>
      <c r="J152" s="120"/>
      <c r="K152" s="120"/>
    </row>
    <row r="153" spans="2:11">
      <c r="B153" s="119"/>
      <c r="C153" s="120"/>
      <c r="D153" s="127"/>
      <c r="E153" s="127"/>
      <c r="F153" s="127"/>
      <c r="G153" s="127"/>
      <c r="H153" s="127"/>
      <c r="I153" s="120"/>
      <c r="J153" s="120"/>
      <c r="K153" s="120"/>
    </row>
    <row r="154" spans="2:11">
      <c r="B154" s="119"/>
      <c r="C154" s="120"/>
      <c r="D154" s="127"/>
      <c r="E154" s="127"/>
      <c r="F154" s="127"/>
      <c r="G154" s="127"/>
      <c r="H154" s="127"/>
      <c r="I154" s="120"/>
      <c r="J154" s="120"/>
      <c r="K154" s="120"/>
    </row>
    <row r="155" spans="2:11">
      <c r="B155" s="119"/>
      <c r="C155" s="120"/>
      <c r="D155" s="127"/>
      <c r="E155" s="127"/>
      <c r="F155" s="127"/>
      <c r="G155" s="127"/>
      <c r="H155" s="127"/>
      <c r="I155" s="120"/>
      <c r="J155" s="120"/>
      <c r="K155" s="120"/>
    </row>
    <row r="156" spans="2:11">
      <c r="B156" s="119"/>
      <c r="C156" s="120"/>
      <c r="D156" s="127"/>
      <c r="E156" s="127"/>
      <c r="F156" s="127"/>
      <c r="G156" s="127"/>
      <c r="H156" s="127"/>
      <c r="I156" s="120"/>
      <c r="J156" s="120"/>
      <c r="K156" s="120"/>
    </row>
    <row r="157" spans="2:11">
      <c r="B157" s="119"/>
      <c r="C157" s="120"/>
      <c r="D157" s="127"/>
      <c r="E157" s="127"/>
      <c r="F157" s="127"/>
      <c r="G157" s="127"/>
      <c r="H157" s="127"/>
      <c r="I157" s="120"/>
      <c r="J157" s="120"/>
      <c r="K157" s="120"/>
    </row>
    <row r="158" spans="2:11">
      <c r="B158" s="119"/>
      <c r="C158" s="120"/>
      <c r="D158" s="127"/>
      <c r="E158" s="127"/>
      <c r="F158" s="127"/>
      <c r="G158" s="127"/>
      <c r="H158" s="127"/>
      <c r="I158" s="120"/>
      <c r="J158" s="120"/>
      <c r="K158" s="120"/>
    </row>
    <row r="159" spans="2:11">
      <c r="B159" s="119"/>
      <c r="C159" s="120"/>
      <c r="D159" s="127"/>
      <c r="E159" s="127"/>
      <c r="F159" s="127"/>
      <c r="G159" s="127"/>
      <c r="H159" s="127"/>
      <c r="I159" s="120"/>
      <c r="J159" s="120"/>
      <c r="K159" s="120"/>
    </row>
    <row r="160" spans="2:11">
      <c r="B160" s="119"/>
      <c r="C160" s="120"/>
      <c r="D160" s="127"/>
      <c r="E160" s="127"/>
      <c r="F160" s="127"/>
      <c r="G160" s="127"/>
      <c r="H160" s="127"/>
      <c r="I160" s="120"/>
      <c r="J160" s="120"/>
      <c r="K160" s="120"/>
    </row>
    <row r="161" spans="2:11">
      <c r="B161" s="119"/>
      <c r="C161" s="120"/>
      <c r="D161" s="127"/>
      <c r="E161" s="127"/>
      <c r="F161" s="127"/>
      <c r="G161" s="127"/>
      <c r="H161" s="127"/>
      <c r="I161" s="120"/>
      <c r="J161" s="120"/>
      <c r="K161" s="120"/>
    </row>
    <row r="162" spans="2:11">
      <c r="B162" s="119"/>
      <c r="C162" s="120"/>
      <c r="D162" s="127"/>
      <c r="E162" s="127"/>
      <c r="F162" s="127"/>
      <c r="G162" s="127"/>
      <c r="H162" s="127"/>
      <c r="I162" s="120"/>
      <c r="J162" s="120"/>
      <c r="K162" s="120"/>
    </row>
    <row r="163" spans="2:11">
      <c r="B163" s="119"/>
      <c r="C163" s="120"/>
      <c r="D163" s="127"/>
      <c r="E163" s="127"/>
      <c r="F163" s="127"/>
      <c r="G163" s="127"/>
      <c r="H163" s="127"/>
      <c r="I163" s="120"/>
      <c r="J163" s="120"/>
      <c r="K163" s="120"/>
    </row>
    <row r="164" spans="2:11">
      <c r="B164" s="119"/>
      <c r="C164" s="120"/>
      <c r="D164" s="127"/>
      <c r="E164" s="127"/>
      <c r="F164" s="127"/>
      <c r="G164" s="127"/>
      <c r="H164" s="127"/>
      <c r="I164" s="120"/>
      <c r="J164" s="120"/>
      <c r="K164" s="120"/>
    </row>
    <row r="165" spans="2:11">
      <c r="B165" s="119"/>
      <c r="C165" s="120"/>
      <c r="D165" s="127"/>
      <c r="E165" s="127"/>
      <c r="F165" s="127"/>
      <c r="G165" s="127"/>
      <c r="H165" s="127"/>
      <c r="I165" s="120"/>
      <c r="J165" s="120"/>
      <c r="K165" s="120"/>
    </row>
    <row r="166" spans="2:11">
      <c r="B166" s="119"/>
      <c r="C166" s="120"/>
      <c r="D166" s="127"/>
      <c r="E166" s="127"/>
      <c r="F166" s="127"/>
      <c r="G166" s="127"/>
      <c r="H166" s="127"/>
      <c r="I166" s="120"/>
      <c r="J166" s="120"/>
      <c r="K166" s="120"/>
    </row>
    <row r="167" spans="2:11">
      <c r="B167" s="119"/>
      <c r="C167" s="120"/>
      <c r="D167" s="127"/>
      <c r="E167" s="127"/>
      <c r="F167" s="127"/>
      <c r="G167" s="127"/>
      <c r="H167" s="127"/>
      <c r="I167" s="120"/>
      <c r="J167" s="120"/>
      <c r="K167" s="120"/>
    </row>
    <row r="168" spans="2:11">
      <c r="B168" s="119"/>
      <c r="C168" s="120"/>
      <c r="D168" s="127"/>
      <c r="E168" s="127"/>
      <c r="F168" s="127"/>
      <c r="G168" s="127"/>
      <c r="H168" s="127"/>
      <c r="I168" s="120"/>
      <c r="J168" s="120"/>
      <c r="K168" s="120"/>
    </row>
    <row r="169" spans="2:11">
      <c r="B169" s="119"/>
      <c r="C169" s="120"/>
      <c r="D169" s="127"/>
      <c r="E169" s="127"/>
      <c r="F169" s="127"/>
      <c r="G169" s="127"/>
      <c r="H169" s="127"/>
      <c r="I169" s="120"/>
      <c r="J169" s="120"/>
      <c r="K169" s="120"/>
    </row>
    <row r="170" spans="2:11">
      <c r="B170" s="119"/>
      <c r="C170" s="120"/>
      <c r="D170" s="127"/>
      <c r="E170" s="127"/>
      <c r="F170" s="127"/>
      <c r="G170" s="127"/>
      <c r="H170" s="127"/>
      <c r="I170" s="120"/>
      <c r="J170" s="120"/>
      <c r="K170" s="120"/>
    </row>
    <row r="171" spans="2:11">
      <c r="B171" s="119"/>
      <c r="C171" s="120"/>
      <c r="D171" s="127"/>
      <c r="E171" s="127"/>
      <c r="F171" s="127"/>
      <c r="G171" s="127"/>
      <c r="H171" s="127"/>
      <c r="I171" s="120"/>
      <c r="J171" s="120"/>
      <c r="K171" s="120"/>
    </row>
    <row r="172" spans="2:11">
      <c r="B172" s="119"/>
      <c r="C172" s="120"/>
      <c r="D172" s="127"/>
      <c r="E172" s="127"/>
      <c r="F172" s="127"/>
      <c r="G172" s="127"/>
      <c r="H172" s="127"/>
      <c r="I172" s="120"/>
      <c r="J172" s="120"/>
      <c r="K172" s="120"/>
    </row>
    <row r="173" spans="2:11">
      <c r="B173" s="119"/>
      <c r="C173" s="120"/>
      <c r="D173" s="127"/>
      <c r="E173" s="127"/>
      <c r="F173" s="127"/>
      <c r="G173" s="127"/>
      <c r="H173" s="127"/>
      <c r="I173" s="120"/>
      <c r="J173" s="120"/>
      <c r="K173" s="120"/>
    </row>
    <row r="174" spans="2:11">
      <c r="B174" s="119"/>
      <c r="C174" s="120"/>
      <c r="D174" s="127"/>
      <c r="E174" s="127"/>
      <c r="F174" s="127"/>
      <c r="G174" s="127"/>
      <c r="H174" s="127"/>
      <c r="I174" s="120"/>
      <c r="J174" s="120"/>
      <c r="K174" s="120"/>
    </row>
    <row r="175" spans="2:11">
      <c r="B175" s="119"/>
      <c r="C175" s="120"/>
      <c r="D175" s="127"/>
      <c r="E175" s="127"/>
      <c r="F175" s="127"/>
      <c r="G175" s="127"/>
      <c r="H175" s="127"/>
      <c r="I175" s="120"/>
      <c r="J175" s="120"/>
      <c r="K175" s="120"/>
    </row>
    <row r="176" spans="2:11">
      <c r="B176" s="119"/>
      <c r="C176" s="120"/>
      <c r="D176" s="127"/>
      <c r="E176" s="127"/>
      <c r="F176" s="127"/>
      <c r="G176" s="127"/>
      <c r="H176" s="127"/>
      <c r="I176" s="120"/>
      <c r="J176" s="120"/>
      <c r="K176" s="120"/>
    </row>
    <row r="177" spans="2:11">
      <c r="B177" s="119"/>
      <c r="C177" s="120"/>
      <c r="D177" s="127"/>
      <c r="E177" s="127"/>
      <c r="F177" s="127"/>
      <c r="G177" s="127"/>
      <c r="H177" s="127"/>
      <c r="I177" s="120"/>
      <c r="J177" s="120"/>
      <c r="K177" s="120"/>
    </row>
    <row r="178" spans="2:11">
      <c r="B178" s="119"/>
      <c r="C178" s="120"/>
      <c r="D178" s="127"/>
      <c r="E178" s="127"/>
      <c r="F178" s="127"/>
      <c r="G178" s="127"/>
      <c r="H178" s="127"/>
      <c r="I178" s="120"/>
      <c r="J178" s="120"/>
      <c r="K178" s="120"/>
    </row>
    <row r="179" spans="2:11">
      <c r="B179" s="119"/>
      <c r="C179" s="120"/>
      <c r="D179" s="127"/>
      <c r="E179" s="127"/>
      <c r="F179" s="127"/>
      <c r="G179" s="127"/>
      <c r="H179" s="127"/>
      <c r="I179" s="120"/>
      <c r="J179" s="120"/>
      <c r="K179" s="120"/>
    </row>
    <row r="180" spans="2:11">
      <c r="B180" s="119"/>
      <c r="C180" s="120"/>
      <c r="D180" s="127"/>
      <c r="E180" s="127"/>
      <c r="F180" s="127"/>
      <c r="G180" s="127"/>
      <c r="H180" s="127"/>
      <c r="I180" s="120"/>
      <c r="J180" s="120"/>
      <c r="K180" s="120"/>
    </row>
    <row r="181" spans="2:11">
      <c r="B181" s="119"/>
      <c r="C181" s="120"/>
      <c r="D181" s="127"/>
      <c r="E181" s="127"/>
      <c r="F181" s="127"/>
      <c r="G181" s="127"/>
      <c r="H181" s="127"/>
      <c r="I181" s="120"/>
      <c r="J181" s="120"/>
      <c r="K181" s="120"/>
    </row>
    <row r="182" spans="2:11">
      <c r="B182" s="119"/>
      <c r="C182" s="120"/>
      <c r="D182" s="127"/>
      <c r="E182" s="127"/>
      <c r="F182" s="127"/>
      <c r="G182" s="127"/>
      <c r="H182" s="127"/>
      <c r="I182" s="120"/>
      <c r="J182" s="120"/>
      <c r="K182" s="120"/>
    </row>
    <row r="183" spans="2:11">
      <c r="B183" s="119"/>
      <c r="C183" s="120"/>
      <c r="D183" s="127"/>
      <c r="E183" s="127"/>
      <c r="F183" s="127"/>
      <c r="G183" s="127"/>
      <c r="H183" s="127"/>
      <c r="I183" s="120"/>
      <c r="J183" s="120"/>
      <c r="K183" s="120"/>
    </row>
    <row r="184" spans="2:11">
      <c r="B184" s="119"/>
      <c r="C184" s="120"/>
      <c r="D184" s="127"/>
      <c r="E184" s="127"/>
      <c r="F184" s="127"/>
      <c r="G184" s="127"/>
      <c r="H184" s="127"/>
      <c r="I184" s="120"/>
      <c r="J184" s="120"/>
      <c r="K184" s="120"/>
    </row>
    <row r="185" spans="2:11">
      <c r="B185" s="119"/>
      <c r="C185" s="120"/>
      <c r="D185" s="127"/>
      <c r="E185" s="127"/>
      <c r="F185" s="127"/>
      <c r="G185" s="127"/>
      <c r="H185" s="127"/>
      <c r="I185" s="120"/>
      <c r="J185" s="120"/>
      <c r="K185" s="120"/>
    </row>
    <row r="186" spans="2:11">
      <c r="B186" s="119"/>
      <c r="C186" s="120"/>
      <c r="D186" s="127"/>
      <c r="E186" s="127"/>
      <c r="F186" s="127"/>
      <c r="G186" s="127"/>
      <c r="H186" s="127"/>
      <c r="I186" s="120"/>
      <c r="J186" s="120"/>
      <c r="K186" s="120"/>
    </row>
    <row r="187" spans="2:11">
      <c r="B187" s="119"/>
      <c r="C187" s="120"/>
      <c r="D187" s="127"/>
      <c r="E187" s="127"/>
      <c r="F187" s="127"/>
      <c r="G187" s="127"/>
      <c r="H187" s="127"/>
      <c r="I187" s="120"/>
      <c r="J187" s="120"/>
      <c r="K187" s="120"/>
    </row>
    <row r="188" spans="2:11">
      <c r="B188" s="119"/>
      <c r="C188" s="120"/>
      <c r="D188" s="127"/>
      <c r="E188" s="127"/>
      <c r="F188" s="127"/>
      <c r="G188" s="127"/>
      <c r="H188" s="127"/>
      <c r="I188" s="120"/>
      <c r="J188" s="120"/>
      <c r="K188" s="120"/>
    </row>
    <row r="189" spans="2:11">
      <c r="B189" s="119"/>
      <c r="C189" s="120"/>
      <c r="D189" s="127"/>
      <c r="E189" s="127"/>
      <c r="F189" s="127"/>
      <c r="G189" s="127"/>
      <c r="H189" s="127"/>
      <c r="I189" s="120"/>
      <c r="J189" s="120"/>
      <c r="K189" s="120"/>
    </row>
    <row r="190" spans="2:11">
      <c r="B190" s="119"/>
      <c r="C190" s="120"/>
      <c r="D190" s="127"/>
      <c r="E190" s="127"/>
      <c r="F190" s="127"/>
      <c r="G190" s="127"/>
      <c r="H190" s="127"/>
      <c r="I190" s="120"/>
      <c r="J190" s="120"/>
      <c r="K190" s="120"/>
    </row>
    <row r="191" spans="2:11">
      <c r="B191" s="119"/>
      <c r="C191" s="120"/>
      <c r="D191" s="127"/>
      <c r="E191" s="127"/>
      <c r="F191" s="127"/>
      <c r="G191" s="127"/>
      <c r="H191" s="127"/>
      <c r="I191" s="120"/>
      <c r="J191" s="120"/>
      <c r="K191" s="120"/>
    </row>
    <row r="192" spans="2:11">
      <c r="B192" s="119"/>
      <c r="C192" s="120"/>
      <c r="D192" s="127"/>
      <c r="E192" s="127"/>
      <c r="F192" s="127"/>
      <c r="G192" s="127"/>
      <c r="H192" s="127"/>
      <c r="I192" s="120"/>
      <c r="J192" s="120"/>
      <c r="K192" s="120"/>
    </row>
    <row r="193" spans="2:11">
      <c r="B193" s="119"/>
      <c r="C193" s="120"/>
      <c r="D193" s="127"/>
      <c r="E193" s="127"/>
      <c r="F193" s="127"/>
      <c r="G193" s="127"/>
      <c r="H193" s="127"/>
      <c r="I193" s="120"/>
      <c r="J193" s="120"/>
      <c r="K193" s="120"/>
    </row>
    <row r="194" spans="2:11">
      <c r="B194" s="119"/>
      <c r="C194" s="120"/>
      <c r="D194" s="127"/>
      <c r="E194" s="127"/>
      <c r="F194" s="127"/>
      <c r="G194" s="127"/>
      <c r="H194" s="127"/>
      <c r="I194" s="120"/>
      <c r="J194" s="120"/>
      <c r="K194" s="120"/>
    </row>
    <row r="195" spans="2:11">
      <c r="B195" s="119"/>
      <c r="C195" s="120"/>
      <c r="D195" s="127"/>
      <c r="E195" s="127"/>
      <c r="F195" s="127"/>
      <c r="G195" s="127"/>
      <c r="H195" s="127"/>
      <c r="I195" s="120"/>
      <c r="J195" s="120"/>
      <c r="K195" s="120"/>
    </row>
    <row r="196" spans="2:11">
      <c r="B196" s="119"/>
      <c r="C196" s="120"/>
      <c r="D196" s="127"/>
      <c r="E196" s="127"/>
      <c r="F196" s="127"/>
      <c r="G196" s="127"/>
      <c r="H196" s="127"/>
      <c r="I196" s="120"/>
      <c r="J196" s="120"/>
      <c r="K196" s="120"/>
    </row>
    <row r="197" spans="2:11">
      <c r="B197" s="119"/>
      <c r="C197" s="120"/>
      <c r="D197" s="127"/>
      <c r="E197" s="127"/>
      <c r="F197" s="127"/>
      <c r="G197" s="127"/>
      <c r="H197" s="127"/>
      <c r="I197" s="120"/>
      <c r="J197" s="120"/>
      <c r="K197" s="120"/>
    </row>
    <row r="198" spans="2:11">
      <c r="B198" s="119"/>
      <c r="C198" s="120"/>
      <c r="D198" s="127"/>
      <c r="E198" s="127"/>
      <c r="F198" s="127"/>
      <c r="G198" s="127"/>
      <c r="H198" s="127"/>
      <c r="I198" s="120"/>
      <c r="J198" s="120"/>
      <c r="K198" s="120"/>
    </row>
    <row r="199" spans="2:11">
      <c r="B199" s="119"/>
      <c r="C199" s="120"/>
      <c r="D199" s="127"/>
      <c r="E199" s="127"/>
      <c r="F199" s="127"/>
      <c r="G199" s="127"/>
      <c r="H199" s="127"/>
      <c r="I199" s="120"/>
      <c r="J199" s="120"/>
      <c r="K199" s="120"/>
    </row>
    <row r="200" spans="2:11">
      <c r="B200" s="119"/>
      <c r="C200" s="120"/>
      <c r="D200" s="127"/>
      <c r="E200" s="127"/>
      <c r="F200" s="127"/>
      <c r="G200" s="127"/>
      <c r="H200" s="127"/>
      <c r="I200" s="120"/>
      <c r="J200" s="120"/>
      <c r="K200" s="120"/>
    </row>
    <row r="201" spans="2:11">
      <c r="B201" s="119"/>
      <c r="C201" s="120"/>
      <c r="D201" s="127"/>
      <c r="E201" s="127"/>
      <c r="F201" s="127"/>
      <c r="G201" s="127"/>
      <c r="H201" s="127"/>
      <c r="I201" s="120"/>
      <c r="J201" s="120"/>
      <c r="K201" s="120"/>
    </row>
    <row r="202" spans="2:11">
      <c r="B202" s="119"/>
      <c r="C202" s="120"/>
      <c r="D202" s="127"/>
      <c r="E202" s="127"/>
      <c r="F202" s="127"/>
      <c r="G202" s="127"/>
      <c r="H202" s="127"/>
      <c r="I202" s="120"/>
      <c r="J202" s="120"/>
      <c r="K202" s="120"/>
    </row>
    <row r="203" spans="2:11">
      <c r="B203" s="119"/>
      <c r="C203" s="120"/>
      <c r="D203" s="127"/>
      <c r="E203" s="127"/>
      <c r="F203" s="127"/>
      <c r="G203" s="127"/>
      <c r="H203" s="127"/>
      <c r="I203" s="120"/>
      <c r="J203" s="120"/>
      <c r="K203" s="120"/>
    </row>
    <row r="204" spans="2:11">
      <c r="B204" s="119"/>
      <c r="C204" s="120"/>
      <c r="D204" s="127"/>
      <c r="E204" s="127"/>
      <c r="F204" s="127"/>
      <c r="G204" s="127"/>
      <c r="H204" s="127"/>
      <c r="I204" s="120"/>
      <c r="J204" s="120"/>
      <c r="K204" s="120"/>
    </row>
    <row r="205" spans="2:11">
      <c r="B205" s="119"/>
      <c r="C205" s="120"/>
      <c r="D205" s="127"/>
      <c r="E205" s="127"/>
      <c r="F205" s="127"/>
      <c r="G205" s="127"/>
      <c r="H205" s="127"/>
      <c r="I205" s="120"/>
      <c r="J205" s="120"/>
      <c r="K205" s="120"/>
    </row>
    <row r="206" spans="2:11">
      <c r="B206" s="119"/>
      <c r="C206" s="120"/>
      <c r="D206" s="127"/>
      <c r="E206" s="127"/>
      <c r="F206" s="127"/>
      <c r="G206" s="127"/>
      <c r="H206" s="127"/>
      <c r="I206" s="120"/>
      <c r="J206" s="120"/>
      <c r="K206" s="120"/>
    </row>
    <row r="207" spans="2:11">
      <c r="B207" s="119"/>
      <c r="C207" s="120"/>
      <c r="D207" s="127"/>
      <c r="E207" s="127"/>
      <c r="F207" s="127"/>
      <c r="G207" s="127"/>
      <c r="H207" s="127"/>
      <c r="I207" s="120"/>
      <c r="J207" s="120"/>
      <c r="K207" s="120"/>
    </row>
    <row r="208" spans="2:11">
      <c r="B208" s="119"/>
      <c r="C208" s="120"/>
      <c r="D208" s="127"/>
      <c r="E208" s="127"/>
      <c r="F208" s="127"/>
      <c r="G208" s="127"/>
      <c r="H208" s="127"/>
      <c r="I208" s="120"/>
      <c r="J208" s="120"/>
      <c r="K208" s="120"/>
    </row>
    <row r="209" spans="2:11">
      <c r="B209" s="119"/>
      <c r="C209" s="120"/>
      <c r="D209" s="127"/>
      <c r="E209" s="127"/>
      <c r="F209" s="127"/>
      <c r="G209" s="127"/>
      <c r="H209" s="127"/>
      <c r="I209" s="120"/>
      <c r="J209" s="120"/>
      <c r="K209" s="120"/>
    </row>
    <row r="210" spans="2:11">
      <c r="B210" s="119"/>
      <c r="C210" s="120"/>
      <c r="D210" s="127"/>
      <c r="E210" s="127"/>
      <c r="F210" s="127"/>
      <c r="G210" s="127"/>
      <c r="H210" s="127"/>
      <c r="I210" s="120"/>
      <c r="J210" s="120"/>
      <c r="K210" s="120"/>
    </row>
    <row r="211" spans="2:11">
      <c r="B211" s="119"/>
      <c r="C211" s="120"/>
      <c r="D211" s="127"/>
      <c r="E211" s="127"/>
      <c r="F211" s="127"/>
      <c r="G211" s="127"/>
      <c r="H211" s="127"/>
      <c r="I211" s="120"/>
      <c r="J211" s="120"/>
      <c r="K211" s="120"/>
    </row>
    <row r="212" spans="2:11">
      <c r="B212" s="119"/>
      <c r="C212" s="120"/>
      <c r="D212" s="127"/>
      <c r="E212" s="127"/>
      <c r="F212" s="127"/>
      <c r="G212" s="127"/>
      <c r="H212" s="127"/>
      <c r="I212" s="120"/>
      <c r="J212" s="120"/>
      <c r="K212" s="120"/>
    </row>
    <row r="213" spans="2:11">
      <c r="B213" s="119"/>
      <c r="C213" s="120"/>
      <c r="D213" s="127"/>
      <c r="E213" s="127"/>
      <c r="F213" s="127"/>
      <c r="G213" s="127"/>
      <c r="H213" s="127"/>
      <c r="I213" s="120"/>
      <c r="J213" s="120"/>
      <c r="K213" s="120"/>
    </row>
    <row r="214" spans="2:11">
      <c r="B214" s="119"/>
      <c r="C214" s="120"/>
      <c r="D214" s="127"/>
      <c r="E214" s="127"/>
      <c r="F214" s="127"/>
      <c r="G214" s="127"/>
      <c r="H214" s="127"/>
      <c r="I214" s="120"/>
      <c r="J214" s="120"/>
      <c r="K214" s="120"/>
    </row>
    <row r="215" spans="2:11">
      <c r="B215" s="119"/>
      <c r="C215" s="120"/>
      <c r="D215" s="127"/>
      <c r="E215" s="127"/>
      <c r="F215" s="127"/>
      <c r="G215" s="127"/>
      <c r="H215" s="127"/>
      <c r="I215" s="120"/>
      <c r="J215" s="120"/>
      <c r="K215" s="120"/>
    </row>
    <row r="216" spans="2:11">
      <c r="B216" s="119"/>
      <c r="C216" s="120"/>
      <c r="D216" s="127"/>
      <c r="E216" s="127"/>
      <c r="F216" s="127"/>
      <c r="G216" s="127"/>
      <c r="H216" s="127"/>
      <c r="I216" s="120"/>
      <c r="J216" s="120"/>
      <c r="K216" s="120"/>
    </row>
    <row r="217" spans="2:11">
      <c r="B217" s="119"/>
      <c r="C217" s="120"/>
      <c r="D217" s="127"/>
      <c r="E217" s="127"/>
      <c r="F217" s="127"/>
      <c r="G217" s="127"/>
      <c r="H217" s="127"/>
      <c r="I217" s="120"/>
      <c r="J217" s="120"/>
      <c r="K217" s="120"/>
    </row>
    <row r="218" spans="2:11">
      <c r="B218" s="119"/>
      <c r="C218" s="120"/>
      <c r="D218" s="127"/>
      <c r="E218" s="127"/>
      <c r="F218" s="127"/>
      <c r="G218" s="127"/>
      <c r="H218" s="127"/>
      <c r="I218" s="120"/>
      <c r="J218" s="120"/>
      <c r="K218" s="120"/>
    </row>
    <row r="219" spans="2:11">
      <c r="B219" s="119"/>
      <c r="C219" s="120"/>
      <c r="D219" s="127"/>
      <c r="E219" s="127"/>
      <c r="F219" s="127"/>
      <c r="G219" s="127"/>
      <c r="H219" s="127"/>
      <c r="I219" s="120"/>
      <c r="J219" s="120"/>
      <c r="K219" s="120"/>
    </row>
    <row r="220" spans="2:11">
      <c r="B220" s="119"/>
      <c r="C220" s="120"/>
      <c r="D220" s="127"/>
      <c r="E220" s="127"/>
      <c r="F220" s="127"/>
      <c r="G220" s="127"/>
      <c r="H220" s="127"/>
      <c r="I220" s="120"/>
      <c r="J220" s="120"/>
      <c r="K220" s="120"/>
    </row>
    <row r="221" spans="2:11">
      <c r="B221" s="119"/>
      <c r="C221" s="120"/>
      <c r="D221" s="127"/>
      <c r="E221" s="127"/>
      <c r="F221" s="127"/>
      <c r="G221" s="127"/>
      <c r="H221" s="127"/>
      <c r="I221" s="120"/>
      <c r="J221" s="120"/>
      <c r="K221" s="120"/>
    </row>
    <row r="222" spans="2:11">
      <c r="B222" s="119"/>
      <c r="C222" s="120"/>
      <c r="D222" s="127"/>
      <c r="E222" s="127"/>
      <c r="F222" s="127"/>
      <c r="G222" s="127"/>
      <c r="H222" s="127"/>
      <c r="I222" s="120"/>
      <c r="J222" s="120"/>
      <c r="K222" s="120"/>
    </row>
    <row r="223" spans="2:11">
      <c r="B223" s="119"/>
      <c r="C223" s="120"/>
      <c r="D223" s="127"/>
      <c r="E223" s="127"/>
      <c r="F223" s="127"/>
      <c r="G223" s="127"/>
      <c r="H223" s="127"/>
      <c r="I223" s="120"/>
      <c r="J223" s="120"/>
      <c r="K223" s="120"/>
    </row>
    <row r="224" spans="2:11">
      <c r="B224" s="119"/>
      <c r="C224" s="120"/>
      <c r="D224" s="127"/>
      <c r="E224" s="127"/>
      <c r="F224" s="127"/>
      <c r="G224" s="127"/>
      <c r="H224" s="127"/>
      <c r="I224" s="120"/>
      <c r="J224" s="120"/>
      <c r="K224" s="120"/>
    </row>
    <row r="225" spans="2:11">
      <c r="B225" s="119"/>
      <c r="C225" s="120"/>
      <c r="D225" s="127"/>
      <c r="E225" s="127"/>
      <c r="F225" s="127"/>
      <c r="G225" s="127"/>
      <c r="H225" s="127"/>
      <c r="I225" s="120"/>
      <c r="J225" s="120"/>
      <c r="K225" s="120"/>
    </row>
    <row r="226" spans="2:11">
      <c r="B226" s="119"/>
      <c r="C226" s="120"/>
      <c r="D226" s="127"/>
      <c r="E226" s="127"/>
      <c r="F226" s="127"/>
      <c r="G226" s="127"/>
      <c r="H226" s="127"/>
      <c r="I226" s="120"/>
      <c r="J226" s="120"/>
      <c r="K226" s="120"/>
    </row>
    <row r="227" spans="2:11">
      <c r="B227" s="119"/>
      <c r="C227" s="120"/>
      <c r="D227" s="127"/>
      <c r="E227" s="127"/>
      <c r="F227" s="127"/>
      <c r="G227" s="127"/>
      <c r="H227" s="127"/>
      <c r="I227" s="120"/>
      <c r="J227" s="120"/>
      <c r="K227" s="120"/>
    </row>
    <row r="228" spans="2:11">
      <c r="B228" s="119"/>
      <c r="C228" s="120"/>
      <c r="D228" s="127"/>
      <c r="E228" s="127"/>
      <c r="F228" s="127"/>
      <c r="G228" s="127"/>
      <c r="H228" s="127"/>
      <c r="I228" s="120"/>
      <c r="J228" s="120"/>
      <c r="K228" s="120"/>
    </row>
    <row r="229" spans="2:11">
      <c r="B229" s="119"/>
      <c r="C229" s="120"/>
      <c r="D229" s="127"/>
      <c r="E229" s="127"/>
      <c r="F229" s="127"/>
      <c r="G229" s="127"/>
      <c r="H229" s="127"/>
      <c r="I229" s="120"/>
      <c r="J229" s="120"/>
      <c r="K229" s="120"/>
    </row>
    <row r="230" spans="2:11">
      <c r="B230" s="119"/>
      <c r="C230" s="120"/>
      <c r="D230" s="127"/>
      <c r="E230" s="127"/>
      <c r="F230" s="127"/>
      <c r="G230" s="127"/>
      <c r="H230" s="127"/>
      <c r="I230" s="120"/>
      <c r="J230" s="120"/>
      <c r="K230" s="120"/>
    </row>
    <row r="231" spans="2:11">
      <c r="B231" s="119"/>
      <c r="C231" s="120"/>
      <c r="D231" s="127"/>
      <c r="E231" s="127"/>
      <c r="F231" s="127"/>
      <c r="G231" s="127"/>
      <c r="H231" s="127"/>
      <c r="I231" s="120"/>
      <c r="J231" s="120"/>
      <c r="K231" s="120"/>
    </row>
    <row r="232" spans="2:11">
      <c r="B232" s="119"/>
      <c r="C232" s="120"/>
      <c r="D232" s="127"/>
      <c r="E232" s="127"/>
      <c r="F232" s="127"/>
      <c r="G232" s="127"/>
      <c r="H232" s="127"/>
      <c r="I232" s="120"/>
      <c r="J232" s="120"/>
      <c r="K232" s="120"/>
    </row>
    <row r="233" spans="2:11">
      <c r="B233" s="119"/>
      <c r="C233" s="120"/>
      <c r="D233" s="127"/>
      <c r="E233" s="127"/>
      <c r="F233" s="127"/>
      <c r="G233" s="127"/>
      <c r="H233" s="127"/>
      <c r="I233" s="120"/>
      <c r="J233" s="120"/>
      <c r="K233" s="120"/>
    </row>
    <row r="234" spans="2:11">
      <c r="B234" s="119"/>
      <c r="C234" s="120"/>
      <c r="D234" s="127"/>
      <c r="E234" s="127"/>
      <c r="F234" s="127"/>
      <c r="G234" s="127"/>
      <c r="H234" s="127"/>
      <c r="I234" s="120"/>
      <c r="J234" s="120"/>
      <c r="K234" s="120"/>
    </row>
    <row r="235" spans="2:11">
      <c r="B235" s="119"/>
      <c r="C235" s="120"/>
      <c r="D235" s="127"/>
      <c r="E235" s="127"/>
      <c r="F235" s="127"/>
      <c r="G235" s="127"/>
      <c r="H235" s="127"/>
      <c r="I235" s="120"/>
      <c r="J235" s="120"/>
      <c r="K235" s="120"/>
    </row>
    <row r="236" spans="2:11">
      <c r="B236" s="119"/>
      <c r="C236" s="120"/>
      <c r="D236" s="127"/>
      <c r="E236" s="127"/>
      <c r="F236" s="127"/>
      <c r="G236" s="127"/>
      <c r="H236" s="127"/>
      <c r="I236" s="120"/>
      <c r="J236" s="120"/>
      <c r="K236" s="120"/>
    </row>
    <row r="237" spans="2:11">
      <c r="B237" s="119"/>
      <c r="C237" s="120"/>
      <c r="D237" s="127"/>
      <c r="E237" s="127"/>
      <c r="F237" s="127"/>
      <c r="G237" s="127"/>
      <c r="H237" s="127"/>
      <c r="I237" s="120"/>
      <c r="J237" s="120"/>
      <c r="K237" s="120"/>
    </row>
    <row r="238" spans="2:11">
      <c r="B238" s="119"/>
      <c r="C238" s="120"/>
      <c r="D238" s="127"/>
      <c r="E238" s="127"/>
      <c r="F238" s="127"/>
      <c r="G238" s="127"/>
      <c r="H238" s="127"/>
      <c r="I238" s="120"/>
      <c r="J238" s="120"/>
      <c r="K238" s="120"/>
    </row>
    <row r="239" spans="2:11">
      <c r="B239" s="119"/>
      <c r="C239" s="120"/>
      <c r="D239" s="127"/>
      <c r="E239" s="127"/>
      <c r="F239" s="127"/>
      <c r="G239" s="127"/>
      <c r="H239" s="127"/>
      <c r="I239" s="120"/>
      <c r="J239" s="120"/>
      <c r="K239" s="120"/>
    </row>
    <row r="240" spans="2:11">
      <c r="B240" s="119"/>
      <c r="C240" s="120"/>
      <c r="D240" s="127"/>
      <c r="E240" s="127"/>
      <c r="F240" s="127"/>
      <c r="G240" s="127"/>
      <c r="H240" s="127"/>
      <c r="I240" s="120"/>
      <c r="J240" s="120"/>
      <c r="K240" s="120"/>
    </row>
    <row r="241" spans="2:11">
      <c r="B241" s="119"/>
      <c r="C241" s="120"/>
      <c r="D241" s="127"/>
      <c r="E241" s="127"/>
      <c r="F241" s="127"/>
      <c r="G241" s="127"/>
      <c r="H241" s="127"/>
      <c r="I241" s="120"/>
      <c r="J241" s="120"/>
      <c r="K241" s="120"/>
    </row>
    <row r="242" spans="2:11">
      <c r="B242" s="119"/>
      <c r="C242" s="120"/>
      <c r="D242" s="127"/>
      <c r="E242" s="127"/>
      <c r="F242" s="127"/>
      <c r="G242" s="127"/>
      <c r="H242" s="127"/>
      <c r="I242" s="120"/>
      <c r="J242" s="120"/>
      <c r="K242" s="120"/>
    </row>
    <row r="243" spans="2:11">
      <c r="B243" s="119"/>
      <c r="C243" s="120"/>
      <c r="D243" s="127"/>
      <c r="E243" s="127"/>
      <c r="F243" s="127"/>
      <c r="G243" s="127"/>
      <c r="H243" s="127"/>
      <c r="I243" s="120"/>
      <c r="J243" s="120"/>
      <c r="K243" s="120"/>
    </row>
    <row r="244" spans="2:11">
      <c r="B244" s="119"/>
      <c r="C244" s="120"/>
      <c r="D244" s="127"/>
      <c r="E244" s="127"/>
      <c r="F244" s="127"/>
      <c r="G244" s="127"/>
      <c r="H244" s="127"/>
      <c r="I244" s="120"/>
      <c r="J244" s="120"/>
      <c r="K244" s="120"/>
    </row>
    <row r="245" spans="2:11">
      <c r="B245" s="119"/>
      <c r="C245" s="120"/>
      <c r="D245" s="127"/>
      <c r="E245" s="127"/>
      <c r="F245" s="127"/>
      <c r="G245" s="127"/>
      <c r="H245" s="127"/>
      <c r="I245" s="120"/>
      <c r="J245" s="120"/>
      <c r="K245" s="120"/>
    </row>
    <row r="246" spans="2:11">
      <c r="B246" s="119"/>
      <c r="C246" s="120"/>
      <c r="D246" s="127"/>
      <c r="E246" s="127"/>
      <c r="F246" s="127"/>
      <c r="G246" s="127"/>
      <c r="H246" s="127"/>
      <c r="I246" s="120"/>
      <c r="J246" s="120"/>
      <c r="K246" s="120"/>
    </row>
    <row r="247" spans="2:11">
      <c r="B247" s="119"/>
      <c r="C247" s="120"/>
      <c r="D247" s="127"/>
      <c r="E247" s="127"/>
      <c r="F247" s="127"/>
      <c r="G247" s="127"/>
      <c r="H247" s="127"/>
      <c r="I247" s="120"/>
      <c r="J247" s="120"/>
      <c r="K247" s="120"/>
    </row>
    <row r="248" spans="2:11">
      <c r="B248" s="119"/>
      <c r="C248" s="120"/>
      <c r="D248" s="127"/>
      <c r="E248" s="127"/>
      <c r="F248" s="127"/>
      <c r="G248" s="127"/>
      <c r="H248" s="127"/>
      <c r="I248" s="120"/>
      <c r="J248" s="120"/>
      <c r="K248" s="120"/>
    </row>
    <row r="249" spans="2:11">
      <c r="B249" s="119"/>
      <c r="C249" s="120"/>
      <c r="D249" s="127"/>
      <c r="E249" s="127"/>
      <c r="F249" s="127"/>
      <c r="G249" s="127"/>
      <c r="H249" s="127"/>
      <c r="I249" s="120"/>
      <c r="J249" s="120"/>
      <c r="K249" s="120"/>
    </row>
    <row r="250" spans="2:11">
      <c r="B250" s="119"/>
      <c r="C250" s="120"/>
      <c r="D250" s="127"/>
      <c r="E250" s="127"/>
      <c r="F250" s="127"/>
      <c r="G250" s="127"/>
      <c r="H250" s="127"/>
      <c r="I250" s="120"/>
      <c r="J250" s="120"/>
      <c r="K250" s="120"/>
    </row>
    <row r="251" spans="2:11">
      <c r="B251" s="119"/>
      <c r="C251" s="120"/>
      <c r="D251" s="127"/>
      <c r="E251" s="127"/>
      <c r="F251" s="127"/>
      <c r="G251" s="127"/>
      <c r="H251" s="127"/>
      <c r="I251" s="120"/>
      <c r="J251" s="120"/>
      <c r="K251" s="120"/>
    </row>
    <row r="252" spans="2:11">
      <c r="B252" s="119"/>
      <c r="C252" s="120"/>
      <c r="D252" s="127"/>
      <c r="E252" s="127"/>
      <c r="F252" s="127"/>
      <c r="G252" s="127"/>
      <c r="H252" s="127"/>
      <c r="I252" s="120"/>
      <c r="J252" s="120"/>
      <c r="K252" s="120"/>
    </row>
    <row r="253" spans="2:11">
      <c r="B253" s="119"/>
      <c r="C253" s="120"/>
      <c r="D253" s="127"/>
      <c r="E253" s="127"/>
      <c r="F253" s="127"/>
      <c r="G253" s="127"/>
      <c r="H253" s="127"/>
      <c r="I253" s="120"/>
      <c r="J253" s="120"/>
      <c r="K253" s="120"/>
    </row>
    <row r="254" spans="2:11">
      <c r="B254" s="119"/>
      <c r="C254" s="120"/>
      <c r="D254" s="127"/>
      <c r="E254" s="127"/>
      <c r="F254" s="127"/>
      <c r="G254" s="127"/>
      <c r="H254" s="127"/>
      <c r="I254" s="120"/>
      <c r="J254" s="120"/>
      <c r="K254" s="120"/>
    </row>
    <row r="255" spans="2:11">
      <c r="B255" s="119"/>
      <c r="C255" s="120"/>
      <c r="D255" s="127"/>
      <c r="E255" s="127"/>
      <c r="F255" s="127"/>
      <c r="G255" s="127"/>
      <c r="H255" s="127"/>
      <c r="I255" s="120"/>
      <c r="J255" s="120"/>
      <c r="K255" s="120"/>
    </row>
    <row r="256" spans="2:11">
      <c r="B256" s="119"/>
      <c r="C256" s="120"/>
      <c r="D256" s="127"/>
      <c r="E256" s="127"/>
      <c r="F256" s="127"/>
      <c r="G256" s="127"/>
      <c r="H256" s="127"/>
      <c r="I256" s="120"/>
      <c r="J256" s="120"/>
      <c r="K256" s="120"/>
    </row>
    <row r="257" spans="2:11">
      <c r="B257" s="119"/>
      <c r="C257" s="120"/>
      <c r="D257" s="127"/>
      <c r="E257" s="127"/>
      <c r="F257" s="127"/>
      <c r="G257" s="127"/>
      <c r="H257" s="127"/>
      <c r="I257" s="120"/>
      <c r="J257" s="120"/>
      <c r="K257" s="120"/>
    </row>
    <row r="258" spans="2:11">
      <c r="B258" s="119"/>
      <c r="C258" s="120"/>
      <c r="D258" s="127"/>
      <c r="E258" s="127"/>
      <c r="F258" s="127"/>
      <c r="G258" s="127"/>
      <c r="H258" s="127"/>
      <c r="I258" s="120"/>
      <c r="J258" s="120"/>
      <c r="K258" s="120"/>
    </row>
    <row r="259" spans="2:11">
      <c r="B259" s="119"/>
      <c r="C259" s="120"/>
      <c r="D259" s="127"/>
      <c r="E259" s="127"/>
      <c r="F259" s="127"/>
      <c r="G259" s="127"/>
      <c r="H259" s="127"/>
      <c r="I259" s="120"/>
      <c r="J259" s="120"/>
      <c r="K259" s="120"/>
    </row>
    <row r="260" spans="2:11">
      <c r="B260" s="119"/>
      <c r="C260" s="120"/>
      <c r="D260" s="127"/>
      <c r="E260" s="127"/>
      <c r="F260" s="127"/>
      <c r="G260" s="127"/>
      <c r="H260" s="127"/>
      <c r="I260" s="120"/>
      <c r="J260" s="120"/>
      <c r="K260" s="120"/>
    </row>
    <row r="261" spans="2:11">
      <c r="B261" s="119"/>
      <c r="C261" s="120"/>
      <c r="D261" s="127"/>
      <c r="E261" s="127"/>
      <c r="F261" s="127"/>
      <c r="G261" s="127"/>
      <c r="H261" s="127"/>
      <c r="I261" s="120"/>
      <c r="J261" s="120"/>
      <c r="K261" s="120"/>
    </row>
    <row r="262" spans="2:11">
      <c r="B262" s="119"/>
      <c r="C262" s="120"/>
      <c r="D262" s="127"/>
      <c r="E262" s="127"/>
      <c r="F262" s="127"/>
      <c r="G262" s="127"/>
      <c r="H262" s="127"/>
      <c r="I262" s="120"/>
      <c r="J262" s="120"/>
      <c r="K262" s="120"/>
    </row>
    <row r="263" spans="2:11">
      <c r="B263" s="119"/>
      <c r="C263" s="120"/>
      <c r="D263" s="127"/>
      <c r="E263" s="127"/>
      <c r="F263" s="127"/>
      <c r="G263" s="127"/>
      <c r="H263" s="127"/>
      <c r="I263" s="120"/>
      <c r="J263" s="120"/>
      <c r="K263" s="120"/>
    </row>
    <row r="264" spans="2:11">
      <c r="B264" s="119"/>
      <c r="C264" s="120"/>
      <c r="D264" s="127"/>
      <c r="E264" s="127"/>
      <c r="F264" s="127"/>
      <c r="G264" s="127"/>
      <c r="H264" s="127"/>
      <c r="I264" s="120"/>
      <c r="J264" s="120"/>
      <c r="K264" s="120"/>
    </row>
    <row r="265" spans="2:11">
      <c r="B265" s="119"/>
      <c r="C265" s="120"/>
      <c r="D265" s="127"/>
      <c r="E265" s="127"/>
      <c r="F265" s="127"/>
      <c r="G265" s="127"/>
      <c r="H265" s="127"/>
      <c r="I265" s="120"/>
      <c r="J265" s="120"/>
      <c r="K265" s="120"/>
    </row>
    <row r="266" spans="2:11">
      <c r="B266" s="119"/>
      <c r="C266" s="120"/>
      <c r="D266" s="127"/>
      <c r="E266" s="127"/>
      <c r="F266" s="127"/>
      <c r="G266" s="127"/>
      <c r="H266" s="127"/>
      <c r="I266" s="120"/>
      <c r="J266" s="120"/>
      <c r="K266" s="120"/>
    </row>
    <row r="267" spans="2:11">
      <c r="B267" s="119"/>
      <c r="C267" s="120"/>
      <c r="D267" s="127"/>
      <c r="E267" s="127"/>
      <c r="F267" s="127"/>
      <c r="G267" s="127"/>
      <c r="H267" s="127"/>
      <c r="I267" s="120"/>
      <c r="J267" s="120"/>
      <c r="K267" s="120"/>
    </row>
    <row r="268" spans="2:11">
      <c r="B268" s="119"/>
      <c r="C268" s="120"/>
      <c r="D268" s="127"/>
      <c r="E268" s="127"/>
      <c r="F268" s="127"/>
      <c r="G268" s="127"/>
      <c r="H268" s="127"/>
      <c r="I268" s="120"/>
      <c r="J268" s="120"/>
      <c r="K268" s="120"/>
    </row>
    <row r="269" spans="2:11">
      <c r="B269" s="119"/>
      <c r="C269" s="120"/>
      <c r="D269" s="127"/>
      <c r="E269" s="127"/>
      <c r="F269" s="127"/>
      <c r="G269" s="127"/>
      <c r="H269" s="127"/>
      <c r="I269" s="120"/>
      <c r="J269" s="120"/>
      <c r="K269" s="120"/>
    </row>
    <row r="270" spans="2:11">
      <c r="B270" s="119"/>
      <c r="C270" s="120"/>
      <c r="D270" s="127"/>
      <c r="E270" s="127"/>
      <c r="F270" s="127"/>
      <c r="G270" s="127"/>
      <c r="H270" s="127"/>
      <c r="I270" s="120"/>
      <c r="J270" s="120"/>
      <c r="K270" s="120"/>
    </row>
    <row r="271" spans="2:11">
      <c r="B271" s="119"/>
      <c r="C271" s="120"/>
      <c r="D271" s="127"/>
      <c r="E271" s="127"/>
      <c r="F271" s="127"/>
      <c r="G271" s="127"/>
      <c r="H271" s="127"/>
      <c r="I271" s="120"/>
      <c r="J271" s="120"/>
      <c r="K271" s="120"/>
    </row>
    <row r="272" spans="2:11">
      <c r="B272" s="119"/>
      <c r="C272" s="120"/>
      <c r="D272" s="127"/>
      <c r="E272" s="127"/>
      <c r="F272" s="127"/>
      <c r="G272" s="127"/>
      <c r="H272" s="127"/>
      <c r="I272" s="120"/>
      <c r="J272" s="120"/>
      <c r="K272" s="120"/>
    </row>
    <row r="273" spans="2:11">
      <c r="B273" s="119"/>
      <c r="C273" s="120"/>
      <c r="D273" s="127"/>
      <c r="E273" s="127"/>
      <c r="F273" s="127"/>
      <c r="G273" s="127"/>
      <c r="H273" s="127"/>
      <c r="I273" s="120"/>
      <c r="J273" s="120"/>
      <c r="K273" s="120"/>
    </row>
    <row r="274" spans="2:11">
      <c r="B274" s="119"/>
      <c r="C274" s="120"/>
      <c r="D274" s="127"/>
      <c r="E274" s="127"/>
      <c r="F274" s="127"/>
      <c r="G274" s="127"/>
      <c r="H274" s="127"/>
      <c r="I274" s="120"/>
      <c r="J274" s="120"/>
      <c r="K274" s="120"/>
    </row>
    <row r="275" spans="2:11">
      <c r="B275" s="119"/>
      <c r="C275" s="120"/>
      <c r="D275" s="127"/>
      <c r="E275" s="127"/>
      <c r="F275" s="127"/>
      <c r="G275" s="127"/>
      <c r="H275" s="127"/>
      <c r="I275" s="120"/>
      <c r="J275" s="120"/>
      <c r="K275" s="120"/>
    </row>
    <row r="276" spans="2:11">
      <c r="B276" s="119"/>
      <c r="C276" s="120"/>
      <c r="D276" s="127"/>
      <c r="E276" s="127"/>
      <c r="F276" s="127"/>
      <c r="G276" s="127"/>
      <c r="H276" s="127"/>
      <c r="I276" s="120"/>
      <c r="J276" s="120"/>
      <c r="K276" s="120"/>
    </row>
    <row r="277" spans="2:11">
      <c r="B277" s="119"/>
      <c r="C277" s="120"/>
      <c r="D277" s="127"/>
      <c r="E277" s="127"/>
      <c r="F277" s="127"/>
      <c r="G277" s="127"/>
      <c r="H277" s="127"/>
      <c r="I277" s="120"/>
      <c r="J277" s="120"/>
      <c r="K277" s="120"/>
    </row>
    <row r="278" spans="2:11">
      <c r="B278" s="119"/>
      <c r="C278" s="120"/>
      <c r="D278" s="127"/>
      <c r="E278" s="127"/>
      <c r="F278" s="127"/>
      <c r="G278" s="127"/>
      <c r="H278" s="127"/>
      <c r="I278" s="120"/>
      <c r="J278" s="120"/>
      <c r="K278" s="120"/>
    </row>
    <row r="279" spans="2:11">
      <c r="B279" s="119"/>
      <c r="C279" s="120"/>
      <c r="D279" s="127"/>
      <c r="E279" s="127"/>
      <c r="F279" s="127"/>
      <c r="G279" s="127"/>
      <c r="H279" s="127"/>
      <c r="I279" s="120"/>
      <c r="J279" s="120"/>
      <c r="K279" s="120"/>
    </row>
    <row r="280" spans="2:11">
      <c r="B280" s="119"/>
      <c r="C280" s="120"/>
      <c r="D280" s="127"/>
      <c r="E280" s="127"/>
      <c r="F280" s="127"/>
      <c r="G280" s="127"/>
      <c r="H280" s="127"/>
      <c r="I280" s="120"/>
      <c r="J280" s="120"/>
      <c r="K280" s="120"/>
    </row>
    <row r="281" spans="2:11">
      <c r="B281" s="119"/>
      <c r="C281" s="120"/>
      <c r="D281" s="127"/>
      <c r="E281" s="127"/>
      <c r="F281" s="127"/>
      <c r="G281" s="127"/>
      <c r="H281" s="127"/>
      <c r="I281" s="120"/>
      <c r="J281" s="120"/>
      <c r="K281" s="120"/>
    </row>
    <row r="282" spans="2:11">
      <c r="B282" s="119"/>
      <c r="C282" s="120"/>
      <c r="D282" s="127"/>
      <c r="E282" s="127"/>
      <c r="F282" s="127"/>
      <c r="G282" s="127"/>
      <c r="H282" s="127"/>
      <c r="I282" s="120"/>
      <c r="J282" s="120"/>
      <c r="K282" s="120"/>
    </row>
    <row r="283" spans="2:11">
      <c r="B283" s="119"/>
      <c r="C283" s="120"/>
      <c r="D283" s="127"/>
      <c r="E283" s="127"/>
      <c r="F283" s="127"/>
      <c r="G283" s="127"/>
      <c r="H283" s="127"/>
      <c r="I283" s="120"/>
      <c r="J283" s="120"/>
      <c r="K283" s="120"/>
    </row>
    <row r="284" spans="2:11">
      <c r="B284" s="119"/>
      <c r="C284" s="120"/>
      <c r="D284" s="127"/>
      <c r="E284" s="127"/>
      <c r="F284" s="127"/>
      <c r="G284" s="127"/>
      <c r="H284" s="127"/>
      <c r="I284" s="120"/>
      <c r="J284" s="120"/>
      <c r="K284" s="120"/>
    </row>
    <row r="285" spans="2:11">
      <c r="B285" s="119"/>
      <c r="C285" s="120"/>
      <c r="D285" s="127"/>
      <c r="E285" s="127"/>
      <c r="F285" s="127"/>
      <c r="G285" s="127"/>
      <c r="H285" s="127"/>
      <c r="I285" s="120"/>
      <c r="J285" s="120"/>
      <c r="K285" s="120"/>
    </row>
    <row r="286" spans="2:11">
      <c r="B286" s="119"/>
      <c r="C286" s="120"/>
      <c r="D286" s="127"/>
      <c r="E286" s="127"/>
      <c r="F286" s="127"/>
      <c r="G286" s="127"/>
      <c r="H286" s="127"/>
      <c r="I286" s="120"/>
      <c r="J286" s="120"/>
      <c r="K286" s="120"/>
    </row>
    <row r="287" spans="2:11">
      <c r="B287" s="119"/>
      <c r="C287" s="120"/>
      <c r="D287" s="127"/>
      <c r="E287" s="127"/>
      <c r="F287" s="127"/>
      <c r="G287" s="127"/>
      <c r="H287" s="127"/>
      <c r="I287" s="120"/>
      <c r="J287" s="120"/>
      <c r="K287" s="120"/>
    </row>
    <row r="288" spans="2:11">
      <c r="B288" s="119"/>
      <c r="C288" s="120"/>
      <c r="D288" s="127"/>
      <c r="E288" s="127"/>
      <c r="F288" s="127"/>
      <c r="G288" s="127"/>
      <c r="H288" s="127"/>
      <c r="I288" s="120"/>
      <c r="J288" s="120"/>
      <c r="K288" s="120"/>
    </row>
    <row r="289" spans="2:11">
      <c r="B289" s="119"/>
      <c r="C289" s="120"/>
      <c r="D289" s="127"/>
      <c r="E289" s="127"/>
      <c r="F289" s="127"/>
      <c r="G289" s="127"/>
      <c r="H289" s="127"/>
      <c r="I289" s="120"/>
      <c r="J289" s="120"/>
      <c r="K289" s="120"/>
    </row>
    <row r="290" spans="2:11">
      <c r="B290" s="119"/>
      <c r="C290" s="120"/>
      <c r="D290" s="127"/>
      <c r="E290" s="127"/>
      <c r="F290" s="127"/>
      <c r="G290" s="127"/>
      <c r="H290" s="127"/>
      <c r="I290" s="120"/>
      <c r="J290" s="120"/>
      <c r="K290" s="120"/>
    </row>
    <row r="291" spans="2:11">
      <c r="B291" s="119"/>
      <c r="C291" s="120"/>
      <c r="D291" s="127"/>
      <c r="E291" s="127"/>
      <c r="F291" s="127"/>
      <c r="G291" s="127"/>
      <c r="H291" s="127"/>
      <c r="I291" s="120"/>
      <c r="J291" s="120"/>
      <c r="K291" s="120"/>
    </row>
    <row r="292" spans="2:11">
      <c r="B292" s="119"/>
      <c r="C292" s="120"/>
      <c r="D292" s="127"/>
      <c r="E292" s="127"/>
      <c r="F292" s="127"/>
      <c r="G292" s="127"/>
      <c r="H292" s="127"/>
      <c r="I292" s="120"/>
      <c r="J292" s="120"/>
      <c r="K292" s="120"/>
    </row>
    <row r="293" spans="2:11">
      <c r="B293" s="119"/>
      <c r="C293" s="120"/>
      <c r="D293" s="127"/>
      <c r="E293" s="127"/>
      <c r="F293" s="127"/>
      <c r="G293" s="127"/>
      <c r="H293" s="127"/>
      <c r="I293" s="120"/>
      <c r="J293" s="120"/>
      <c r="K293" s="120"/>
    </row>
    <row r="294" spans="2:11">
      <c r="B294" s="119"/>
      <c r="C294" s="120"/>
      <c r="D294" s="127"/>
      <c r="E294" s="127"/>
      <c r="F294" s="127"/>
      <c r="G294" s="127"/>
      <c r="H294" s="127"/>
      <c r="I294" s="120"/>
      <c r="J294" s="120"/>
      <c r="K294" s="120"/>
    </row>
    <row r="295" spans="2:11">
      <c r="B295" s="119"/>
      <c r="C295" s="120"/>
      <c r="D295" s="127"/>
      <c r="E295" s="127"/>
      <c r="F295" s="127"/>
      <c r="G295" s="127"/>
      <c r="H295" s="127"/>
      <c r="I295" s="120"/>
      <c r="J295" s="120"/>
      <c r="K295" s="120"/>
    </row>
    <row r="296" spans="2:11">
      <c r="B296" s="119"/>
      <c r="C296" s="120"/>
      <c r="D296" s="127"/>
      <c r="E296" s="127"/>
      <c r="F296" s="127"/>
      <c r="G296" s="127"/>
      <c r="H296" s="127"/>
      <c r="I296" s="120"/>
      <c r="J296" s="120"/>
      <c r="K296" s="120"/>
    </row>
    <row r="297" spans="2:11">
      <c r="B297" s="119"/>
      <c r="C297" s="120"/>
      <c r="D297" s="127"/>
      <c r="E297" s="127"/>
      <c r="F297" s="127"/>
      <c r="G297" s="127"/>
      <c r="H297" s="127"/>
      <c r="I297" s="120"/>
      <c r="J297" s="120"/>
      <c r="K297" s="120"/>
    </row>
    <row r="298" spans="2:11">
      <c r="B298" s="119"/>
      <c r="C298" s="120"/>
      <c r="D298" s="127"/>
      <c r="E298" s="127"/>
      <c r="F298" s="127"/>
      <c r="G298" s="127"/>
      <c r="H298" s="127"/>
      <c r="I298" s="120"/>
      <c r="J298" s="120"/>
      <c r="K298" s="120"/>
    </row>
    <row r="299" spans="2:11">
      <c r="B299" s="119"/>
      <c r="C299" s="120"/>
      <c r="D299" s="127"/>
      <c r="E299" s="127"/>
      <c r="F299" s="127"/>
      <c r="G299" s="127"/>
      <c r="H299" s="127"/>
      <c r="I299" s="120"/>
      <c r="J299" s="120"/>
      <c r="K299" s="120"/>
    </row>
    <row r="300" spans="2:11">
      <c r="B300" s="119"/>
      <c r="C300" s="120"/>
      <c r="D300" s="127"/>
      <c r="E300" s="127"/>
      <c r="F300" s="127"/>
      <c r="G300" s="127"/>
      <c r="H300" s="127"/>
      <c r="I300" s="120"/>
      <c r="J300" s="120"/>
      <c r="K300" s="120"/>
    </row>
    <row r="301" spans="2:11">
      <c r="B301" s="119"/>
      <c r="C301" s="120"/>
      <c r="D301" s="127"/>
      <c r="E301" s="127"/>
      <c r="F301" s="127"/>
      <c r="G301" s="127"/>
      <c r="H301" s="127"/>
      <c r="I301" s="120"/>
      <c r="J301" s="120"/>
      <c r="K301" s="120"/>
    </row>
    <row r="302" spans="2:11">
      <c r="B302" s="119"/>
      <c r="C302" s="120"/>
      <c r="D302" s="127"/>
      <c r="E302" s="127"/>
      <c r="F302" s="127"/>
      <c r="G302" s="127"/>
      <c r="H302" s="127"/>
      <c r="I302" s="120"/>
      <c r="J302" s="120"/>
      <c r="K302" s="120"/>
    </row>
    <row r="303" spans="2:11">
      <c r="B303" s="119"/>
      <c r="C303" s="120"/>
      <c r="D303" s="127"/>
      <c r="E303" s="127"/>
      <c r="F303" s="127"/>
      <c r="G303" s="127"/>
      <c r="H303" s="127"/>
      <c r="I303" s="120"/>
      <c r="J303" s="120"/>
      <c r="K303" s="120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3">
    <dataValidation allowBlank="1" showInputMessage="1" showErrorMessage="1" sqref="D15:H27 D1:H12 D13:D14 A1:A1048576 B1:B12 C5:C12 B15:C1048576 F13:H14 I1:XFD27 D28:XFD1048576"/>
    <dataValidation type="list" allowBlank="1" showInputMessage="1" showErrorMessage="1" sqref="E13">
      <formula1>#REF!</formula1>
    </dataValidation>
    <dataValidation type="list" allowBlank="1" showInputMessage="1" showErrorMessage="1" sqref="E14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1" bestFit="1" customWidth="1"/>
    <col min="4" max="4" width="11.85546875" style="1" customWidth="1"/>
    <col min="5" max="16384" width="9.140625" style="1"/>
  </cols>
  <sheetData>
    <row r="1" spans="2:6">
      <c r="B1" s="46" t="s">
        <v>142</v>
      </c>
      <c r="C1" s="67" t="s" vm="1">
        <v>224</v>
      </c>
    </row>
    <row r="2" spans="2:6">
      <c r="B2" s="46" t="s">
        <v>141</v>
      </c>
      <c r="C2" s="67" t="s">
        <v>225</v>
      </c>
    </row>
    <row r="3" spans="2:6">
      <c r="B3" s="46" t="s">
        <v>143</v>
      </c>
      <c r="C3" s="67" t="s">
        <v>226</v>
      </c>
    </row>
    <row r="4" spans="2:6">
      <c r="B4" s="46" t="s">
        <v>144</v>
      </c>
      <c r="C4" s="67">
        <v>2207</v>
      </c>
    </row>
    <row r="6" spans="2:6" ht="26.25" customHeight="1">
      <c r="B6" s="135" t="s">
        <v>177</v>
      </c>
      <c r="C6" s="136"/>
      <c r="D6" s="137"/>
    </row>
    <row r="7" spans="2:6" s="3" customFormat="1" ht="33">
      <c r="B7" s="47" t="s">
        <v>112</v>
      </c>
      <c r="C7" s="52" t="s">
        <v>104</v>
      </c>
      <c r="D7" s="53" t="s">
        <v>103</v>
      </c>
    </row>
    <row r="8" spans="2:6" s="3" customFormat="1">
      <c r="B8" s="14"/>
      <c r="C8" s="31" t="s">
        <v>204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3" t="s">
        <v>2591</v>
      </c>
      <c r="C10" s="79">
        <v>29199.214215488937</v>
      </c>
      <c r="D10" s="93"/>
    </row>
    <row r="11" spans="2:6">
      <c r="B11" s="70" t="s">
        <v>24</v>
      </c>
      <c r="C11" s="79">
        <v>14283.006778021356</v>
      </c>
      <c r="D11" s="101"/>
    </row>
    <row r="12" spans="2:6">
      <c r="B12" s="75" t="s">
        <v>2596</v>
      </c>
      <c r="C12" s="76">
        <v>470.52952452682098</v>
      </c>
      <c r="D12" s="94">
        <v>47467</v>
      </c>
      <c r="E12" s="3"/>
      <c r="F12" s="3"/>
    </row>
    <row r="13" spans="2:6">
      <c r="B13" s="75" t="s">
        <v>2657</v>
      </c>
      <c r="C13" s="76">
        <v>1984.2599000000002</v>
      </c>
      <c r="D13" s="94">
        <v>44255</v>
      </c>
      <c r="E13" s="3"/>
      <c r="F13" s="3"/>
    </row>
    <row r="14" spans="2:6">
      <c r="B14" s="75" t="s">
        <v>2597</v>
      </c>
      <c r="C14" s="76">
        <v>792.33658053940883</v>
      </c>
      <c r="D14" s="94">
        <v>46132</v>
      </c>
    </row>
    <row r="15" spans="2:6">
      <c r="B15" s="75" t="s">
        <v>2658</v>
      </c>
      <c r="C15" s="76">
        <v>544.94467212710481</v>
      </c>
      <c r="D15" s="94">
        <v>44561</v>
      </c>
      <c r="E15" s="3"/>
      <c r="F15" s="3"/>
    </row>
    <row r="16" spans="2:6">
      <c r="B16" s="75" t="s">
        <v>2659</v>
      </c>
      <c r="C16" s="76">
        <v>1912.89498</v>
      </c>
      <c r="D16" s="94">
        <v>51774</v>
      </c>
      <c r="E16" s="3"/>
      <c r="F16" s="3"/>
    </row>
    <row r="17" spans="2:4">
      <c r="B17" s="75" t="s">
        <v>2660</v>
      </c>
      <c r="C17" s="76">
        <v>4609.1399999999994</v>
      </c>
      <c r="D17" s="94">
        <v>46100</v>
      </c>
    </row>
    <row r="18" spans="2:4">
      <c r="B18" s="75" t="s">
        <v>2661</v>
      </c>
      <c r="C18" s="76">
        <v>1790.1724908280207</v>
      </c>
      <c r="D18" s="94">
        <v>44545</v>
      </c>
    </row>
    <row r="19" spans="2:4">
      <c r="B19" s="75" t="s">
        <v>2662</v>
      </c>
      <c r="C19" s="76">
        <v>180.80656999999999</v>
      </c>
      <c r="D19" s="94">
        <v>44926</v>
      </c>
    </row>
    <row r="20" spans="2:4">
      <c r="B20" s="75" t="s">
        <v>2663</v>
      </c>
      <c r="C20" s="76">
        <v>1815.5118600000001</v>
      </c>
      <c r="D20" s="94">
        <v>45935</v>
      </c>
    </row>
    <row r="21" spans="2:4">
      <c r="B21" s="75" t="s">
        <v>2664</v>
      </c>
      <c r="C21" s="76">
        <v>182.4102</v>
      </c>
      <c r="D21" s="94">
        <v>44739</v>
      </c>
    </row>
    <row r="22" spans="2:4">
      <c r="B22" s="70" t="s">
        <v>2598</v>
      </c>
      <c r="C22" s="79">
        <v>14916.207437467583</v>
      </c>
      <c r="D22" s="101"/>
    </row>
    <row r="23" spans="2:4">
      <c r="B23" s="75" t="s">
        <v>2599</v>
      </c>
      <c r="C23" s="76">
        <v>912.19517489078396</v>
      </c>
      <c r="D23" s="94">
        <v>44429</v>
      </c>
    </row>
    <row r="24" spans="2:4">
      <c r="B24" s="75" t="s">
        <v>2600</v>
      </c>
      <c r="C24" s="76">
        <v>3929.2909146740217</v>
      </c>
      <c r="D24" s="94">
        <v>46601</v>
      </c>
    </row>
    <row r="25" spans="2:4">
      <c r="B25" s="75" t="s">
        <v>2601</v>
      </c>
      <c r="C25" s="76">
        <v>2119.5917754283209</v>
      </c>
      <c r="D25" s="94">
        <v>45382</v>
      </c>
    </row>
    <row r="26" spans="2:4">
      <c r="B26" s="75" t="s">
        <v>2602</v>
      </c>
      <c r="C26" s="76">
        <v>1227.3414921055028</v>
      </c>
      <c r="D26" s="94">
        <v>44722</v>
      </c>
    </row>
    <row r="27" spans="2:4">
      <c r="B27" s="75" t="s">
        <v>2603</v>
      </c>
      <c r="C27" s="76">
        <v>1657.2232540047248</v>
      </c>
      <c r="D27" s="94">
        <v>46012</v>
      </c>
    </row>
    <row r="28" spans="2:4">
      <c r="B28" s="75" t="s">
        <v>1918</v>
      </c>
      <c r="C28" s="76">
        <v>149.74822178520014</v>
      </c>
      <c r="D28" s="94">
        <v>46998</v>
      </c>
    </row>
    <row r="29" spans="2:4">
      <c r="B29" s="75" t="s">
        <v>2604</v>
      </c>
      <c r="C29" s="76">
        <v>624.50277285197456</v>
      </c>
      <c r="D29" s="94">
        <v>47026</v>
      </c>
    </row>
    <row r="30" spans="2:4">
      <c r="B30" s="75" t="s">
        <v>2605</v>
      </c>
      <c r="C30" s="76">
        <v>36.22384685370632</v>
      </c>
      <c r="D30" s="94">
        <v>46663</v>
      </c>
    </row>
    <row r="31" spans="2:4">
      <c r="B31" s="75" t="s">
        <v>2606</v>
      </c>
      <c r="C31" s="76">
        <v>22.044129749999961</v>
      </c>
      <c r="D31" s="94">
        <v>46938</v>
      </c>
    </row>
    <row r="32" spans="2:4">
      <c r="B32" s="75" t="s">
        <v>2607</v>
      </c>
      <c r="C32" s="76">
        <v>9.9893999870829902</v>
      </c>
      <c r="D32" s="94">
        <v>46938</v>
      </c>
    </row>
    <row r="33" spans="2:4">
      <c r="B33" s="75" t="s">
        <v>1922</v>
      </c>
      <c r="C33" s="76">
        <v>47.349844850000039</v>
      </c>
      <c r="D33" s="94">
        <v>46938</v>
      </c>
    </row>
    <row r="34" spans="2:4">
      <c r="B34" s="75" t="s">
        <v>1923</v>
      </c>
      <c r="C34" s="76">
        <v>2.3687733523700416</v>
      </c>
      <c r="D34" s="94">
        <v>46938</v>
      </c>
    </row>
    <row r="35" spans="2:4">
      <c r="B35" s="75" t="s">
        <v>2608</v>
      </c>
      <c r="C35" s="76">
        <v>129.46245118238173</v>
      </c>
      <c r="D35" s="94">
        <v>46938</v>
      </c>
    </row>
    <row r="36" spans="2:4">
      <c r="B36" s="75" t="s">
        <v>1906</v>
      </c>
      <c r="C36" s="76">
        <v>1109.3859444718923</v>
      </c>
      <c r="D36" s="94">
        <v>47262</v>
      </c>
    </row>
    <row r="37" spans="2:4">
      <c r="B37" s="75" t="s">
        <v>1929</v>
      </c>
      <c r="C37" s="76">
        <v>48.598841554074966</v>
      </c>
      <c r="D37" s="94">
        <v>46938</v>
      </c>
    </row>
    <row r="38" spans="2:4">
      <c r="B38" s="75" t="s">
        <v>1930</v>
      </c>
      <c r="C38" s="76">
        <v>0.10097867423873975</v>
      </c>
      <c r="D38" s="94">
        <v>46938</v>
      </c>
    </row>
    <row r="39" spans="2:4">
      <c r="B39" s="75" t="s">
        <v>2609</v>
      </c>
      <c r="C39" s="76">
        <v>47.675275428782207</v>
      </c>
      <c r="D39" s="94">
        <v>46938</v>
      </c>
    </row>
    <row r="40" spans="2:4">
      <c r="B40" s="75" t="s">
        <v>2610</v>
      </c>
      <c r="C40" s="76">
        <v>0.10534472215939708</v>
      </c>
      <c r="D40" s="94">
        <v>46938</v>
      </c>
    </row>
    <row r="41" spans="2:4">
      <c r="B41" s="75" t="s">
        <v>1933</v>
      </c>
      <c r="C41" s="76">
        <v>945.16214501961747</v>
      </c>
      <c r="D41" s="94">
        <v>46722</v>
      </c>
    </row>
    <row r="42" spans="2:4">
      <c r="B42" s="75" t="s">
        <v>1908</v>
      </c>
      <c r="C42" s="76">
        <v>185.47704725000006</v>
      </c>
      <c r="D42" s="94">
        <v>45939</v>
      </c>
    </row>
    <row r="43" spans="2:4">
      <c r="B43" s="75" t="s">
        <v>2611</v>
      </c>
      <c r="C43" s="76">
        <v>513.00160239627178</v>
      </c>
      <c r="D43" s="94">
        <v>47031</v>
      </c>
    </row>
    <row r="44" spans="2:4">
      <c r="B44" s="75" t="s">
        <v>2612</v>
      </c>
      <c r="C44" s="76">
        <v>82.278976583333446</v>
      </c>
      <c r="D44" s="94">
        <v>46054</v>
      </c>
    </row>
    <row r="45" spans="2:4">
      <c r="B45" s="75" t="s">
        <v>2613</v>
      </c>
      <c r="C45" s="76">
        <v>145.44358169289805</v>
      </c>
      <c r="D45" s="94">
        <v>47102</v>
      </c>
    </row>
    <row r="46" spans="2:4">
      <c r="B46" s="75" t="s">
        <v>2614</v>
      </c>
      <c r="C46" s="76">
        <v>648.48002682720175</v>
      </c>
      <c r="D46" s="94">
        <v>46482</v>
      </c>
    </row>
    <row r="47" spans="2:4">
      <c r="B47" s="75" t="s">
        <v>1939</v>
      </c>
      <c r="C47" s="76">
        <v>136.64627695000004</v>
      </c>
      <c r="D47" s="94">
        <v>47009</v>
      </c>
    </row>
    <row r="48" spans="2:4">
      <c r="B48" s="75" t="s">
        <v>1940</v>
      </c>
      <c r="C48" s="76">
        <v>186.5193441810417</v>
      </c>
      <c r="D48" s="94">
        <v>46933</v>
      </c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19"/>
      <c r="C110" s="120"/>
      <c r="D110" s="120"/>
    </row>
    <row r="111" spans="2:4">
      <c r="B111" s="119"/>
      <c r="C111" s="120"/>
      <c r="D111" s="120"/>
    </row>
    <row r="112" spans="2:4">
      <c r="B112" s="119"/>
      <c r="C112" s="120"/>
      <c r="D112" s="120"/>
    </row>
    <row r="113" spans="2:4">
      <c r="B113" s="119"/>
      <c r="C113" s="120"/>
      <c r="D113" s="120"/>
    </row>
    <row r="114" spans="2:4">
      <c r="B114" s="119"/>
      <c r="C114" s="120"/>
      <c r="D114" s="120"/>
    </row>
    <row r="115" spans="2:4">
      <c r="B115" s="119"/>
      <c r="C115" s="120"/>
      <c r="D115" s="120"/>
    </row>
    <row r="116" spans="2:4">
      <c r="B116" s="119"/>
      <c r="C116" s="120"/>
      <c r="D116" s="120"/>
    </row>
    <row r="117" spans="2:4">
      <c r="B117" s="119"/>
      <c r="C117" s="120"/>
      <c r="D117" s="120"/>
    </row>
    <row r="118" spans="2:4">
      <c r="B118" s="119"/>
      <c r="C118" s="120"/>
      <c r="D118" s="120"/>
    </row>
    <row r="119" spans="2:4">
      <c r="B119" s="119"/>
      <c r="C119" s="120"/>
      <c r="D119" s="120"/>
    </row>
    <row r="120" spans="2:4">
      <c r="B120" s="119"/>
      <c r="C120" s="120"/>
      <c r="D120" s="120"/>
    </row>
    <row r="121" spans="2:4">
      <c r="B121" s="119"/>
      <c r="C121" s="120"/>
      <c r="D121" s="120"/>
    </row>
    <row r="122" spans="2:4">
      <c r="B122" s="119"/>
      <c r="C122" s="120"/>
      <c r="D122" s="120"/>
    </row>
    <row r="123" spans="2:4">
      <c r="B123" s="119"/>
      <c r="C123" s="120"/>
      <c r="D123" s="120"/>
    </row>
    <row r="124" spans="2:4">
      <c r="B124" s="119"/>
      <c r="C124" s="120"/>
      <c r="D124" s="120"/>
    </row>
    <row r="125" spans="2:4">
      <c r="B125" s="119"/>
      <c r="C125" s="120"/>
      <c r="D125" s="120"/>
    </row>
    <row r="126" spans="2:4">
      <c r="B126" s="119"/>
      <c r="C126" s="120"/>
      <c r="D126" s="120"/>
    </row>
    <row r="127" spans="2:4">
      <c r="B127" s="119"/>
      <c r="C127" s="120"/>
      <c r="D127" s="120"/>
    </row>
    <row r="128" spans="2:4">
      <c r="B128" s="119"/>
      <c r="C128" s="120"/>
      <c r="D128" s="120"/>
    </row>
    <row r="129" spans="2:4">
      <c r="B129" s="119"/>
      <c r="C129" s="120"/>
      <c r="D129" s="120"/>
    </row>
    <row r="130" spans="2:4">
      <c r="B130" s="119"/>
      <c r="C130" s="120"/>
      <c r="D130" s="120"/>
    </row>
    <row r="131" spans="2:4">
      <c r="B131" s="119"/>
      <c r="C131" s="120"/>
      <c r="D131" s="120"/>
    </row>
    <row r="132" spans="2:4">
      <c r="B132" s="119"/>
      <c r="C132" s="120"/>
      <c r="D132" s="120"/>
    </row>
    <row r="133" spans="2:4">
      <c r="B133" s="119"/>
      <c r="C133" s="120"/>
      <c r="D133" s="120"/>
    </row>
    <row r="134" spans="2:4">
      <c r="B134" s="119"/>
      <c r="C134" s="120"/>
      <c r="D134" s="120"/>
    </row>
    <row r="135" spans="2:4">
      <c r="B135" s="119"/>
      <c r="C135" s="120"/>
      <c r="D135" s="120"/>
    </row>
    <row r="136" spans="2:4">
      <c r="B136" s="119"/>
      <c r="C136" s="120"/>
      <c r="D136" s="120"/>
    </row>
    <row r="137" spans="2:4">
      <c r="B137" s="119"/>
      <c r="C137" s="120"/>
      <c r="D137" s="120"/>
    </row>
    <row r="138" spans="2:4">
      <c r="B138" s="119"/>
      <c r="C138" s="120"/>
      <c r="D138" s="120"/>
    </row>
    <row r="139" spans="2:4">
      <c r="B139" s="119"/>
      <c r="C139" s="120"/>
      <c r="D139" s="120"/>
    </row>
    <row r="140" spans="2:4">
      <c r="B140" s="119"/>
      <c r="C140" s="120"/>
      <c r="D140" s="120"/>
    </row>
    <row r="141" spans="2:4">
      <c r="B141" s="119"/>
      <c r="C141" s="120"/>
      <c r="D141" s="120"/>
    </row>
    <row r="142" spans="2:4">
      <c r="B142" s="119"/>
      <c r="C142" s="120"/>
      <c r="D142" s="120"/>
    </row>
    <row r="143" spans="2:4">
      <c r="B143" s="119"/>
      <c r="C143" s="120"/>
      <c r="D143" s="120"/>
    </row>
    <row r="144" spans="2:4">
      <c r="B144" s="119"/>
      <c r="C144" s="120"/>
      <c r="D144" s="120"/>
    </row>
    <row r="145" spans="2:4">
      <c r="B145" s="119"/>
      <c r="C145" s="120"/>
      <c r="D145" s="120"/>
    </row>
    <row r="146" spans="2:4">
      <c r="B146" s="119"/>
      <c r="C146" s="120"/>
      <c r="D146" s="120"/>
    </row>
    <row r="147" spans="2:4">
      <c r="B147" s="119"/>
      <c r="C147" s="120"/>
      <c r="D147" s="120"/>
    </row>
    <row r="148" spans="2:4">
      <c r="B148" s="119"/>
      <c r="C148" s="120"/>
      <c r="D148" s="120"/>
    </row>
    <row r="149" spans="2:4">
      <c r="B149" s="119"/>
      <c r="C149" s="120"/>
      <c r="D149" s="120"/>
    </row>
    <row r="150" spans="2:4">
      <c r="B150" s="119"/>
      <c r="C150" s="120"/>
      <c r="D150" s="120"/>
    </row>
    <row r="151" spans="2:4">
      <c r="B151" s="119"/>
      <c r="C151" s="120"/>
      <c r="D151" s="120"/>
    </row>
    <row r="152" spans="2:4">
      <c r="B152" s="119"/>
      <c r="C152" s="120"/>
      <c r="D152" s="120"/>
    </row>
    <row r="153" spans="2:4">
      <c r="B153" s="119"/>
      <c r="C153" s="120"/>
      <c r="D153" s="120"/>
    </row>
    <row r="154" spans="2:4">
      <c r="B154" s="119"/>
      <c r="C154" s="120"/>
      <c r="D154" s="120"/>
    </row>
    <row r="155" spans="2:4">
      <c r="B155" s="119"/>
      <c r="C155" s="120"/>
      <c r="D155" s="120"/>
    </row>
    <row r="156" spans="2:4">
      <c r="B156" s="119"/>
      <c r="C156" s="120"/>
      <c r="D156" s="120"/>
    </row>
    <row r="157" spans="2:4">
      <c r="B157" s="119"/>
      <c r="C157" s="120"/>
      <c r="D157" s="120"/>
    </row>
    <row r="158" spans="2:4">
      <c r="B158" s="119"/>
      <c r="C158" s="120"/>
      <c r="D158" s="120"/>
    </row>
    <row r="159" spans="2:4">
      <c r="B159" s="119"/>
      <c r="C159" s="120"/>
      <c r="D159" s="120"/>
    </row>
    <row r="160" spans="2:4">
      <c r="B160" s="119"/>
      <c r="C160" s="120"/>
      <c r="D160" s="120"/>
    </row>
    <row r="161" spans="2:4">
      <c r="B161" s="119"/>
      <c r="C161" s="120"/>
      <c r="D161" s="120"/>
    </row>
    <row r="162" spans="2:4">
      <c r="B162" s="119"/>
      <c r="C162" s="120"/>
      <c r="D162" s="120"/>
    </row>
    <row r="163" spans="2:4">
      <c r="B163" s="119"/>
      <c r="C163" s="120"/>
      <c r="D163" s="120"/>
    </row>
    <row r="164" spans="2:4">
      <c r="B164" s="119"/>
      <c r="C164" s="120"/>
      <c r="D164" s="120"/>
    </row>
    <row r="165" spans="2:4">
      <c r="B165" s="119"/>
      <c r="C165" s="120"/>
      <c r="D165" s="120"/>
    </row>
    <row r="166" spans="2:4">
      <c r="B166" s="119"/>
      <c r="C166" s="120"/>
      <c r="D166" s="120"/>
    </row>
    <row r="167" spans="2:4">
      <c r="B167" s="119"/>
      <c r="C167" s="120"/>
      <c r="D167" s="120"/>
    </row>
    <row r="168" spans="2:4">
      <c r="B168" s="119"/>
      <c r="C168" s="120"/>
      <c r="D168" s="120"/>
    </row>
    <row r="169" spans="2:4">
      <c r="B169" s="119"/>
      <c r="C169" s="120"/>
      <c r="D169" s="120"/>
    </row>
    <row r="170" spans="2:4">
      <c r="B170" s="119"/>
      <c r="C170" s="120"/>
      <c r="D170" s="120"/>
    </row>
    <row r="171" spans="2:4">
      <c r="B171" s="119"/>
      <c r="C171" s="120"/>
      <c r="D171" s="120"/>
    </row>
    <row r="172" spans="2:4">
      <c r="B172" s="119"/>
      <c r="C172" s="120"/>
      <c r="D172" s="120"/>
    </row>
    <row r="173" spans="2:4">
      <c r="B173" s="119"/>
      <c r="C173" s="120"/>
      <c r="D173" s="120"/>
    </row>
    <row r="174" spans="2:4">
      <c r="B174" s="119"/>
      <c r="C174" s="120"/>
      <c r="D174" s="120"/>
    </row>
    <row r="175" spans="2:4">
      <c r="B175" s="119"/>
      <c r="C175" s="120"/>
      <c r="D175" s="120"/>
    </row>
    <row r="176" spans="2:4">
      <c r="B176" s="119"/>
      <c r="C176" s="120"/>
      <c r="D176" s="120"/>
    </row>
    <row r="177" spans="2:4">
      <c r="B177" s="119"/>
      <c r="C177" s="120"/>
      <c r="D177" s="120"/>
    </row>
    <row r="178" spans="2:4">
      <c r="B178" s="119"/>
      <c r="C178" s="120"/>
      <c r="D178" s="120"/>
    </row>
    <row r="179" spans="2:4">
      <c r="B179" s="119"/>
      <c r="C179" s="120"/>
      <c r="D179" s="120"/>
    </row>
    <row r="180" spans="2:4">
      <c r="B180" s="119"/>
      <c r="C180" s="120"/>
      <c r="D180" s="120"/>
    </row>
    <row r="181" spans="2:4">
      <c r="B181" s="119"/>
      <c r="C181" s="120"/>
      <c r="D181" s="120"/>
    </row>
    <row r="182" spans="2:4">
      <c r="B182" s="119"/>
      <c r="C182" s="120"/>
      <c r="D182" s="120"/>
    </row>
    <row r="183" spans="2:4">
      <c r="B183" s="119"/>
      <c r="C183" s="120"/>
      <c r="D183" s="120"/>
    </row>
    <row r="184" spans="2:4">
      <c r="B184" s="119"/>
      <c r="C184" s="120"/>
      <c r="D184" s="120"/>
    </row>
    <row r="185" spans="2:4">
      <c r="B185" s="119"/>
      <c r="C185" s="120"/>
      <c r="D185" s="120"/>
    </row>
    <row r="186" spans="2:4">
      <c r="B186" s="119"/>
      <c r="C186" s="120"/>
      <c r="D186" s="120"/>
    </row>
    <row r="187" spans="2:4">
      <c r="B187" s="119"/>
      <c r="C187" s="120"/>
      <c r="D187" s="120"/>
    </row>
    <row r="188" spans="2:4">
      <c r="B188" s="119"/>
      <c r="C188" s="120"/>
      <c r="D188" s="120"/>
    </row>
    <row r="189" spans="2:4">
      <c r="B189" s="119"/>
      <c r="C189" s="120"/>
      <c r="D189" s="120"/>
    </row>
    <row r="190" spans="2:4">
      <c r="B190" s="119"/>
      <c r="C190" s="120"/>
      <c r="D190" s="120"/>
    </row>
    <row r="191" spans="2:4">
      <c r="B191" s="119"/>
      <c r="C191" s="120"/>
      <c r="D191" s="120"/>
    </row>
    <row r="192" spans="2:4">
      <c r="B192" s="119"/>
      <c r="C192" s="120"/>
      <c r="D192" s="120"/>
    </row>
    <row r="193" spans="2:4">
      <c r="B193" s="119"/>
      <c r="C193" s="120"/>
      <c r="D193" s="120"/>
    </row>
    <row r="194" spans="2:4">
      <c r="B194" s="119"/>
      <c r="C194" s="120"/>
      <c r="D194" s="120"/>
    </row>
    <row r="195" spans="2:4">
      <c r="B195" s="119"/>
      <c r="C195" s="120"/>
      <c r="D195" s="120"/>
    </row>
    <row r="196" spans="2:4">
      <c r="B196" s="119"/>
      <c r="C196" s="120"/>
      <c r="D196" s="120"/>
    </row>
    <row r="197" spans="2:4">
      <c r="B197" s="119"/>
      <c r="C197" s="120"/>
      <c r="D197" s="120"/>
    </row>
    <row r="198" spans="2:4">
      <c r="B198" s="119"/>
      <c r="C198" s="120"/>
      <c r="D198" s="120"/>
    </row>
    <row r="199" spans="2:4">
      <c r="B199" s="119"/>
      <c r="C199" s="120"/>
      <c r="D199" s="120"/>
    </row>
    <row r="200" spans="2:4">
      <c r="B200" s="119"/>
      <c r="C200" s="120"/>
      <c r="D200" s="120"/>
    </row>
    <row r="201" spans="2:4">
      <c r="B201" s="119"/>
      <c r="C201" s="120"/>
      <c r="D201" s="120"/>
    </row>
    <row r="202" spans="2:4">
      <c r="B202" s="119"/>
      <c r="C202" s="120"/>
      <c r="D202" s="120"/>
    </row>
    <row r="203" spans="2:4">
      <c r="B203" s="119"/>
      <c r="C203" s="120"/>
      <c r="D203" s="120"/>
    </row>
    <row r="204" spans="2:4">
      <c r="B204" s="119"/>
      <c r="C204" s="120"/>
      <c r="D204" s="120"/>
    </row>
    <row r="205" spans="2:4">
      <c r="B205" s="119"/>
      <c r="C205" s="120"/>
      <c r="D205" s="120"/>
    </row>
    <row r="206" spans="2:4">
      <c r="B206" s="119"/>
      <c r="C206" s="120"/>
      <c r="D206" s="120"/>
    </row>
    <row r="207" spans="2:4">
      <c r="B207" s="119"/>
      <c r="C207" s="120"/>
      <c r="D207" s="120"/>
    </row>
    <row r="208" spans="2:4">
      <c r="B208" s="119"/>
      <c r="C208" s="120"/>
      <c r="D208" s="120"/>
    </row>
    <row r="209" spans="2:4">
      <c r="B209" s="119"/>
      <c r="C209" s="120"/>
      <c r="D209" s="120"/>
    </row>
    <row r="210" spans="2:4">
      <c r="B210" s="119"/>
      <c r="C210" s="120"/>
      <c r="D210" s="120"/>
    </row>
    <row r="211" spans="2:4">
      <c r="B211" s="119"/>
      <c r="C211" s="120"/>
      <c r="D211" s="120"/>
    </row>
    <row r="212" spans="2:4">
      <c r="B212" s="119"/>
      <c r="C212" s="120"/>
      <c r="D212" s="120"/>
    </row>
    <row r="213" spans="2:4">
      <c r="B213" s="119"/>
      <c r="C213" s="120"/>
      <c r="D213" s="120"/>
    </row>
    <row r="214" spans="2:4">
      <c r="B214" s="119"/>
      <c r="C214" s="120"/>
      <c r="D214" s="120"/>
    </row>
    <row r="215" spans="2:4">
      <c r="B215" s="119"/>
      <c r="C215" s="120"/>
      <c r="D215" s="120"/>
    </row>
    <row r="216" spans="2:4">
      <c r="B216" s="119"/>
      <c r="C216" s="120"/>
      <c r="D216" s="120"/>
    </row>
    <row r="217" spans="2:4">
      <c r="B217" s="119"/>
      <c r="C217" s="120"/>
      <c r="D217" s="120"/>
    </row>
    <row r="218" spans="2:4">
      <c r="B218" s="119"/>
      <c r="C218" s="120"/>
      <c r="D218" s="120"/>
    </row>
    <row r="219" spans="2:4">
      <c r="B219" s="119"/>
      <c r="C219" s="120"/>
      <c r="D219" s="120"/>
    </row>
    <row r="220" spans="2:4">
      <c r="B220" s="119"/>
      <c r="C220" s="120"/>
      <c r="D220" s="120"/>
    </row>
    <row r="221" spans="2:4">
      <c r="B221" s="119"/>
      <c r="C221" s="120"/>
      <c r="D221" s="120"/>
    </row>
    <row r="222" spans="2:4">
      <c r="B222" s="119"/>
      <c r="C222" s="120"/>
      <c r="D222" s="120"/>
    </row>
    <row r="223" spans="2:4">
      <c r="B223" s="119"/>
      <c r="C223" s="120"/>
      <c r="D223" s="120"/>
    </row>
    <row r="224" spans="2:4">
      <c r="B224" s="119"/>
      <c r="C224" s="120"/>
      <c r="D224" s="120"/>
    </row>
    <row r="225" spans="2:4">
      <c r="B225" s="119"/>
      <c r="C225" s="120"/>
      <c r="D225" s="120"/>
    </row>
    <row r="226" spans="2:4">
      <c r="B226" s="119"/>
      <c r="C226" s="120"/>
      <c r="D226" s="120"/>
    </row>
    <row r="227" spans="2:4">
      <c r="B227" s="119"/>
      <c r="C227" s="120"/>
      <c r="D227" s="120"/>
    </row>
    <row r="228" spans="2:4">
      <c r="B228" s="119"/>
      <c r="C228" s="120"/>
      <c r="D228" s="120"/>
    </row>
    <row r="229" spans="2:4">
      <c r="B229" s="119"/>
      <c r="C229" s="120"/>
      <c r="D229" s="120"/>
    </row>
    <row r="230" spans="2:4">
      <c r="B230" s="119"/>
      <c r="C230" s="120"/>
      <c r="D230" s="120"/>
    </row>
    <row r="231" spans="2:4">
      <c r="B231" s="119"/>
      <c r="C231" s="120"/>
      <c r="D231" s="120"/>
    </row>
    <row r="232" spans="2:4">
      <c r="B232" s="119"/>
      <c r="C232" s="120"/>
      <c r="D232" s="120"/>
    </row>
    <row r="233" spans="2:4">
      <c r="B233" s="119"/>
      <c r="C233" s="120"/>
      <c r="D233" s="120"/>
    </row>
    <row r="234" spans="2:4">
      <c r="B234" s="119"/>
      <c r="C234" s="120"/>
      <c r="D234" s="120"/>
    </row>
    <row r="235" spans="2:4">
      <c r="B235" s="119"/>
      <c r="C235" s="120"/>
      <c r="D235" s="120"/>
    </row>
    <row r="236" spans="2:4">
      <c r="B236" s="119"/>
      <c r="C236" s="120"/>
      <c r="D236" s="120"/>
    </row>
    <row r="237" spans="2:4">
      <c r="B237" s="119"/>
      <c r="C237" s="120"/>
      <c r="D237" s="120"/>
    </row>
    <row r="238" spans="2:4">
      <c r="B238" s="119"/>
      <c r="C238" s="120"/>
      <c r="D238" s="120"/>
    </row>
    <row r="239" spans="2:4">
      <c r="B239" s="119"/>
      <c r="C239" s="120"/>
      <c r="D239" s="120"/>
    </row>
    <row r="240" spans="2:4">
      <c r="B240" s="119"/>
      <c r="C240" s="120"/>
      <c r="D240" s="120"/>
    </row>
    <row r="241" spans="2:4">
      <c r="B241" s="119"/>
      <c r="C241" s="120"/>
      <c r="D241" s="120"/>
    </row>
    <row r="242" spans="2:4">
      <c r="B242" s="119"/>
      <c r="C242" s="120"/>
      <c r="D242" s="120"/>
    </row>
    <row r="243" spans="2:4">
      <c r="B243" s="119"/>
      <c r="C243" s="120"/>
      <c r="D243" s="120"/>
    </row>
    <row r="244" spans="2:4">
      <c r="B244" s="119"/>
      <c r="C244" s="120"/>
      <c r="D244" s="120"/>
    </row>
    <row r="245" spans="2:4">
      <c r="B245" s="119"/>
      <c r="C245" s="120"/>
      <c r="D245" s="120"/>
    </row>
    <row r="246" spans="2:4">
      <c r="B246" s="119"/>
      <c r="C246" s="120"/>
      <c r="D246" s="120"/>
    </row>
    <row r="247" spans="2:4">
      <c r="B247" s="119"/>
      <c r="C247" s="120"/>
      <c r="D247" s="120"/>
    </row>
    <row r="248" spans="2:4">
      <c r="B248" s="119"/>
      <c r="C248" s="120"/>
      <c r="D248" s="120"/>
    </row>
    <row r="249" spans="2:4">
      <c r="B249" s="119"/>
      <c r="C249" s="120"/>
      <c r="D249" s="120"/>
    </row>
    <row r="250" spans="2:4">
      <c r="B250" s="119"/>
      <c r="C250" s="120"/>
      <c r="D250" s="120"/>
    </row>
    <row r="251" spans="2:4">
      <c r="B251" s="119"/>
      <c r="C251" s="120"/>
      <c r="D251" s="120"/>
    </row>
    <row r="252" spans="2:4">
      <c r="B252" s="119"/>
      <c r="C252" s="120"/>
      <c r="D252" s="120"/>
    </row>
    <row r="253" spans="2:4">
      <c r="B253" s="119"/>
      <c r="C253" s="120"/>
      <c r="D253" s="120"/>
    </row>
    <row r="254" spans="2:4">
      <c r="B254" s="119"/>
      <c r="C254" s="120"/>
      <c r="D254" s="120"/>
    </row>
    <row r="255" spans="2:4">
      <c r="B255" s="119"/>
      <c r="C255" s="120"/>
      <c r="D255" s="120"/>
    </row>
    <row r="256" spans="2:4">
      <c r="B256" s="119"/>
      <c r="C256" s="120"/>
      <c r="D256" s="120"/>
    </row>
    <row r="257" spans="2:4">
      <c r="B257" s="119"/>
      <c r="C257" s="120"/>
      <c r="D257" s="120"/>
    </row>
    <row r="258" spans="2:4">
      <c r="B258" s="119"/>
      <c r="C258" s="120"/>
      <c r="D258" s="120"/>
    </row>
    <row r="259" spans="2:4">
      <c r="B259" s="119"/>
      <c r="C259" s="120"/>
      <c r="D259" s="120"/>
    </row>
    <row r="260" spans="2:4">
      <c r="B260" s="119"/>
      <c r="C260" s="120"/>
      <c r="D260" s="120"/>
    </row>
    <row r="261" spans="2:4">
      <c r="B261" s="119"/>
      <c r="C261" s="120"/>
      <c r="D261" s="120"/>
    </row>
    <row r="262" spans="2:4">
      <c r="B262" s="119"/>
      <c r="C262" s="120"/>
      <c r="D262" s="120"/>
    </row>
    <row r="263" spans="2:4">
      <c r="B263" s="119"/>
      <c r="C263" s="120"/>
      <c r="D263" s="120"/>
    </row>
    <row r="264" spans="2:4">
      <c r="B264" s="119"/>
      <c r="C264" s="120"/>
      <c r="D264" s="120"/>
    </row>
    <row r="265" spans="2:4">
      <c r="B265" s="119"/>
      <c r="C265" s="120"/>
      <c r="D265" s="120"/>
    </row>
    <row r="266" spans="2:4">
      <c r="B266" s="119"/>
      <c r="C266" s="120"/>
      <c r="D266" s="120"/>
    </row>
    <row r="267" spans="2:4">
      <c r="B267" s="119"/>
      <c r="C267" s="120"/>
      <c r="D267" s="120"/>
    </row>
    <row r="268" spans="2:4">
      <c r="B268" s="119"/>
      <c r="C268" s="120"/>
      <c r="D268" s="120"/>
    </row>
    <row r="269" spans="2:4">
      <c r="B269" s="119"/>
      <c r="C269" s="120"/>
      <c r="D269" s="120"/>
    </row>
    <row r="270" spans="2:4">
      <c r="B270" s="119"/>
      <c r="C270" s="120"/>
      <c r="D270" s="120"/>
    </row>
    <row r="271" spans="2:4">
      <c r="B271" s="119"/>
      <c r="C271" s="120"/>
      <c r="D271" s="120"/>
    </row>
    <row r="272" spans="2:4">
      <c r="B272" s="119"/>
      <c r="C272" s="120"/>
      <c r="D272" s="120"/>
    </row>
    <row r="273" spans="2:4">
      <c r="B273" s="119"/>
      <c r="C273" s="120"/>
      <c r="D273" s="120"/>
    </row>
    <row r="274" spans="2:4">
      <c r="B274" s="119"/>
      <c r="C274" s="120"/>
      <c r="D274" s="120"/>
    </row>
    <row r="275" spans="2:4">
      <c r="B275" s="119"/>
      <c r="C275" s="120"/>
      <c r="D275" s="120"/>
    </row>
    <row r="276" spans="2:4">
      <c r="B276" s="119"/>
      <c r="C276" s="120"/>
      <c r="D276" s="120"/>
    </row>
    <row r="277" spans="2:4">
      <c r="B277" s="119"/>
      <c r="C277" s="120"/>
      <c r="D277" s="120"/>
    </row>
    <row r="278" spans="2:4">
      <c r="B278" s="119"/>
      <c r="C278" s="120"/>
      <c r="D278" s="120"/>
    </row>
    <row r="279" spans="2:4">
      <c r="B279" s="119"/>
      <c r="C279" s="120"/>
      <c r="D279" s="120"/>
    </row>
    <row r="280" spans="2:4">
      <c r="B280" s="119"/>
      <c r="C280" s="120"/>
      <c r="D280" s="120"/>
    </row>
    <row r="281" spans="2:4">
      <c r="B281" s="119"/>
      <c r="C281" s="120"/>
      <c r="D281" s="120"/>
    </row>
    <row r="282" spans="2:4">
      <c r="B282" s="119"/>
      <c r="C282" s="120"/>
      <c r="D282" s="120"/>
    </row>
    <row r="283" spans="2:4">
      <c r="B283" s="119"/>
      <c r="C283" s="120"/>
      <c r="D283" s="120"/>
    </row>
    <row r="284" spans="2:4">
      <c r="B284" s="119"/>
      <c r="C284" s="120"/>
      <c r="D284" s="120"/>
    </row>
    <row r="285" spans="2:4">
      <c r="B285" s="119"/>
      <c r="C285" s="120"/>
      <c r="D285" s="120"/>
    </row>
    <row r="286" spans="2:4">
      <c r="B286" s="119"/>
      <c r="C286" s="120"/>
      <c r="D286" s="120"/>
    </row>
    <row r="287" spans="2:4">
      <c r="B287" s="119"/>
      <c r="C287" s="120"/>
      <c r="D287" s="120"/>
    </row>
    <row r="288" spans="2:4">
      <c r="B288" s="119"/>
      <c r="C288" s="120"/>
      <c r="D288" s="120"/>
    </row>
    <row r="289" spans="2:4">
      <c r="B289" s="119"/>
      <c r="C289" s="120"/>
      <c r="D289" s="120"/>
    </row>
    <row r="290" spans="2:4">
      <c r="B290" s="119"/>
      <c r="C290" s="120"/>
      <c r="D290" s="120"/>
    </row>
    <row r="291" spans="2:4">
      <c r="B291" s="119"/>
      <c r="C291" s="120"/>
      <c r="D291" s="120"/>
    </row>
    <row r="292" spans="2:4">
      <c r="B292" s="119"/>
      <c r="C292" s="120"/>
      <c r="D292" s="120"/>
    </row>
    <row r="293" spans="2:4">
      <c r="B293" s="119"/>
      <c r="C293" s="120"/>
      <c r="D293" s="120"/>
    </row>
    <row r="294" spans="2:4">
      <c r="B294" s="119"/>
      <c r="C294" s="120"/>
      <c r="D294" s="120"/>
    </row>
    <row r="295" spans="2:4">
      <c r="B295" s="119"/>
      <c r="C295" s="120"/>
      <c r="D295" s="120"/>
    </row>
    <row r="296" spans="2:4">
      <c r="B296" s="119"/>
      <c r="C296" s="120"/>
      <c r="D296" s="120"/>
    </row>
    <row r="297" spans="2:4">
      <c r="B297" s="119"/>
      <c r="C297" s="120"/>
      <c r="D297" s="120"/>
    </row>
    <row r="298" spans="2:4">
      <c r="B298" s="119"/>
      <c r="C298" s="120"/>
      <c r="D298" s="120"/>
    </row>
    <row r="299" spans="2:4">
      <c r="B299" s="119"/>
      <c r="C299" s="120"/>
      <c r="D299" s="120"/>
    </row>
    <row r="300" spans="2:4">
      <c r="B300" s="119"/>
      <c r="C300" s="120"/>
      <c r="D300" s="120"/>
    </row>
    <row r="301" spans="2:4">
      <c r="B301" s="119"/>
      <c r="C301" s="120"/>
      <c r="D301" s="120"/>
    </row>
    <row r="302" spans="2:4">
      <c r="B302" s="119"/>
      <c r="C302" s="120"/>
      <c r="D302" s="120"/>
    </row>
    <row r="303" spans="2:4">
      <c r="B303" s="119"/>
      <c r="C303" s="120"/>
      <c r="D303" s="120"/>
    </row>
    <row r="304" spans="2:4">
      <c r="B304" s="119"/>
      <c r="C304" s="120"/>
      <c r="D304" s="120"/>
    </row>
    <row r="305" spans="2:4">
      <c r="B305" s="119"/>
      <c r="C305" s="120"/>
      <c r="D305" s="120"/>
    </row>
    <row r="306" spans="2:4">
      <c r="B306" s="119"/>
      <c r="C306" s="120"/>
      <c r="D306" s="120"/>
    </row>
    <row r="307" spans="2:4">
      <c r="B307" s="119"/>
      <c r="C307" s="120"/>
      <c r="D307" s="120"/>
    </row>
    <row r="308" spans="2:4">
      <c r="B308" s="119"/>
      <c r="C308" s="120"/>
      <c r="D308" s="120"/>
    </row>
    <row r="309" spans="2:4">
      <c r="B309" s="119"/>
      <c r="C309" s="120"/>
      <c r="D309" s="120"/>
    </row>
    <row r="310" spans="2:4">
      <c r="B310" s="119"/>
      <c r="C310" s="120"/>
      <c r="D310" s="120"/>
    </row>
    <row r="311" spans="2:4">
      <c r="B311" s="119"/>
      <c r="C311" s="120"/>
      <c r="D311" s="120"/>
    </row>
    <row r="312" spans="2:4">
      <c r="B312" s="119"/>
      <c r="C312" s="120"/>
      <c r="D312" s="120"/>
    </row>
    <row r="313" spans="2:4">
      <c r="B313" s="119"/>
      <c r="C313" s="120"/>
      <c r="D313" s="120"/>
    </row>
    <row r="314" spans="2:4">
      <c r="B314" s="119"/>
      <c r="C314" s="120"/>
      <c r="D314" s="120"/>
    </row>
    <row r="315" spans="2:4">
      <c r="B315" s="119"/>
      <c r="C315" s="120"/>
      <c r="D315" s="120"/>
    </row>
    <row r="316" spans="2:4">
      <c r="B316" s="119"/>
      <c r="C316" s="120"/>
      <c r="D316" s="120"/>
    </row>
    <row r="317" spans="2:4">
      <c r="B317" s="119"/>
      <c r="C317" s="120"/>
      <c r="D317" s="120"/>
    </row>
    <row r="318" spans="2:4">
      <c r="B318" s="119"/>
      <c r="C318" s="120"/>
      <c r="D318" s="120"/>
    </row>
    <row r="319" spans="2:4">
      <c r="B319" s="119"/>
      <c r="C319" s="120"/>
      <c r="D319" s="120"/>
    </row>
    <row r="320" spans="2:4">
      <c r="B320" s="119"/>
      <c r="C320" s="120"/>
      <c r="D320" s="120"/>
    </row>
    <row r="321" spans="2:4">
      <c r="B321" s="119"/>
      <c r="C321" s="120"/>
      <c r="D321" s="120"/>
    </row>
    <row r="322" spans="2:4">
      <c r="B322" s="119"/>
      <c r="C322" s="120"/>
      <c r="D322" s="120"/>
    </row>
    <row r="323" spans="2:4">
      <c r="B323" s="119"/>
      <c r="C323" s="120"/>
      <c r="D323" s="120"/>
    </row>
    <row r="324" spans="2:4">
      <c r="B324" s="119"/>
      <c r="C324" s="120"/>
      <c r="D324" s="120"/>
    </row>
    <row r="325" spans="2:4">
      <c r="B325" s="119"/>
      <c r="C325" s="120"/>
      <c r="D325" s="120"/>
    </row>
    <row r="326" spans="2:4">
      <c r="B326" s="119"/>
      <c r="C326" s="120"/>
      <c r="D326" s="120"/>
    </row>
    <row r="327" spans="2:4">
      <c r="B327" s="119"/>
      <c r="C327" s="120"/>
      <c r="D327" s="120"/>
    </row>
    <row r="328" spans="2:4">
      <c r="B328" s="119"/>
      <c r="C328" s="120"/>
      <c r="D328" s="120"/>
    </row>
    <row r="329" spans="2:4">
      <c r="B329" s="119"/>
      <c r="C329" s="120"/>
      <c r="D329" s="120"/>
    </row>
    <row r="330" spans="2:4">
      <c r="B330" s="119"/>
      <c r="C330" s="120"/>
      <c r="D330" s="120"/>
    </row>
    <row r="331" spans="2:4">
      <c r="B331" s="119"/>
      <c r="C331" s="120"/>
      <c r="D331" s="120"/>
    </row>
    <row r="332" spans="2:4">
      <c r="B332" s="119"/>
      <c r="C332" s="120"/>
      <c r="D332" s="120"/>
    </row>
    <row r="333" spans="2:4">
      <c r="B333" s="119"/>
      <c r="C333" s="120"/>
      <c r="D333" s="120"/>
    </row>
    <row r="334" spans="2:4">
      <c r="B334" s="119"/>
      <c r="C334" s="120"/>
      <c r="D334" s="120"/>
    </row>
    <row r="335" spans="2:4">
      <c r="B335" s="119"/>
      <c r="C335" s="120"/>
      <c r="D335" s="120"/>
    </row>
    <row r="336" spans="2:4">
      <c r="B336" s="119"/>
      <c r="C336" s="120"/>
      <c r="D336" s="120"/>
    </row>
    <row r="337" spans="2:4">
      <c r="B337" s="119"/>
      <c r="C337" s="120"/>
      <c r="D337" s="120"/>
    </row>
    <row r="338" spans="2:4">
      <c r="B338" s="119"/>
      <c r="C338" s="120"/>
      <c r="D338" s="120"/>
    </row>
    <row r="339" spans="2:4">
      <c r="B339" s="119"/>
      <c r="C339" s="120"/>
      <c r="D339" s="120"/>
    </row>
    <row r="340" spans="2:4">
      <c r="B340" s="119"/>
      <c r="C340" s="120"/>
      <c r="D340" s="120"/>
    </row>
    <row r="341" spans="2:4">
      <c r="B341" s="119"/>
      <c r="C341" s="120"/>
      <c r="D341" s="120"/>
    </row>
    <row r="342" spans="2:4">
      <c r="B342" s="119"/>
      <c r="C342" s="120"/>
      <c r="D342" s="120"/>
    </row>
    <row r="343" spans="2:4">
      <c r="B343" s="119"/>
      <c r="C343" s="120"/>
      <c r="D343" s="120"/>
    </row>
    <row r="344" spans="2:4">
      <c r="B344" s="119"/>
      <c r="C344" s="120"/>
      <c r="D344" s="120"/>
    </row>
    <row r="345" spans="2:4">
      <c r="B345" s="119"/>
      <c r="C345" s="120"/>
      <c r="D345" s="120"/>
    </row>
    <row r="346" spans="2:4">
      <c r="B346" s="119"/>
      <c r="C346" s="120"/>
      <c r="D346" s="120"/>
    </row>
    <row r="347" spans="2:4">
      <c r="B347" s="119"/>
      <c r="C347" s="120"/>
      <c r="D347" s="120"/>
    </row>
    <row r="348" spans="2:4">
      <c r="B348" s="119"/>
      <c r="C348" s="120"/>
      <c r="D348" s="120"/>
    </row>
    <row r="349" spans="2:4">
      <c r="B349" s="119"/>
      <c r="C349" s="120"/>
      <c r="D349" s="120"/>
    </row>
    <row r="350" spans="2:4">
      <c r="B350" s="119"/>
      <c r="C350" s="120"/>
      <c r="D350" s="120"/>
    </row>
    <row r="351" spans="2:4">
      <c r="B351" s="119"/>
      <c r="C351" s="120"/>
      <c r="D351" s="120"/>
    </row>
    <row r="352" spans="2:4">
      <c r="B352" s="119"/>
      <c r="C352" s="120"/>
      <c r="D352" s="120"/>
    </row>
    <row r="353" spans="2:4">
      <c r="B353" s="119"/>
      <c r="C353" s="120"/>
      <c r="D353" s="120"/>
    </row>
    <row r="354" spans="2:4">
      <c r="B354" s="119"/>
      <c r="C354" s="120"/>
      <c r="D354" s="120"/>
    </row>
    <row r="355" spans="2:4">
      <c r="B355" s="119"/>
      <c r="C355" s="120"/>
      <c r="D355" s="120"/>
    </row>
    <row r="356" spans="2:4">
      <c r="B356" s="119"/>
      <c r="C356" s="120"/>
      <c r="D356" s="120"/>
    </row>
    <row r="357" spans="2:4">
      <c r="B357" s="119"/>
      <c r="C357" s="120"/>
      <c r="D357" s="120"/>
    </row>
    <row r="358" spans="2:4">
      <c r="B358" s="119"/>
      <c r="C358" s="120"/>
      <c r="D358" s="120"/>
    </row>
    <row r="359" spans="2:4">
      <c r="B359" s="119"/>
      <c r="C359" s="120"/>
      <c r="D359" s="120"/>
    </row>
    <row r="360" spans="2:4">
      <c r="B360" s="119"/>
      <c r="C360" s="120"/>
      <c r="D360" s="120"/>
    </row>
    <row r="361" spans="2:4">
      <c r="B361" s="119"/>
      <c r="C361" s="120"/>
      <c r="D361" s="120"/>
    </row>
    <row r="362" spans="2:4">
      <c r="B362" s="119"/>
      <c r="C362" s="120"/>
      <c r="D362" s="120"/>
    </row>
    <row r="363" spans="2:4">
      <c r="B363" s="119"/>
      <c r="C363" s="120"/>
      <c r="D363" s="120"/>
    </row>
    <row r="364" spans="2:4">
      <c r="B364" s="119"/>
      <c r="C364" s="120"/>
      <c r="D364" s="120"/>
    </row>
    <row r="365" spans="2:4">
      <c r="B365" s="119"/>
      <c r="C365" s="120"/>
      <c r="D365" s="120"/>
    </row>
    <row r="366" spans="2:4">
      <c r="B366" s="119"/>
      <c r="C366" s="120"/>
      <c r="D366" s="120"/>
    </row>
    <row r="367" spans="2:4">
      <c r="B367" s="119"/>
      <c r="C367" s="120"/>
      <c r="D367" s="120"/>
    </row>
    <row r="368" spans="2:4">
      <c r="B368" s="119"/>
      <c r="C368" s="120"/>
      <c r="D368" s="120"/>
    </row>
    <row r="369" spans="2:4">
      <c r="B369" s="119"/>
      <c r="C369" s="120"/>
      <c r="D369" s="120"/>
    </row>
    <row r="370" spans="2:4">
      <c r="B370" s="119"/>
      <c r="C370" s="120"/>
      <c r="D370" s="120"/>
    </row>
    <row r="371" spans="2:4">
      <c r="B371" s="119"/>
      <c r="C371" s="120"/>
      <c r="D371" s="120"/>
    </row>
    <row r="372" spans="2:4">
      <c r="B372" s="119"/>
      <c r="C372" s="120"/>
      <c r="D372" s="120"/>
    </row>
    <row r="373" spans="2:4">
      <c r="B373" s="119"/>
      <c r="C373" s="120"/>
      <c r="D373" s="120"/>
    </row>
    <row r="374" spans="2:4">
      <c r="B374" s="119"/>
      <c r="C374" s="120"/>
      <c r="D374" s="120"/>
    </row>
    <row r="375" spans="2:4">
      <c r="B375" s="119"/>
      <c r="C375" s="120"/>
      <c r="D375" s="120"/>
    </row>
    <row r="376" spans="2:4">
      <c r="B376" s="119"/>
      <c r="C376" s="120"/>
      <c r="D376" s="120"/>
    </row>
    <row r="377" spans="2:4">
      <c r="B377" s="119"/>
      <c r="C377" s="120"/>
      <c r="D377" s="120"/>
    </row>
    <row r="378" spans="2:4">
      <c r="B378" s="119"/>
      <c r="C378" s="120"/>
      <c r="D378" s="120"/>
    </row>
    <row r="379" spans="2:4">
      <c r="B379" s="119"/>
      <c r="C379" s="120"/>
      <c r="D379" s="120"/>
    </row>
    <row r="380" spans="2:4">
      <c r="B380" s="119"/>
      <c r="C380" s="120"/>
      <c r="D380" s="120"/>
    </row>
    <row r="381" spans="2:4">
      <c r="B381" s="119"/>
      <c r="C381" s="120"/>
      <c r="D381" s="120"/>
    </row>
    <row r="382" spans="2:4">
      <c r="B382" s="119"/>
      <c r="C382" s="120"/>
      <c r="D382" s="120"/>
    </row>
    <row r="383" spans="2:4">
      <c r="B383" s="119"/>
      <c r="C383" s="120"/>
      <c r="D383" s="120"/>
    </row>
    <row r="384" spans="2:4">
      <c r="B384" s="119"/>
      <c r="C384" s="120"/>
      <c r="D384" s="120"/>
    </row>
    <row r="385" spans="2:4">
      <c r="B385" s="119"/>
      <c r="C385" s="120"/>
      <c r="D385" s="120"/>
    </row>
    <row r="386" spans="2:4">
      <c r="B386" s="119"/>
      <c r="C386" s="120"/>
      <c r="D386" s="120"/>
    </row>
    <row r="387" spans="2:4">
      <c r="B387" s="119"/>
      <c r="C387" s="120"/>
      <c r="D387" s="120"/>
    </row>
    <row r="388" spans="2:4">
      <c r="B388" s="119"/>
      <c r="C388" s="120"/>
      <c r="D388" s="120"/>
    </row>
    <row r="389" spans="2:4">
      <c r="B389" s="119"/>
      <c r="C389" s="120"/>
      <c r="D389" s="120"/>
    </row>
    <row r="390" spans="2:4">
      <c r="B390" s="119"/>
      <c r="C390" s="120"/>
      <c r="D390" s="120"/>
    </row>
    <row r="391" spans="2:4">
      <c r="B391" s="119"/>
      <c r="C391" s="120"/>
      <c r="D391" s="120"/>
    </row>
    <row r="392" spans="2:4">
      <c r="B392" s="119"/>
      <c r="C392" s="120"/>
      <c r="D392" s="120"/>
    </row>
    <row r="393" spans="2:4">
      <c r="B393" s="119"/>
      <c r="C393" s="120"/>
      <c r="D393" s="120"/>
    </row>
    <row r="394" spans="2:4">
      <c r="B394" s="119"/>
      <c r="C394" s="120"/>
      <c r="D394" s="120"/>
    </row>
    <row r="395" spans="2:4">
      <c r="B395" s="119"/>
      <c r="C395" s="120"/>
      <c r="D395" s="120"/>
    </row>
    <row r="396" spans="2:4">
      <c r="B396" s="119"/>
      <c r="C396" s="120"/>
      <c r="D396" s="120"/>
    </row>
    <row r="397" spans="2:4">
      <c r="B397" s="119"/>
      <c r="C397" s="120"/>
      <c r="D397" s="120"/>
    </row>
    <row r="398" spans="2:4">
      <c r="B398" s="119"/>
      <c r="C398" s="120"/>
      <c r="D398" s="120"/>
    </row>
    <row r="399" spans="2:4">
      <c r="B399" s="119"/>
      <c r="C399" s="120"/>
      <c r="D399" s="120"/>
    </row>
    <row r="400" spans="2:4">
      <c r="B400" s="119"/>
      <c r="C400" s="120"/>
      <c r="D400" s="120"/>
    </row>
    <row r="401" spans="2:4">
      <c r="B401" s="119"/>
      <c r="C401" s="120"/>
      <c r="D401" s="120"/>
    </row>
    <row r="402" spans="2:4">
      <c r="B402" s="119"/>
      <c r="C402" s="120"/>
      <c r="D402" s="120"/>
    </row>
    <row r="403" spans="2:4">
      <c r="B403" s="119"/>
      <c r="C403" s="120"/>
      <c r="D403" s="120"/>
    </row>
    <row r="404" spans="2:4">
      <c r="B404" s="119"/>
      <c r="C404" s="120"/>
      <c r="D404" s="120"/>
    </row>
    <row r="405" spans="2:4">
      <c r="B405" s="119"/>
      <c r="C405" s="120"/>
      <c r="D405" s="120"/>
    </row>
    <row r="406" spans="2:4">
      <c r="B406" s="119"/>
      <c r="C406" s="120"/>
      <c r="D406" s="120"/>
    </row>
    <row r="407" spans="2:4">
      <c r="B407" s="119"/>
      <c r="C407" s="120"/>
      <c r="D407" s="120"/>
    </row>
    <row r="408" spans="2:4">
      <c r="B408" s="119"/>
      <c r="C408" s="120"/>
      <c r="D408" s="120"/>
    </row>
    <row r="409" spans="2:4">
      <c r="B409" s="119"/>
      <c r="C409" s="120"/>
      <c r="D409" s="120"/>
    </row>
    <row r="410" spans="2:4">
      <c r="B410" s="119"/>
      <c r="C410" s="120"/>
      <c r="D410" s="120"/>
    </row>
    <row r="411" spans="2:4">
      <c r="B411" s="119"/>
      <c r="C411" s="120"/>
      <c r="D411" s="120"/>
    </row>
    <row r="412" spans="2:4">
      <c r="B412" s="119"/>
      <c r="C412" s="120"/>
      <c r="D412" s="120"/>
    </row>
    <row r="413" spans="2:4">
      <c r="B413" s="119"/>
      <c r="C413" s="120"/>
      <c r="D413" s="120"/>
    </row>
    <row r="414" spans="2:4">
      <c r="B414" s="119"/>
      <c r="C414" s="120"/>
      <c r="D414" s="120"/>
    </row>
    <row r="415" spans="2:4">
      <c r="B415" s="119"/>
      <c r="C415" s="120"/>
      <c r="D415" s="120"/>
    </row>
    <row r="416" spans="2:4">
      <c r="B416" s="119"/>
      <c r="C416" s="120"/>
      <c r="D416" s="120"/>
    </row>
    <row r="417" spans="2:4">
      <c r="B417" s="119"/>
      <c r="C417" s="120"/>
      <c r="D417" s="120"/>
    </row>
    <row r="418" spans="2:4">
      <c r="B418" s="119"/>
      <c r="C418" s="120"/>
      <c r="D418" s="120"/>
    </row>
    <row r="419" spans="2:4">
      <c r="B419" s="119"/>
      <c r="C419" s="120"/>
      <c r="D419" s="120"/>
    </row>
    <row r="420" spans="2:4">
      <c r="B420" s="119"/>
      <c r="C420" s="120"/>
      <c r="D420" s="120"/>
    </row>
    <row r="421" spans="2:4">
      <c r="B421" s="119"/>
      <c r="C421" s="120"/>
      <c r="D421" s="120"/>
    </row>
    <row r="422" spans="2:4">
      <c r="B422" s="119"/>
      <c r="C422" s="120"/>
      <c r="D422" s="120"/>
    </row>
    <row r="423" spans="2:4">
      <c r="B423" s="119"/>
      <c r="C423" s="120"/>
      <c r="D423" s="120"/>
    </row>
    <row r="424" spans="2:4">
      <c r="B424" s="119"/>
      <c r="C424" s="120"/>
      <c r="D424" s="120"/>
    </row>
    <row r="425" spans="2:4">
      <c r="B425" s="119"/>
      <c r="C425" s="120"/>
      <c r="D425" s="120"/>
    </row>
    <row r="426" spans="2:4">
      <c r="B426" s="119"/>
      <c r="C426" s="120"/>
      <c r="D426" s="120"/>
    </row>
    <row r="427" spans="2:4">
      <c r="B427" s="119"/>
      <c r="C427" s="120"/>
      <c r="D427" s="120"/>
    </row>
    <row r="428" spans="2:4">
      <c r="B428" s="119"/>
      <c r="C428" s="120"/>
      <c r="D428" s="120"/>
    </row>
    <row r="429" spans="2:4">
      <c r="B429" s="119"/>
      <c r="C429" s="120"/>
      <c r="D429" s="120"/>
    </row>
    <row r="430" spans="2:4">
      <c r="B430" s="119"/>
      <c r="C430" s="120"/>
      <c r="D430" s="120"/>
    </row>
    <row r="431" spans="2:4">
      <c r="B431" s="119"/>
      <c r="C431" s="120"/>
      <c r="D431" s="120"/>
    </row>
    <row r="432" spans="2:4">
      <c r="B432" s="119"/>
      <c r="C432" s="120"/>
      <c r="D432" s="120"/>
    </row>
    <row r="433" spans="2:4">
      <c r="B433" s="119"/>
      <c r="C433" s="120"/>
      <c r="D433" s="120"/>
    </row>
    <row r="434" spans="2:4">
      <c r="B434" s="119"/>
      <c r="C434" s="120"/>
      <c r="D434" s="120"/>
    </row>
    <row r="435" spans="2:4">
      <c r="B435" s="119"/>
      <c r="C435" s="120"/>
      <c r="D435" s="120"/>
    </row>
    <row r="436" spans="2:4">
      <c r="B436" s="119"/>
      <c r="C436" s="120"/>
      <c r="D436" s="120"/>
    </row>
    <row r="437" spans="2:4">
      <c r="B437" s="119"/>
      <c r="C437" s="120"/>
      <c r="D437" s="120"/>
    </row>
    <row r="438" spans="2:4">
      <c r="B438" s="119"/>
      <c r="C438" s="120"/>
      <c r="D438" s="120"/>
    </row>
    <row r="439" spans="2:4">
      <c r="B439" s="119"/>
      <c r="C439" s="120"/>
      <c r="D439" s="120"/>
    </row>
    <row r="440" spans="2:4">
      <c r="B440" s="119"/>
      <c r="C440" s="120"/>
      <c r="D440" s="120"/>
    </row>
    <row r="441" spans="2:4">
      <c r="B441" s="119"/>
      <c r="C441" s="120"/>
      <c r="D441" s="120"/>
    </row>
    <row r="442" spans="2:4">
      <c r="B442" s="119"/>
      <c r="C442" s="120"/>
      <c r="D442" s="120"/>
    </row>
    <row r="443" spans="2:4">
      <c r="B443" s="119"/>
      <c r="C443" s="120"/>
      <c r="D443" s="120"/>
    </row>
    <row r="444" spans="2:4">
      <c r="B444" s="119"/>
      <c r="C444" s="120"/>
      <c r="D444" s="120"/>
    </row>
    <row r="445" spans="2:4">
      <c r="B445" s="119"/>
      <c r="C445" s="120"/>
      <c r="D445" s="120"/>
    </row>
    <row r="446" spans="2:4">
      <c r="B446" s="119"/>
      <c r="C446" s="120"/>
      <c r="D446" s="120"/>
    </row>
    <row r="447" spans="2:4">
      <c r="B447" s="119"/>
      <c r="C447" s="120"/>
      <c r="D447" s="120"/>
    </row>
    <row r="448" spans="2:4">
      <c r="B448" s="119"/>
      <c r="C448" s="120"/>
      <c r="D448" s="120"/>
    </row>
    <row r="449" spans="2:4">
      <c r="B449" s="119"/>
      <c r="C449" s="120"/>
      <c r="D449" s="120"/>
    </row>
    <row r="450" spans="2:4">
      <c r="B450" s="119"/>
      <c r="C450" s="120"/>
      <c r="D450" s="120"/>
    </row>
    <row r="451" spans="2:4">
      <c r="B451" s="119"/>
      <c r="C451" s="120"/>
      <c r="D451" s="120"/>
    </row>
    <row r="452" spans="2:4">
      <c r="B452" s="119"/>
      <c r="C452" s="120"/>
      <c r="D452" s="120"/>
    </row>
    <row r="453" spans="2:4">
      <c r="B453" s="119"/>
      <c r="C453" s="120"/>
      <c r="D453" s="120"/>
    </row>
    <row r="454" spans="2:4">
      <c r="B454" s="119"/>
      <c r="C454" s="120"/>
      <c r="D454" s="120"/>
    </row>
    <row r="455" spans="2:4">
      <c r="B455" s="119"/>
      <c r="C455" s="120"/>
      <c r="D455" s="120"/>
    </row>
    <row r="456" spans="2:4">
      <c r="B456" s="119"/>
      <c r="C456" s="120"/>
      <c r="D456" s="120"/>
    </row>
    <row r="457" spans="2:4">
      <c r="B457" s="119"/>
      <c r="C457" s="120"/>
      <c r="D457" s="120"/>
    </row>
    <row r="458" spans="2:4">
      <c r="B458" s="119"/>
      <c r="C458" s="120"/>
      <c r="D458" s="120"/>
    </row>
    <row r="459" spans="2:4">
      <c r="B459" s="119"/>
      <c r="C459" s="120"/>
      <c r="D459" s="120"/>
    </row>
    <row r="460" spans="2:4">
      <c r="B460" s="119"/>
      <c r="C460" s="120"/>
      <c r="D460" s="120"/>
    </row>
    <row r="461" spans="2:4">
      <c r="B461" s="119"/>
      <c r="C461" s="120"/>
      <c r="D461" s="120"/>
    </row>
    <row r="462" spans="2:4">
      <c r="B462" s="119"/>
      <c r="C462" s="120"/>
      <c r="D462" s="120"/>
    </row>
    <row r="463" spans="2:4">
      <c r="B463" s="119"/>
      <c r="C463" s="120"/>
      <c r="D463" s="120"/>
    </row>
    <row r="464" spans="2:4">
      <c r="B464" s="119"/>
      <c r="C464" s="120"/>
      <c r="D464" s="120"/>
    </row>
    <row r="465" spans="2:4">
      <c r="B465" s="119"/>
      <c r="C465" s="120"/>
      <c r="D465" s="120"/>
    </row>
    <row r="466" spans="2:4">
      <c r="B466" s="119"/>
      <c r="C466" s="120"/>
      <c r="D466" s="120"/>
    </row>
    <row r="467" spans="2:4">
      <c r="B467" s="119"/>
      <c r="C467" s="120"/>
      <c r="D467" s="120"/>
    </row>
    <row r="468" spans="2:4">
      <c r="B468" s="119"/>
      <c r="C468" s="120"/>
      <c r="D468" s="120"/>
    </row>
    <row r="469" spans="2:4">
      <c r="B469" s="119"/>
      <c r="C469" s="120"/>
      <c r="D469" s="120"/>
    </row>
    <row r="470" spans="2:4">
      <c r="B470" s="119"/>
      <c r="C470" s="120"/>
      <c r="D470" s="120"/>
    </row>
    <row r="471" spans="2:4">
      <c r="B471" s="119"/>
      <c r="C471" s="120"/>
      <c r="D471" s="120"/>
    </row>
    <row r="472" spans="2:4">
      <c r="B472" s="119"/>
      <c r="C472" s="120"/>
      <c r="D472" s="120"/>
    </row>
    <row r="473" spans="2:4">
      <c r="B473" s="119"/>
      <c r="C473" s="120"/>
      <c r="D473" s="120"/>
    </row>
    <row r="474" spans="2:4">
      <c r="B474" s="119"/>
      <c r="C474" s="120"/>
      <c r="D474" s="120"/>
    </row>
    <row r="475" spans="2:4">
      <c r="B475" s="119"/>
      <c r="C475" s="120"/>
      <c r="D475" s="120"/>
    </row>
    <row r="476" spans="2:4">
      <c r="B476" s="119"/>
      <c r="C476" s="120"/>
      <c r="D476" s="120"/>
    </row>
    <row r="477" spans="2:4">
      <c r="B477" s="119"/>
      <c r="C477" s="120"/>
      <c r="D477" s="120"/>
    </row>
    <row r="478" spans="2:4">
      <c r="B478" s="119"/>
      <c r="C478" s="120"/>
      <c r="D478" s="120"/>
    </row>
    <row r="479" spans="2:4">
      <c r="B479" s="119"/>
      <c r="C479" s="120"/>
      <c r="D479" s="120"/>
    </row>
    <row r="480" spans="2:4">
      <c r="B480" s="119"/>
      <c r="C480" s="120"/>
      <c r="D480" s="120"/>
    </row>
    <row r="481" spans="2:4">
      <c r="B481" s="119"/>
      <c r="C481" s="120"/>
      <c r="D481" s="120"/>
    </row>
    <row r="482" spans="2:4">
      <c r="B482" s="119"/>
      <c r="C482" s="120"/>
      <c r="D482" s="120"/>
    </row>
    <row r="483" spans="2:4">
      <c r="B483" s="119"/>
      <c r="C483" s="120"/>
      <c r="D483" s="120"/>
    </row>
    <row r="484" spans="2:4">
      <c r="B484" s="119"/>
      <c r="C484" s="120"/>
      <c r="D484" s="120"/>
    </row>
    <row r="485" spans="2:4">
      <c r="B485" s="119"/>
      <c r="C485" s="120"/>
      <c r="D485" s="120"/>
    </row>
    <row r="486" spans="2:4">
      <c r="B486" s="119"/>
      <c r="C486" s="120"/>
      <c r="D486" s="120"/>
    </row>
    <row r="487" spans="2:4">
      <c r="B487" s="119"/>
      <c r="C487" s="120"/>
      <c r="D487" s="120"/>
    </row>
    <row r="488" spans="2:4">
      <c r="B488" s="119"/>
      <c r="C488" s="120"/>
      <c r="D488" s="120"/>
    </row>
    <row r="489" spans="2:4">
      <c r="B489" s="119"/>
      <c r="C489" s="120"/>
      <c r="D489" s="120"/>
    </row>
    <row r="490" spans="2:4">
      <c r="B490" s="119"/>
      <c r="C490" s="120"/>
      <c r="D490" s="120"/>
    </row>
    <row r="491" spans="2:4">
      <c r="B491" s="119"/>
      <c r="C491" s="120"/>
      <c r="D491" s="120"/>
    </row>
    <row r="492" spans="2:4">
      <c r="B492" s="119"/>
      <c r="C492" s="120"/>
      <c r="D492" s="120"/>
    </row>
    <row r="493" spans="2:4">
      <c r="B493" s="119"/>
      <c r="C493" s="120"/>
      <c r="D493" s="120"/>
    </row>
    <row r="494" spans="2:4">
      <c r="B494" s="119"/>
      <c r="C494" s="120"/>
      <c r="D494" s="120"/>
    </row>
    <row r="495" spans="2:4">
      <c r="B495" s="119"/>
      <c r="C495" s="120"/>
      <c r="D495" s="120"/>
    </row>
    <row r="496" spans="2:4">
      <c r="B496" s="119"/>
      <c r="C496" s="120"/>
      <c r="D496" s="120"/>
    </row>
    <row r="497" spans="2:4">
      <c r="B497" s="119"/>
      <c r="C497" s="120"/>
      <c r="D497" s="120"/>
    </row>
    <row r="498" spans="2:4">
      <c r="B498" s="119"/>
      <c r="C498" s="120"/>
      <c r="D498" s="120"/>
    </row>
    <row r="499" spans="2:4">
      <c r="B499" s="119"/>
      <c r="C499" s="120"/>
      <c r="D499" s="120"/>
    </row>
    <row r="500" spans="2:4">
      <c r="B500" s="119"/>
      <c r="C500" s="120"/>
      <c r="D500" s="120"/>
    </row>
    <row r="501" spans="2:4">
      <c r="B501" s="119"/>
      <c r="C501" s="120"/>
      <c r="D501" s="120"/>
    </row>
    <row r="502" spans="2:4">
      <c r="B502" s="119"/>
      <c r="C502" s="120"/>
      <c r="D502" s="120"/>
    </row>
    <row r="503" spans="2:4">
      <c r="B503" s="119"/>
      <c r="C503" s="120"/>
      <c r="D503" s="120"/>
    </row>
    <row r="504" spans="2:4">
      <c r="B504" s="119"/>
      <c r="C504" s="120"/>
      <c r="D504" s="120"/>
    </row>
    <row r="505" spans="2:4">
      <c r="B505" s="119"/>
      <c r="C505" s="120"/>
      <c r="D505" s="120"/>
    </row>
    <row r="506" spans="2:4">
      <c r="B506" s="119"/>
      <c r="C506" s="120"/>
      <c r="D506" s="120"/>
    </row>
    <row r="507" spans="2:4">
      <c r="B507" s="119"/>
      <c r="C507" s="120"/>
      <c r="D507" s="120"/>
    </row>
    <row r="508" spans="2:4">
      <c r="B508" s="119"/>
      <c r="C508" s="120"/>
      <c r="D508" s="120"/>
    </row>
    <row r="509" spans="2:4">
      <c r="B509" s="119"/>
      <c r="C509" s="120"/>
      <c r="D509" s="120"/>
    </row>
    <row r="510" spans="2:4">
      <c r="B510" s="119"/>
      <c r="C510" s="120"/>
      <c r="D510" s="120"/>
    </row>
    <row r="511" spans="2:4">
      <c r="B511" s="119"/>
      <c r="C511" s="120"/>
      <c r="D511" s="120"/>
    </row>
    <row r="512" spans="2:4">
      <c r="B512" s="119"/>
      <c r="C512" s="120"/>
      <c r="D512" s="120"/>
    </row>
    <row r="513" spans="2:4">
      <c r="B513" s="119"/>
      <c r="C513" s="120"/>
      <c r="D513" s="120"/>
    </row>
    <row r="514" spans="2:4">
      <c r="B514" s="119"/>
      <c r="C514" s="120"/>
      <c r="D514" s="120"/>
    </row>
    <row r="515" spans="2:4">
      <c r="B515" s="119"/>
      <c r="C515" s="120"/>
      <c r="D515" s="120"/>
    </row>
    <row r="516" spans="2:4">
      <c r="B516" s="119"/>
      <c r="C516" s="120"/>
      <c r="D516" s="120"/>
    </row>
    <row r="517" spans="2:4">
      <c r="B517" s="119"/>
      <c r="C517" s="120"/>
      <c r="D517" s="120"/>
    </row>
    <row r="518" spans="2:4">
      <c r="B518" s="119"/>
      <c r="C518" s="120"/>
      <c r="D518" s="120"/>
    </row>
    <row r="519" spans="2:4">
      <c r="B519" s="119"/>
      <c r="C519" s="120"/>
      <c r="D519" s="120"/>
    </row>
    <row r="520" spans="2:4">
      <c r="B520" s="119"/>
      <c r="C520" s="120"/>
      <c r="D520" s="120"/>
    </row>
    <row r="521" spans="2:4">
      <c r="B521" s="119"/>
      <c r="C521" s="120"/>
      <c r="D521" s="120"/>
    </row>
    <row r="522" spans="2:4">
      <c r="B522" s="119"/>
      <c r="C522" s="120"/>
      <c r="D522" s="120"/>
    </row>
    <row r="523" spans="2:4">
      <c r="B523" s="119"/>
      <c r="C523" s="120"/>
      <c r="D523" s="120"/>
    </row>
    <row r="524" spans="2:4">
      <c r="B524" s="119"/>
      <c r="C524" s="120"/>
      <c r="D524" s="120"/>
    </row>
    <row r="525" spans="2:4">
      <c r="B525" s="119"/>
      <c r="C525" s="120"/>
      <c r="D525" s="120"/>
    </row>
    <row r="526" spans="2:4">
      <c r="B526" s="119"/>
      <c r="C526" s="120"/>
      <c r="D526" s="120"/>
    </row>
    <row r="527" spans="2:4">
      <c r="B527" s="119"/>
      <c r="C527" s="120"/>
      <c r="D527" s="120"/>
    </row>
    <row r="528" spans="2:4">
      <c r="B528" s="119"/>
      <c r="C528" s="120"/>
      <c r="D528" s="120"/>
    </row>
    <row r="529" spans="2:4">
      <c r="B529" s="119"/>
      <c r="C529" s="120"/>
      <c r="D529" s="120"/>
    </row>
    <row r="530" spans="2:4">
      <c r="B530" s="119"/>
      <c r="C530" s="120"/>
      <c r="D530" s="120"/>
    </row>
    <row r="531" spans="2:4">
      <c r="B531" s="119"/>
      <c r="C531" s="120"/>
      <c r="D531" s="120"/>
    </row>
    <row r="532" spans="2:4">
      <c r="B532" s="119"/>
      <c r="C532" s="120"/>
      <c r="D532" s="120"/>
    </row>
    <row r="533" spans="2:4">
      <c r="B533" s="119"/>
      <c r="C533" s="120"/>
      <c r="D533" s="120"/>
    </row>
    <row r="534" spans="2:4">
      <c r="B534" s="119"/>
      <c r="C534" s="120"/>
      <c r="D534" s="120"/>
    </row>
    <row r="535" spans="2:4">
      <c r="B535" s="119"/>
      <c r="C535" s="120"/>
      <c r="D535" s="120"/>
    </row>
    <row r="536" spans="2:4">
      <c r="B536" s="119"/>
      <c r="C536" s="120"/>
      <c r="D536" s="120"/>
    </row>
    <row r="537" spans="2:4">
      <c r="B537" s="119"/>
      <c r="C537" s="120"/>
      <c r="D537" s="120"/>
    </row>
    <row r="538" spans="2:4">
      <c r="B538" s="119"/>
      <c r="C538" s="120"/>
      <c r="D538" s="120"/>
    </row>
    <row r="539" spans="2:4">
      <c r="B539" s="119"/>
      <c r="C539" s="120"/>
      <c r="D539" s="120"/>
    </row>
    <row r="540" spans="2:4">
      <c r="B540" s="119"/>
      <c r="C540" s="120"/>
      <c r="D540" s="120"/>
    </row>
    <row r="541" spans="2:4">
      <c r="B541" s="119"/>
      <c r="C541" s="120"/>
      <c r="D541" s="120"/>
    </row>
    <row r="542" spans="2:4">
      <c r="B542" s="119"/>
      <c r="C542" s="120"/>
      <c r="D542" s="120"/>
    </row>
    <row r="543" spans="2:4">
      <c r="B543" s="119"/>
      <c r="C543" s="120"/>
      <c r="D543" s="120"/>
    </row>
    <row r="544" spans="2:4">
      <c r="B544" s="119"/>
      <c r="C544" s="120"/>
      <c r="D544" s="120"/>
    </row>
    <row r="545" spans="2:4">
      <c r="B545" s="119"/>
      <c r="C545" s="120"/>
      <c r="D545" s="120"/>
    </row>
    <row r="546" spans="2:4">
      <c r="B546" s="119"/>
      <c r="C546" s="120"/>
      <c r="D546" s="120"/>
    </row>
    <row r="547" spans="2:4">
      <c r="B547" s="119"/>
      <c r="C547" s="120"/>
      <c r="D547" s="120"/>
    </row>
    <row r="548" spans="2:4">
      <c r="B548" s="119"/>
      <c r="C548" s="120"/>
      <c r="D548" s="120"/>
    </row>
    <row r="549" spans="2:4">
      <c r="B549" s="119"/>
      <c r="C549" s="120"/>
      <c r="D549" s="120"/>
    </row>
    <row r="550" spans="2:4">
      <c r="B550" s="119"/>
      <c r="C550" s="120"/>
      <c r="D550" s="120"/>
    </row>
    <row r="551" spans="2:4">
      <c r="B551" s="119"/>
      <c r="C551" s="120"/>
      <c r="D551" s="120"/>
    </row>
    <row r="552" spans="2:4">
      <c r="B552" s="119"/>
      <c r="C552" s="120"/>
      <c r="D552" s="120"/>
    </row>
    <row r="553" spans="2:4">
      <c r="B553" s="119"/>
      <c r="C553" s="120"/>
      <c r="D553" s="120"/>
    </row>
    <row r="554" spans="2:4">
      <c r="B554" s="119"/>
      <c r="C554" s="120"/>
      <c r="D554" s="120"/>
    </row>
    <row r="555" spans="2:4">
      <c r="B555" s="119"/>
      <c r="C555" s="120"/>
      <c r="D555" s="120"/>
    </row>
    <row r="556" spans="2:4">
      <c r="B556" s="119"/>
      <c r="C556" s="120"/>
      <c r="D556" s="120"/>
    </row>
    <row r="557" spans="2:4">
      <c r="B557" s="119"/>
      <c r="C557" s="120"/>
      <c r="D557" s="120"/>
    </row>
    <row r="558" spans="2:4">
      <c r="B558" s="119"/>
      <c r="C558" s="120"/>
      <c r="D558" s="120"/>
    </row>
    <row r="559" spans="2:4">
      <c r="B559" s="119"/>
      <c r="C559" s="120"/>
      <c r="D559" s="120"/>
    </row>
    <row r="560" spans="2:4">
      <c r="B560" s="119"/>
      <c r="C560" s="120"/>
      <c r="D560" s="120"/>
    </row>
    <row r="561" spans="2:4">
      <c r="B561" s="119"/>
      <c r="C561" s="120"/>
      <c r="D561" s="120"/>
    </row>
    <row r="562" spans="2:4">
      <c r="B562" s="119"/>
      <c r="C562" s="120"/>
      <c r="D562" s="120"/>
    </row>
    <row r="563" spans="2:4">
      <c r="B563" s="119"/>
      <c r="C563" s="120"/>
      <c r="D563" s="120"/>
    </row>
    <row r="564" spans="2:4">
      <c r="B564" s="119"/>
      <c r="C564" s="120"/>
      <c r="D564" s="120"/>
    </row>
    <row r="565" spans="2:4">
      <c r="B565" s="119"/>
      <c r="C565" s="120"/>
      <c r="D565" s="120"/>
    </row>
    <row r="566" spans="2:4">
      <c r="B566" s="119"/>
      <c r="C566" s="120"/>
      <c r="D566" s="120"/>
    </row>
    <row r="567" spans="2:4">
      <c r="B567" s="119"/>
      <c r="C567" s="120"/>
      <c r="D567" s="120"/>
    </row>
    <row r="568" spans="2:4">
      <c r="B568" s="119"/>
      <c r="C568" s="120"/>
      <c r="D568" s="120"/>
    </row>
    <row r="569" spans="2:4">
      <c r="B569" s="119"/>
      <c r="C569" s="120"/>
      <c r="D569" s="120"/>
    </row>
    <row r="570" spans="2:4">
      <c r="B570" s="119"/>
      <c r="C570" s="120"/>
      <c r="D570" s="120"/>
    </row>
    <row r="571" spans="2:4">
      <c r="B571" s="119"/>
      <c r="C571" s="120"/>
      <c r="D571" s="120"/>
    </row>
    <row r="572" spans="2:4">
      <c r="B572" s="119"/>
      <c r="C572" s="120"/>
      <c r="D572" s="120"/>
    </row>
    <row r="573" spans="2:4">
      <c r="B573" s="119"/>
      <c r="C573" s="120"/>
      <c r="D573" s="120"/>
    </row>
    <row r="574" spans="2:4">
      <c r="B574" s="119"/>
      <c r="C574" s="120"/>
      <c r="D574" s="120"/>
    </row>
    <row r="575" spans="2:4">
      <c r="B575" s="119"/>
      <c r="C575" s="120"/>
      <c r="D575" s="120"/>
    </row>
    <row r="576" spans="2:4">
      <c r="B576" s="119"/>
      <c r="C576" s="120"/>
      <c r="D576" s="120"/>
    </row>
    <row r="577" spans="2:4">
      <c r="B577" s="119"/>
      <c r="C577" s="120"/>
      <c r="D577" s="120"/>
    </row>
    <row r="578" spans="2:4">
      <c r="B578" s="119"/>
      <c r="C578" s="120"/>
      <c r="D578" s="120"/>
    </row>
    <row r="579" spans="2:4">
      <c r="B579" s="119"/>
      <c r="C579" s="120"/>
      <c r="D579" s="120"/>
    </row>
    <row r="580" spans="2:4">
      <c r="B580" s="119"/>
      <c r="C580" s="120"/>
      <c r="D580" s="120"/>
    </row>
    <row r="581" spans="2:4">
      <c r="B581" s="119"/>
      <c r="C581" s="120"/>
      <c r="D581" s="120"/>
    </row>
    <row r="582" spans="2:4">
      <c r="B582" s="119"/>
      <c r="C582" s="120"/>
      <c r="D582" s="120"/>
    </row>
    <row r="583" spans="2:4">
      <c r="B583" s="119"/>
      <c r="C583" s="120"/>
      <c r="D583" s="120"/>
    </row>
    <row r="584" spans="2:4">
      <c r="B584" s="119"/>
      <c r="C584" s="120"/>
      <c r="D584" s="120"/>
    </row>
    <row r="585" spans="2:4">
      <c r="B585" s="119"/>
      <c r="C585" s="120"/>
      <c r="D585" s="120"/>
    </row>
    <row r="586" spans="2:4">
      <c r="B586" s="119"/>
      <c r="C586" s="120"/>
      <c r="D586" s="120"/>
    </row>
    <row r="587" spans="2:4">
      <c r="B587" s="119"/>
      <c r="C587" s="120"/>
      <c r="D587" s="120"/>
    </row>
    <row r="588" spans="2:4">
      <c r="B588" s="119"/>
      <c r="C588" s="120"/>
      <c r="D588" s="120"/>
    </row>
    <row r="589" spans="2:4">
      <c r="B589" s="119"/>
      <c r="C589" s="120"/>
      <c r="D589" s="120"/>
    </row>
    <row r="590" spans="2:4">
      <c r="B590" s="119"/>
      <c r="C590" s="120"/>
      <c r="D590" s="120"/>
    </row>
    <row r="591" spans="2:4">
      <c r="B591" s="119"/>
      <c r="C591" s="120"/>
      <c r="D591" s="120"/>
    </row>
    <row r="592" spans="2:4">
      <c r="B592" s="119"/>
      <c r="C592" s="120"/>
      <c r="D592" s="120"/>
    </row>
    <row r="593" spans="2:4">
      <c r="B593" s="119"/>
      <c r="C593" s="120"/>
      <c r="D593" s="120"/>
    </row>
    <row r="594" spans="2:4">
      <c r="B594" s="119"/>
      <c r="C594" s="120"/>
      <c r="D594" s="120"/>
    </row>
    <row r="595" spans="2:4">
      <c r="B595" s="119"/>
      <c r="C595" s="120"/>
      <c r="D595" s="120"/>
    </row>
    <row r="596" spans="2:4">
      <c r="B596" s="119"/>
      <c r="C596" s="120"/>
      <c r="D596" s="120"/>
    </row>
    <row r="597" spans="2:4">
      <c r="B597" s="119"/>
      <c r="C597" s="120"/>
      <c r="D597" s="120"/>
    </row>
    <row r="598" spans="2:4">
      <c r="B598" s="119"/>
      <c r="C598" s="120"/>
      <c r="D598" s="120"/>
    </row>
    <row r="599" spans="2:4">
      <c r="B599" s="119"/>
      <c r="C599" s="120"/>
      <c r="D599" s="120"/>
    </row>
    <row r="600" spans="2:4">
      <c r="B600" s="119"/>
      <c r="C600" s="120"/>
      <c r="D600" s="120"/>
    </row>
    <row r="601" spans="2:4">
      <c r="B601" s="119"/>
      <c r="C601" s="120"/>
      <c r="D601" s="120"/>
    </row>
    <row r="602" spans="2:4">
      <c r="B602" s="119"/>
      <c r="C602" s="120"/>
      <c r="D602" s="120"/>
    </row>
    <row r="603" spans="2:4">
      <c r="B603" s="119"/>
      <c r="C603" s="120"/>
      <c r="D603" s="120"/>
    </row>
    <row r="604" spans="2:4">
      <c r="B604" s="119"/>
      <c r="C604" s="120"/>
      <c r="D604" s="120"/>
    </row>
    <row r="605" spans="2:4">
      <c r="B605" s="119"/>
      <c r="C605" s="120"/>
      <c r="D605" s="120"/>
    </row>
    <row r="606" spans="2:4">
      <c r="B606" s="119"/>
      <c r="C606" s="120"/>
      <c r="D606" s="120"/>
    </row>
    <row r="607" spans="2:4">
      <c r="B607" s="119"/>
      <c r="C607" s="120"/>
      <c r="D607" s="120"/>
    </row>
    <row r="608" spans="2:4">
      <c r="B608" s="119"/>
      <c r="C608" s="120"/>
      <c r="D608" s="120"/>
    </row>
    <row r="609" spans="2:4">
      <c r="B609" s="119"/>
      <c r="C609" s="120"/>
      <c r="D609" s="120"/>
    </row>
    <row r="610" spans="2:4">
      <c r="B610" s="119"/>
      <c r="C610" s="120"/>
      <c r="D610" s="120"/>
    </row>
    <row r="611" spans="2:4">
      <c r="B611" s="119"/>
      <c r="C611" s="120"/>
      <c r="D611" s="120"/>
    </row>
    <row r="612" spans="2:4">
      <c r="B612" s="119"/>
      <c r="C612" s="120"/>
      <c r="D612" s="120"/>
    </row>
    <row r="613" spans="2:4">
      <c r="B613" s="119"/>
      <c r="C613" s="120"/>
      <c r="D613" s="120"/>
    </row>
    <row r="614" spans="2:4">
      <c r="B614" s="119"/>
      <c r="C614" s="120"/>
      <c r="D614" s="120"/>
    </row>
    <row r="615" spans="2:4">
      <c r="B615" s="119"/>
      <c r="C615" s="120"/>
      <c r="D615" s="120"/>
    </row>
    <row r="616" spans="2:4">
      <c r="B616" s="119"/>
      <c r="C616" s="120"/>
      <c r="D616" s="120"/>
    </row>
    <row r="617" spans="2:4">
      <c r="B617" s="119"/>
      <c r="C617" s="120"/>
      <c r="D617" s="120"/>
    </row>
    <row r="618" spans="2:4">
      <c r="B618" s="119"/>
      <c r="C618" s="120"/>
      <c r="D618" s="120"/>
    </row>
    <row r="619" spans="2:4">
      <c r="B619" s="119"/>
      <c r="C619" s="120"/>
      <c r="D619" s="120"/>
    </row>
    <row r="620" spans="2:4">
      <c r="B620" s="119"/>
      <c r="C620" s="120"/>
      <c r="D620" s="120"/>
    </row>
    <row r="621" spans="2:4">
      <c r="B621" s="119"/>
      <c r="C621" s="120"/>
      <c r="D621" s="120"/>
    </row>
    <row r="622" spans="2:4">
      <c r="B622" s="119"/>
      <c r="C622" s="120"/>
      <c r="D622" s="120"/>
    </row>
    <row r="623" spans="2:4">
      <c r="B623" s="119"/>
      <c r="C623" s="120"/>
      <c r="D623" s="120"/>
    </row>
    <row r="624" spans="2:4">
      <c r="B624" s="119"/>
      <c r="C624" s="120"/>
      <c r="D624" s="120"/>
    </row>
    <row r="625" spans="2:4">
      <c r="B625" s="119"/>
      <c r="C625" s="120"/>
      <c r="D625" s="120"/>
    </row>
    <row r="626" spans="2:4">
      <c r="B626" s="119"/>
      <c r="C626" s="120"/>
      <c r="D626" s="120"/>
    </row>
    <row r="627" spans="2:4">
      <c r="B627" s="119"/>
      <c r="C627" s="120"/>
      <c r="D627" s="120"/>
    </row>
    <row r="628" spans="2:4">
      <c r="B628" s="119"/>
      <c r="C628" s="120"/>
      <c r="D628" s="120"/>
    </row>
    <row r="629" spans="2:4">
      <c r="B629" s="119"/>
      <c r="C629" s="120"/>
      <c r="D629" s="120"/>
    </row>
    <row r="630" spans="2:4">
      <c r="B630" s="119"/>
      <c r="C630" s="120"/>
      <c r="D630" s="120"/>
    </row>
    <row r="631" spans="2:4">
      <c r="B631" s="119"/>
      <c r="C631" s="120"/>
      <c r="D631" s="120"/>
    </row>
    <row r="632" spans="2:4">
      <c r="B632" s="119"/>
      <c r="C632" s="120"/>
      <c r="D632" s="120"/>
    </row>
    <row r="633" spans="2:4">
      <c r="B633" s="119"/>
      <c r="C633" s="120"/>
      <c r="D633" s="120"/>
    </row>
    <row r="634" spans="2:4">
      <c r="B634" s="119"/>
      <c r="C634" s="120"/>
      <c r="D634" s="120"/>
    </row>
    <row r="635" spans="2:4">
      <c r="B635" s="119"/>
      <c r="C635" s="120"/>
      <c r="D635" s="120"/>
    </row>
    <row r="636" spans="2:4">
      <c r="B636" s="119"/>
      <c r="C636" s="120"/>
      <c r="D636" s="120"/>
    </row>
    <row r="637" spans="2:4">
      <c r="B637" s="119"/>
      <c r="C637" s="120"/>
      <c r="D637" s="120"/>
    </row>
    <row r="638" spans="2:4">
      <c r="B638" s="119"/>
      <c r="C638" s="120"/>
      <c r="D638" s="120"/>
    </row>
    <row r="639" spans="2:4">
      <c r="B639" s="119"/>
      <c r="C639" s="120"/>
      <c r="D639" s="120"/>
    </row>
    <row r="640" spans="2:4">
      <c r="B640" s="119"/>
      <c r="C640" s="120"/>
      <c r="D640" s="120"/>
    </row>
    <row r="641" spans="2:4">
      <c r="B641" s="119"/>
      <c r="C641" s="120"/>
      <c r="D641" s="120"/>
    </row>
    <row r="642" spans="2:4">
      <c r="B642" s="119"/>
      <c r="C642" s="120"/>
      <c r="D642" s="120"/>
    </row>
    <row r="643" spans="2:4">
      <c r="B643" s="119"/>
      <c r="C643" s="120"/>
      <c r="D643" s="120"/>
    </row>
    <row r="644" spans="2:4">
      <c r="B644" s="119"/>
      <c r="C644" s="120"/>
      <c r="D644" s="120"/>
    </row>
    <row r="645" spans="2:4">
      <c r="B645" s="119"/>
      <c r="C645" s="120"/>
      <c r="D645" s="120"/>
    </row>
    <row r="646" spans="2:4">
      <c r="B646" s="119"/>
      <c r="C646" s="120"/>
      <c r="D646" s="120"/>
    </row>
    <row r="647" spans="2:4">
      <c r="B647" s="119"/>
      <c r="C647" s="120"/>
      <c r="D647" s="120"/>
    </row>
    <row r="648" spans="2:4">
      <c r="B648" s="119"/>
      <c r="C648" s="120"/>
      <c r="D648" s="120"/>
    </row>
    <row r="649" spans="2:4">
      <c r="B649" s="119"/>
      <c r="C649" s="120"/>
      <c r="D649" s="120"/>
    </row>
    <row r="650" spans="2:4">
      <c r="B650" s="119"/>
      <c r="C650" s="120"/>
      <c r="D650" s="120"/>
    </row>
    <row r="651" spans="2:4">
      <c r="B651" s="119"/>
      <c r="C651" s="120"/>
      <c r="D651" s="120"/>
    </row>
    <row r="652" spans="2:4">
      <c r="B652" s="119"/>
      <c r="C652" s="120"/>
      <c r="D652" s="120"/>
    </row>
    <row r="653" spans="2:4">
      <c r="B653" s="119"/>
      <c r="C653" s="120"/>
      <c r="D653" s="120"/>
    </row>
    <row r="654" spans="2:4">
      <c r="B654" s="119"/>
      <c r="C654" s="120"/>
      <c r="D654" s="120"/>
    </row>
    <row r="655" spans="2:4">
      <c r="B655" s="119"/>
      <c r="C655" s="120"/>
      <c r="D655" s="120"/>
    </row>
    <row r="656" spans="2:4">
      <c r="B656" s="119"/>
      <c r="C656" s="120"/>
      <c r="D656" s="120"/>
    </row>
    <row r="657" spans="2:4">
      <c r="B657" s="119"/>
      <c r="C657" s="120"/>
      <c r="D657" s="120"/>
    </row>
    <row r="658" spans="2:4">
      <c r="B658" s="119"/>
      <c r="C658" s="120"/>
      <c r="D658" s="120"/>
    </row>
    <row r="659" spans="2:4">
      <c r="B659" s="119"/>
      <c r="C659" s="120"/>
      <c r="D659" s="120"/>
    </row>
    <row r="660" spans="2:4">
      <c r="B660" s="119"/>
      <c r="C660" s="120"/>
      <c r="D660" s="120"/>
    </row>
    <row r="661" spans="2:4">
      <c r="B661" s="119"/>
      <c r="C661" s="120"/>
      <c r="D661" s="120"/>
    </row>
    <row r="662" spans="2:4">
      <c r="B662" s="119"/>
      <c r="C662" s="120"/>
      <c r="D662" s="120"/>
    </row>
    <row r="663" spans="2:4">
      <c r="B663" s="119"/>
      <c r="C663" s="120"/>
      <c r="D663" s="120"/>
    </row>
    <row r="664" spans="2:4">
      <c r="B664" s="119"/>
      <c r="C664" s="120"/>
      <c r="D664" s="120"/>
    </row>
    <row r="665" spans="2:4">
      <c r="B665" s="119"/>
      <c r="C665" s="120"/>
      <c r="D665" s="120"/>
    </row>
    <row r="666" spans="2:4">
      <c r="B666" s="119"/>
      <c r="C666" s="120"/>
      <c r="D666" s="120"/>
    </row>
    <row r="667" spans="2:4">
      <c r="B667" s="119"/>
      <c r="C667" s="120"/>
      <c r="D667" s="120"/>
    </row>
    <row r="668" spans="2:4">
      <c r="B668" s="119"/>
      <c r="C668" s="120"/>
      <c r="D668" s="120"/>
    </row>
    <row r="669" spans="2:4">
      <c r="B669" s="119"/>
      <c r="C669" s="120"/>
      <c r="D669" s="120"/>
    </row>
    <row r="670" spans="2:4">
      <c r="B670" s="119"/>
      <c r="C670" s="120"/>
      <c r="D670" s="120"/>
    </row>
    <row r="671" spans="2:4">
      <c r="B671" s="119"/>
      <c r="C671" s="120"/>
      <c r="D671" s="120"/>
    </row>
    <row r="672" spans="2:4">
      <c r="B672" s="119"/>
      <c r="C672" s="120"/>
      <c r="D672" s="120"/>
    </row>
    <row r="673" spans="2:4">
      <c r="B673" s="119"/>
      <c r="C673" s="120"/>
      <c r="D673" s="120"/>
    </row>
    <row r="674" spans="2:4">
      <c r="B674" s="119"/>
      <c r="C674" s="120"/>
      <c r="D674" s="120"/>
    </row>
    <row r="675" spans="2:4">
      <c r="B675" s="119"/>
      <c r="C675" s="120"/>
      <c r="D675" s="120"/>
    </row>
    <row r="676" spans="2:4">
      <c r="B676" s="119"/>
      <c r="C676" s="120"/>
      <c r="D676" s="120"/>
    </row>
    <row r="677" spans="2:4">
      <c r="B677" s="119"/>
      <c r="C677" s="120"/>
      <c r="D677" s="120"/>
    </row>
    <row r="678" spans="2:4">
      <c r="B678" s="119"/>
      <c r="C678" s="120"/>
      <c r="D678" s="120"/>
    </row>
    <row r="679" spans="2:4">
      <c r="B679" s="119"/>
      <c r="C679" s="120"/>
      <c r="D679" s="120"/>
    </row>
    <row r="680" spans="2:4">
      <c r="B680" s="119"/>
      <c r="C680" s="120"/>
      <c r="D680" s="120"/>
    </row>
    <row r="681" spans="2:4">
      <c r="B681" s="119"/>
      <c r="C681" s="120"/>
      <c r="D681" s="120"/>
    </row>
    <row r="682" spans="2:4">
      <c r="B682" s="119"/>
      <c r="C682" s="120"/>
      <c r="D682" s="120"/>
    </row>
    <row r="683" spans="2:4">
      <c r="B683" s="119"/>
      <c r="C683" s="120"/>
      <c r="D683" s="120"/>
    </row>
    <row r="684" spans="2:4">
      <c r="B684" s="119"/>
      <c r="C684" s="120"/>
      <c r="D684" s="120"/>
    </row>
    <row r="685" spans="2:4">
      <c r="B685" s="119"/>
      <c r="C685" s="120"/>
      <c r="D685" s="120"/>
    </row>
    <row r="686" spans="2:4">
      <c r="B686" s="119"/>
      <c r="C686" s="120"/>
      <c r="D686" s="120"/>
    </row>
    <row r="687" spans="2:4">
      <c r="B687" s="119"/>
      <c r="C687" s="120"/>
      <c r="D687" s="120"/>
    </row>
    <row r="688" spans="2:4">
      <c r="B688" s="119"/>
      <c r="C688" s="120"/>
      <c r="D688" s="120"/>
    </row>
    <row r="689" spans="2:4">
      <c r="B689" s="119"/>
      <c r="C689" s="120"/>
      <c r="D689" s="120"/>
    </row>
    <row r="690" spans="2:4">
      <c r="B690" s="119"/>
      <c r="C690" s="120"/>
      <c r="D690" s="120"/>
    </row>
    <row r="691" spans="2:4">
      <c r="B691" s="119"/>
      <c r="C691" s="120"/>
      <c r="D691" s="120"/>
    </row>
    <row r="692" spans="2:4">
      <c r="B692" s="119"/>
      <c r="C692" s="120"/>
      <c r="D692" s="120"/>
    </row>
    <row r="693" spans="2:4">
      <c r="B693" s="119"/>
      <c r="C693" s="120"/>
      <c r="D693" s="120"/>
    </row>
    <row r="694" spans="2:4">
      <c r="B694" s="119"/>
      <c r="C694" s="120"/>
      <c r="D694" s="120"/>
    </row>
    <row r="695" spans="2:4">
      <c r="B695" s="119"/>
      <c r="C695" s="120"/>
      <c r="D695" s="120"/>
    </row>
    <row r="696" spans="2:4">
      <c r="B696" s="119"/>
      <c r="C696" s="120"/>
      <c r="D696" s="120"/>
    </row>
    <row r="697" spans="2:4">
      <c r="B697" s="119"/>
      <c r="C697" s="120"/>
      <c r="D697" s="120"/>
    </row>
    <row r="698" spans="2:4">
      <c r="B698" s="119"/>
      <c r="C698" s="120"/>
      <c r="D698" s="120"/>
    </row>
    <row r="699" spans="2:4">
      <c r="B699" s="119"/>
      <c r="C699" s="120"/>
      <c r="D699" s="120"/>
    </row>
    <row r="700" spans="2:4">
      <c r="B700" s="119"/>
      <c r="C700" s="120"/>
      <c r="D700" s="120"/>
    </row>
    <row r="701" spans="2:4">
      <c r="B701" s="119"/>
      <c r="C701" s="120"/>
      <c r="D701" s="120"/>
    </row>
    <row r="702" spans="2:4">
      <c r="B702" s="119"/>
      <c r="C702" s="120"/>
      <c r="D702" s="120"/>
    </row>
    <row r="703" spans="2:4">
      <c r="B703" s="119"/>
      <c r="C703" s="120"/>
      <c r="D703" s="120"/>
    </row>
    <row r="704" spans="2:4">
      <c r="B704" s="119"/>
      <c r="C704" s="120"/>
      <c r="D704" s="120"/>
    </row>
    <row r="705" spans="2:4">
      <c r="B705" s="119"/>
      <c r="C705" s="120"/>
      <c r="D705" s="120"/>
    </row>
    <row r="706" spans="2:4">
      <c r="B706" s="119"/>
      <c r="C706" s="120"/>
      <c r="D706" s="120"/>
    </row>
    <row r="707" spans="2:4">
      <c r="B707" s="119"/>
      <c r="C707" s="120"/>
      <c r="D707" s="120"/>
    </row>
    <row r="708" spans="2:4">
      <c r="B708" s="119"/>
      <c r="C708" s="120"/>
      <c r="D708" s="120"/>
    </row>
    <row r="709" spans="2:4">
      <c r="B709" s="119"/>
      <c r="C709" s="120"/>
      <c r="D709" s="120"/>
    </row>
    <row r="710" spans="2:4">
      <c r="B710" s="119"/>
      <c r="C710" s="120"/>
      <c r="D710" s="120"/>
    </row>
    <row r="711" spans="2:4">
      <c r="B711" s="119"/>
      <c r="C711" s="120"/>
      <c r="D711" s="120"/>
    </row>
    <row r="712" spans="2:4">
      <c r="B712" s="119"/>
      <c r="C712" s="120"/>
      <c r="D712" s="120"/>
    </row>
    <row r="713" spans="2:4">
      <c r="B713" s="119"/>
      <c r="C713" s="120"/>
      <c r="D713" s="120"/>
    </row>
    <row r="714" spans="2:4">
      <c r="B714" s="119"/>
      <c r="C714" s="120"/>
      <c r="D714" s="120"/>
    </row>
    <row r="715" spans="2:4">
      <c r="B715" s="119"/>
      <c r="C715" s="120"/>
      <c r="D715" s="120"/>
    </row>
    <row r="716" spans="2:4">
      <c r="B716" s="119"/>
      <c r="C716" s="120"/>
      <c r="D716" s="120"/>
    </row>
    <row r="717" spans="2:4">
      <c r="B717" s="119"/>
      <c r="C717" s="120"/>
      <c r="D717" s="120"/>
    </row>
    <row r="718" spans="2:4">
      <c r="B718" s="119"/>
      <c r="C718" s="120"/>
      <c r="D718" s="120"/>
    </row>
    <row r="719" spans="2:4">
      <c r="B719" s="119"/>
      <c r="C719" s="120"/>
      <c r="D719" s="120"/>
    </row>
    <row r="720" spans="2:4">
      <c r="B720" s="119"/>
      <c r="C720" s="120"/>
      <c r="D720" s="120"/>
    </row>
    <row r="721" spans="2:4">
      <c r="B721" s="119"/>
      <c r="C721" s="120"/>
      <c r="D721" s="120"/>
    </row>
    <row r="722" spans="2:4">
      <c r="B722" s="119"/>
      <c r="C722" s="120"/>
      <c r="D722" s="120"/>
    </row>
    <row r="723" spans="2:4">
      <c r="B723" s="119"/>
      <c r="C723" s="120"/>
      <c r="D723" s="120"/>
    </row>
    <row r="724" spans="2:4">
      <c r="B724" s="119"/>
      <c r="C724" s="120"/>
      <c r="D724" s="120"/>
    </row>
    <row r="725" spans="2:4">
      <c r="B725" s="119"/>
      <c r="C725" s="120"/>
      <c r="D725" s="120"/>
    </row>
    <row r="726" spans="2:4">
      <c r="B726" s="119"/>
      <c r="C726" s="120"/>
      <c r="D726" s="120"/>
    </row>
    <row r="727" spans="2:4">
      <c r="B727" s="119"/>
      <c r="C727" s="120"/>
      <c r="D727" s="120"/>
    </row>
    <row r="728" spans="2:4">
      <c r="B728" s="119"/>
      <c r="C728" s="120"/>
      <c r="D728" s="120"/>
    </row>
    <row r="729" spans="2:4">
      <c r="B729" s="119"/>
      <c r="C729" s="120"/>
      <c r="D729" s="120"/>
    </row>
    <row r="730" spans="2:4">
      <c r="B730" s="119"/>
      <c r="C730" s="120"/>
      <c r="D730" s="120"/>
    </row>
    <row r="731" spans="2:4">
      <c r="B731" s="119"/>
      <c r="C731" s="120"/>
      <c r="D731" s="120"/>
    </row>
    <row r="732" spans="2:4">
      <c r="B732" s="119"/>
      <c r="C732" s="120"/>
      <c r="D732" s="120"/>
    </row>
    <row r="733" spans="2:4">
      <c r="B733" s="119"/>
      <c r="C733" s="120"/>
      <c r="D733" s="120"/>
    </row>
    <row r="734" spans="2:4">
      <c r="B734" s="119"/>
      <c r="C734" s="120"/>
      <c r="D734" s="120"/>
    </row>
    <row r="735" spans="2:4">
      <c r="B735" s="119"/>
      <c r="C735" s="120"/>
      <c r="D735" s="120"/>
    </row>
    <row r="736" spans="2:4">
      <c r="B736" s="119"/>
      <c r="C736" s="120"/>
      <c r="D736" s="120"/>
    </row>
    <row r="737" spans="2:4">
      <c r="B737" s="119"/>
      <c r="C737" s="120"/>
      <c r="D737" s="120"/>
    </row>
    <row r="738" spans="2:4">
      <c r="B738" s="119"/>
      <c r="C738" s="120"/>
      <c r="D738" s="120"/>
    </row>
    <row r="739" spans="2:4">
      <c r="B739" s="119"/>
      <c r="C739" s="120"/>
      <c r="D739" s="120"/>
    </row>
    <row r="740" spans="2:4">
      <c r="B740" s="119"/>
      <c r="C740" s="120"/>
      <c r="D740" s="120"/>
    </row>
    <row r="741" spans="2:4">
      <c r="B741" s="119"/>
      <c r="C741" s="120"/>
      <c r="D741" s="120"/>
    </row>
    <row r="742" spans="2:4">
      <c r="B742" s="119"/>
      <c r="C742" s="120"/>
      <c r="D742" s="120"/>
    </row>
    <row r="743" spans="2:4">
      <c r="B743" s="119"/>
      <c r="C743" s="120"/>
      <c r="D743" s="120"/>
    </row>
    <row r="744" spans="2:4">
      <c r="B744" s="119"/>
      <c r="C744" s="120"/>
      <c r="D744" s="120"/>
    </row>
    <row r="745" spans="2:4">
      <c r="B745" s="119"/>
      <c r="C745" s="120"/>
      <c r="D745" s="120"/>
    </row>
    <row r="746" spans="2:4">
      <c r="B746" s="119"/>
      <c r="C746" s="120"/>
      <c r="D746" s="120"/>
    </row>
    <row r="747" spans="2:4">
      <c r="B747" s="119"/>
      <c r="C747" s="120"/>
      <c r="D747" s="120"/>
    </row>
    <row r="748" spans="2:4">
      <c r="B748" s="119"/>
      <c r="C748" s="120"/>
      <c r="D748" s="120"/>
    </row>
    <row r="749" spans="2:4">
      <c r="B749" s="119"/>
      <c r="C749" s="120"/>
      <c r="D749" s="120"/>
    </row>
    <row r="750" spans="2:4">
      <c r="B750" s="119"/>
      <c r="C750" s="120"/>
      <c r="D750" s="120"/>
    </row>
    <row r="751" spans="2:4">
      <c r="B751" s="119"/>
      <c r="C751" s="120"/>
      <c r="D751" s="120"/>
    </row>
    <row r="752" spans="2:4">
      <c r="B752" s="119"/>
      <c r="C752" s="120"/>
      <c r="D752" s="120"/>
    </row>
    <row r="753" spans="2:4">
      <c r="B753" s="119"/>
      <c r="C753" s="120"/>
      <c r="D753" s="120"/>
    </row>
    <row r="754" spans="2:4">
      <c r="B754" s="119"/>
      <c r="C754" s="120"/>
      <c r="D754" s="120"/>
    </row>
    <row r="755" spans="2:4">
      <c r="B755" s="119"/>
      <c r="C755" s="120"/>
      <c r="D755" s="120"/>
    </row>
    <row r="756" spans="2:4">
      <c r="B756" s="119"/>
      <c r="C756" s="120"/>
      <c r="D756" s="120"/>
    </row>
    <row r="757" spans="2:4">
      <c r="B757" s="119"/>
      <c r="C757" s="120"/>
      <c r="D757" s="120"/>
    </row>
    <row r="758" spans="2:4">
      <c r="B758" s="119"/>
      <c r="C758" s="120"/>
      <c r="D758" s="120"/>
    </row>
    <row r="759" spans="2:4">
      <c r="B759" s="119"/>
      <c r="C759" s="120"/>
      <c r="D759" s="120"/>
    </row>
    <row r="760" spans="2:4">
      <c r="B760" s="119"/>
      <c r="C760" s="120"/>
      <c r="D760" s="120"/>
    </row>
    <row r="761" spans="2:4">
      <c r="B761" s="119"/>
      <c r="C761" s="120"/>
      <c r="D761" s="120"/>
    </row>
    <row r="762" spans="2:4">
      <c r="B762" s="119"/>
      <c r="C762" s="120"/>
      <c r="D762" s="120"/>
    </row>
    <row r="763" spans="2:4">
      <c r="B763" s="119"/>
      <c r="C763" s="120"/>
      <c r="D763" s="120"/>
    </row>
    <row r="764" spans="2:4">
      <c r="B764" s="119"/>
      <c r="C764" s="120"/>
      <c r="D764" s="120"/>
    </row>
    <row r="765" spans="2:4">
      <c r="B765" s="119"/>
      <c r="C765" s="120"/>
      <c r="D765" s="120"/>
    </row>
    <row r="766" spans="2:4">
      <c r="B766" s="119"/>
      <c r="C766" s="120"/>
      <c r="D766" s="120"/>
    </row>
    <row r="767" spans="2:4">
      <c r="B767" s="119"/>
      <c r="C767" s="120"/>
      <c r="D767" s="120"/>
    </row>
    <row r="768" spans="2:4">
      <c r="B768" s="119"/>
      <c r="C768" s="120"/>
      <c r="D768" s="120"/>
    </row>
    <row r="769" spans="2:4">
      <c r="B769" s="119"/>
      <c r="C769" s="120"/>
      <c r="D769" s="120"/>
    </row>
    <row r="770" spans="2:4">
      <c r="B770" s="119"/>
      <c r="C770" s="120"/>
      <c r="D770" s="120"/>
    </row>
    <row r="771" spans="2:4">
      <c r="B771" s="119"/>
      <c r="C771" s="120"/>
      <c r="D771" s="120"/>
    </row>
    <row r="772" spans="2:4">
      <c r="B772" s="119"/>
      <c r="C772" s="120"/>
      <c r="D772" s="120"/>
    </row>
    <row r="773" spans="2:4">
      <c r="B773" s="119"/>
      <c r="C773" s="120"/>
      <c r="D773" s="120"/>
    </row>
    <row r="774" spans="2:4">
      <c r="B774" s="119"/>
      <c r="C774" s="120"/>
      <c r="D774" s="120"/>
    </row>
    <row r="775" spans="2:4">
      <c r="B775" s="119"/>
      <c r="C775" s="120"/>
      <c r="D775" s="120"/>
    </row>
    <row r="776" spans="2:4">
      <c r="B776" s="119"/>
      <c r="C776" s="120"/>
      <c r="D776" s="120"/>
    </row>
    <row r="777" spans="2:4">
      <c r="B777" s="119"/>
      <c r="C777" s="120"/>
      <c r="D777" s="120"/>
    </row>
    <row r="778" spans="2:4">
      <c r="B778" s="119"/>
      <c r="C778" s="120"/>
      <c r="D778" s="120"/>
    </row>
    <row r="779" spans="2:4">
      <c r="B779" s="119"/>
      <c r="C779" s="120"/>
      <c r="D779" s="120"/>
    </row>
    <row r="780" spans="2:4">
      <c r="B780" s="119"/>
      <c r="C780" s="120"/>
      <c r="D780" s="120"/>
    </row>
    <row r="781" spans="2:4">
      <c r="B781" s="119"/>
      <c r="C781" s="120"/>
      <c r="D781" s="120"/>
    </row>
    <row r="782" spans="2:4">
      <c r="B782" s="119"/>
      <c r="C782" s="120"/>
      <c r="D782" s="120"/>
    </row>
    <row r="783" spans="2:4">
      <c r="B783" s="119"/>
      <c r="C783" s="120"/>
      <c r="D783" s="120"/>
    </row>
    <row r="784" spans="2:4">
      <c r="B784" s="119"/>
      <c r="C784" s="120"/>
      <c r="D784" s="120"/>
    </row>
    <row r="785" spans="2:4">
      <c r="B785" s="119"/>
      <c r="C785" s="120"/>
      <c r="D785" s="120"/>
    </row>
    <row r="786" spans="2:4">
      <c r="B786" s="119"/>
      <c r="C786" s="120"/>
      <c r="D786" s="120"/>
    </row>
    <row r="787" spans="2:4">
      <c r="B787" s="119"/>
      <c r="C787" s="120"/>
      <c r="D787" s="120"/>
    </row>
    <row r="788" spans="2:4">
      <c r="B788" s="119"/>
      <c r="C788" s="120"/>
      <c r="D788" s="120"/>
    </row>
    <row r="789" spans="2:4">
      <c r="B789" s="119"/>
      <c r="C789" s="120"/>
      <c r="D789" s="120"/>
    </row>
    <row r="790" spans="2:4">
      <c r="B790" s="119"/>
      <c r="C790" s="120"/>
      <c r="D790" s="120"/>
    </row>
    <row r="791" spans="2:4">
      <c r="B791" s="119"/>
      <c r="C791" s="120"/>
      <c r="D791" s="120"/>
    </row>
    <row r="792" spans="2:4">
      <c r="B792" s="119"/>
      <c r="C792" s="120"/>
      <c r="D792" s="120"/>
    </row>
    <row r="793" spans="2:4">
      <c r="B793" s="119"/>
      <c r="C793" s="120"/>
      <c r="D793" s="120"/>
    </row>
    <row r="794" spans="2:4">
      <c r="B794" s="119"/>
      <c r="C794" s="120"/>
      <c r="D794" s="120"/>
    </row>
    <row r="795" spans="2:4">
      <c r="B795" s="119"/>
      <c r="C795" s="120"/>
      <c r="D795" s="120"/>
    </row>
    <row r="796" spans="2:4">
      <c r="B796" s="119"/>
      <c r="C796" s="120"/>
      <c r="D796" s="120"/>
    </row>
    <row r="797" spans="2:4">
      <c r="B797" s="119"/>
      <c r="C797" s="120"/>
      <c r="D797" s="120"/>
    </row>
    <row r="798" spans="2:4">
      <c r="B798" s="119"/>
      <c r="C798" s="120"/>
      <c r="D798" s="120"/>
    </row>
    <row r="799" spans="2:4">
      <c r="B799" s="119"/>
      <c r="C799" s="120"/>
      <c r="D799" s="120"/>
    </row>
    <row r="800" spans="2:4">
      <c r="B800" s="119"/>
      <c r="C800" s="120"/>
      <c r="D800" s="120"/>
    </row>
    <row r="801" spans="2:4">
      <c r="B801" s="119"/>
      <c r="C801" s="120"/>
      <c r="D801" s="120"/>
    </row>
    <row r="802" spans="2:4">
      <c r="B802" s="119"/>
      <c r="C802" s="120"/>
      <c r="D802" s="120"/>
    </row>
    <row r="803" spans="2:4">
      <c r="B803" s="119"/>
      <c r="C803" s="120"/>
      <c r="D803" s="120"/>
    </row>
    <row r="804" spans="2:4">
      <c r="B804" s="119"/>
      <c r="C804" s="120"/>
      <c r="D804" s="120"/>
    </row>
    <row r="805" spans="2:4">
      <c r="B805" s="119"/>
      <c r="C805" s="120"/>
      <c r="D805" s="120"/>
    </row>
    <row r="806" spans="2:4">
      <c r="B806" s="119"/>
      <c r="C806" s="120"/>
      <c r="D806" s="120"/>
    </row>
    <row r="807" spans="2:4">
      <c r="B807" s="119"/>
      <c r="C807" s="120"/>
      <c r="D807" s="120"/>
    </row>
    <row r="808" spans="2:4">
      <c r="B808" s="119"/>
      <c r="C808" s="120"/>
      <c r="D808" s="120"/>
    </row>
    <row r="809" spans="2:4">
      <c r="B809" s="119"/>
      <c r="C809" s="120"/>
      <c r="D809" s="120"/>
    </row>
    <row r="810" spans="2:4">
      <c r="B810" s="119"/>
      <c r="C810" s="120"/>
      <c r="D810" s="120"/>
    </row>
    <row r="811" spans="2:4">
      <c r="B811" s="119"/>
      <c r="C811" s="120"/>
      <c r="D811" s="120"/>
    </row>
    <row r="812" spans="2:4">
      <c r="B812" s="119"/>
      <c r="C812" s="120"/>
      <c r="D812" s="120"/>
    </row>
    <row r="813" spans="2:4">
      <c r="B813" s="119"/>
      <c r="C813" s="120"/>
      <c r="D813" s="120"/>
    </row>
    <row r="814" spans="2:4">
      <c r="B814" s="119"/>
      <c r="C814" s="120"/>
      <c r="D814" s="120"/>
    </row>
    <row r="815" spans="2:4">
      <c r="B815" s="119"/>
      <c r="C815" s="120"/>
      <c r="D815" s="120"/>
    </row>
    <row r="816" spans="2:4">
      <c r="B816" s="119"/>
      <c r="C816" s="120"/>
      <c r="D816" s="120"/>
    </row>
    <row r="817" spans="2:4">
      <c r="B817" s="119"/>
      <c r="C817" s="120"/>
      <c r="D817" s="120"/>
    </row>
    <row r="818" spans="2:4">
      <c r="B818" s="119"/>
      <c r="C818" s="120"/>
      <c r="D818" s="120"/>
    </row>
    <row r="819" spans="2:4">
      <c r="B819" s="119"/>
      <c r="C819" s="120"/>
      <c r="D819" s="120"/>
    </row>
    <row r="820" spans="2:4">
      <c r="B820" s="119"/>
      <c r="C820" s="120"/>
      <c r="D820" s="120"/>
    </row>
    <row r="821" spans="2:4">
      <c r="B821" s="119"/>
      <c r="C821" s="120"/>
      <c r="D821" s="120"/>
    </row>
    <row r="822" spans="2:4">
      <c r="B822" s="119"/>
      <c r="C822" s="120"/>
      <c r="D822" s="120"/>
    </row>
    <row r="823" spans="2:4">
      <c r="B823" s="119"/>
      <c r="C823" s="120"/>
      <c r="D823" s="120"/>
    </row>
    <row r="824" spans="2:4">
      <c r="B824" s="119"/>
      <c r="C824" s="120"/>
      <c r="D824" s="120"/>
    </row>
    <row r="825" spans="2:4">
      <c r="B825" s="119"/>
      <c r="C825" s="120"/>
      <c r="D825" s="120"/>
    </row>
    <row r="826" spans="2:4">
      <c r="B826" s="119"/>
      <c r="C826" s="120"/>
      <c r="D826" s="120"/>
    </row>
    <row r="827" spans="2:4">
      <c r="B827" s="119"/>
      <c r="C827" s="120"/>
      <c r="D827" s="120"/>
    </row>
    <row r="828" spans="2:4">
      <c r="B828" s="119"/>
      <c r="C828" s="120"/>
      <c r="D828" s="120"/>
    </row>
    <row r="829" spans="2:4">
      <c r="B829" s="119"/>
      <c r="C829" s="120"/>
      <c r="D829" s="120"/>
    </row>
    <row r="830" spans="2:4">
      <c r="B830" s="119"/>
      <c r="C830" s="120"/>
      <c r="D830" s="120"/>
    </row>
    <row r="831" spans="2:4">
      <c r="B831" s="119"/>
      <c r="C831" s="120"/>
      <c r="D831" s="120"/>
    </row>
    <row r="832" spans="2:4">
      <c r="B832" s="119"/>
      <c r="C832" s="120"/>
      <c r="D832" s="120"/>
    </row>
    <row r="833" spans="2:4">
      <c r="B833" s="119"/>
      <c r="C833" s="120"/>
      <c r="D833" s="120"/>
    </row>
    <row r="834" spans="2:4">
      <c r="B834" s="119"/>
      <c r="C834" s="120"/>
      <c r="D834" s="120"/>
    </row>
    <row r="835" spans="2:4">
      <c r="B835" s="119"/>
      <c r="C835" s="120"/>
      <c r="D835" s="120"/>
    </row>
    <row r="836" spans="2:4">
      <c r="B836" s="119"/>
      <c r="C836" s="120"/>
      <c r="D836" s="120"/>
    </row>
    <row r="837" spans="2:4">
      <c r="B837" s="119"/>
      <c r="C837" s="120"/>
      <c r="D837" s="120"/>
    </row>
    <row r="838" spans="2:4">
      <c r="B838" s="119"/>
      <c r="C838" s="120"/>
      <c r="D838" s="120"/>
    </row>
    <row r="839" spans="2:4">
      <c r="B839" s="119"/>
      <c r="C839" s="120"/>
      <c r="D839" s="120"/>
    </row>
    <row r="840" spans="2:4">
      <c r="B840" s="119"/>
      <c r="C840" s="120"/>
      <c r="D840" s="120"/>
    </row>
    <row r="841" spans="2:4">
      <c r="B841" s="119"/>
      <c r="C841" s="120"/>
      <c r="D841" s="120"/>
    </row>
    <row r="842" spans="2:4">
      <c r="B842" s="119"/>
      <c r="C842" s="120"/>
      <c r="D842" s="120"/>
    </row>
    <row r="843" spans="2:4">
      <c r="B843" s="119"/>
      <c r="C843" s="120"/>
      <c r="D843" s="120"/>
    </row>
    <row r="844" spans="2:4">
      <c r="B844" s="119"/>
      <c r="C844" s="120"/>
      <c r="D844" s="120"/>
    </row>
    <row r="845" spans="2:4">
      <c r="B845" s="119"/>
      <c r="C845" s="120"/>
      <c r="D845" s="120"/>
    </row>
    <row r="846" spans="2:4">
      <c r="B846" s="119"/>
      <c r="C846" s="120"/>
      <c r="D846" s="120"/>
    </row>
    <row r="847" spans="2:4">
      <c r="B847" s="119"/>
      <c r="C847" s="120"/>
      <c r="D847" s="120"/>
    </row>
    <row r="848" spans="2:4">
      <c r="B848" s="119"/>
      <c r="C848" s="120"/>
      <c r="D848" s="120"/>
    </row>
    <row r="849" spans="2:4">
      <c r="B849" s="119"/>
      <c r="C849" s="120"/>
      <c r="D849" s="120"/>
    </row>
    <row r="850" spans="2:4">
      <c r="B850" s="119"/>
      <c r="C850" s="120"/>
      <c r="D850" s="120"/>
    </row>
    <row r="851" spans="2:4">
      <c r="B851" s="119"/>
      <c r="C851" s="120"/>
      <c r="D851" s="120"/>
    </row>
    <row r="852" spans="2:4">
      <c r="B852" s="119"/>
      <c r="C852" s="120"/>
      <c r="D852" s="120"/>
    </row>
    <row r="853" spans="2:4">
      <c r="B853" s="119"/>
      <c r="C853" s="120"/>
      <c r="D853" s="120"/>
    </row>
    <row r="854" spans="2:4">
      <c r="B854" s="119"/>
      <c r="C854" s="120"/>
      <c r="D854" s="120"/>
    </row>
    <row r="855" spans="2:4">
      <c r="B855" s="119"/>
      <c r="C855" s="120"/>
      <c r="D855" s="120"/>
    </row>
    <row r="856" spans="2:4">
      <c r="B856" s="119"/>
      <c r="C856" s="120"/>
      <c r="D856" s="120"/>
    </row>
    <row r="857" spans="2:4">
      <c r="B857" s="119"/>
      <c r="C857" s="120"/>
      <c r="D857" s="120"/>
    </row>
    <row r="858" spans="2:4">
      <c r="B858" s="119"/>
      <c r="C858" s="120"/>
      <c r="D858" s="120"/>
    </row>
    <row r="859" spans="2:4">
      <c r="B859" s="119"/>
      <c r="C859" s="120"/>
      <c r="D859" s="120"/>
    </row>
    <row r="860" spans="2:4">
      <c r="B860" s="119"/>
      <c r="C860" s="120"/>
      <c r="D860" s="120"/>
    </row>
    <row r="861" spans="2:4">
      <c r="B861" s="119"/>
      <c r="C861" s="120"/>
      <c r="D861" s="120"/>
    </row>
    <row r="862" spans="2:4">
      <c r="B862" s="119"/>
      <c r="C862" s="120"/>
      <c r="D862" s="120"/>
    </row>
    <row r="863" spans="2:4">
      <c r="B863" s="119"/>
      <c r="C863" s="120"/>
      <c r="D863" s="120"/>
    </row>
    <row r="864" spans="2:4">
      <c r="B864" s="119"/>
      <c r="C864" s="120"/>
      <c r="D864" s="120"/>
    </row>
    <row r="865" spans="2:4">
      <c r="B865" s="119"/>
      <c r="C865" s="120"/>
      <c r="D865" s="120"/>
    </row>
    <row r="866" spans="2:4">
      <c r="B866" s="119"/>
      <c r="C866" s="120"/>
      <c r="D866" s="120"/>
    </row>
    <row r="867" spans="2:4">
      <c r="B867" s="119"/>
      <c r="C867" s="120"/>
      <c r="D867" s="120"/>
    </row>
    <row r="868" spans="2:4">
      <c r="B868" s="119"/>
      <c r="C868" s="120"/>
      <c r="D868" s="120"/>
    </row>
    <row r="869" spans="2:4">
      <c r="B869" s="119"/>
      <c r="C869" s="120"/>
      <c r="D869" s="120"/>
    </row>
    <row r="870" spans="2:4">
      <c r="B870" s="119"/>
      <c r="C870" s="120"/>
      <c r="D870" s="120"/>
    </row>
    <row r="871" spans="2:4">
      <c r="B871" s="119"/>
      <c r="C871" s="120"/>
      <c r="D871" s="120"/>
    </row>
    <row r="872" spans="2:4">
      <c r="B872" s="119"/>
      <c r="C872" s="120"/>
      <c r="D872" s="120"/>
    </row>
    <row r="873" spans="2:4">
      <c r="B873" s="119"/>
      <c r="C873" s="120"/>
      <c r="D873" s="120"/>
    </row>
    <row r="874" spans="2:4">
      <c r="B874" s="119"/>
      <c r="C874" s="120"/>
      <c r="D874" s="120"/>
    </row>
    <row r="875" spans="2:4">
      <c r="B875" s="119"/>
      <c r="C875" s="120"/>
      <c r="D875" s="120"/>
    </row>
    <row r="876" spans="2:4">
      <c r="B876" s="119"/>
      <c r="C876" s="120"/>
      <c r="D876" s="120"/>
    </row>
    <row r="877" spans="2:4">
      <c r="B877" s="119"/>
      <c r="C877" s="120"/>
      <c r="D877" s="120"/>
    </row>
    <row r="878" spans="2:4">
      <c r="B878" s="119"/>
      <c r="C878" s="120"/>
      <c r="D878" s="120"/>
    </row>
    <row r="879" spans="2:4">
      <c r="B879" s="119"/>
      <c r="C879" s="120"/>
      <c r="D879" s="120"/>
    </row>
    <row r="880" spans="2:4">
      <c r="B880" s="119"/>
      <c r="C880" s="120"/>
      <c r="D880" s="120"/>
    </row>
    <row r="881" spans="2:4">
      <c r="B881" s="119"/>
      <c r="C881" s="120"/>
      <c r="D881" s="120"/>
    </row>
    <row r="882" spans="2:4">
      <c r="B882" s="119"/>
      <c r="C882" s="120"/>
      <c r="D882" s="120"/>
    </row>
    <row r="883" spans="2:4">
      <c r="B883" s="119"/>
      <c r="C883" s="120"/>
      <c r="D883" s="120"/>
    </row>
    <row r="884" spans="2:4">
      <c r="B884" s="119"/>
      <c r="C884" s="120"/>
      <c r="D884" s="120"/>
    </row>
    <row r="885" spans="2:4">
      <c r="B885" s="119"/>
      <c r="C885" s="120"/>
      <c r="D885" s="120"/>
    </row>
    <row r="886" spans="2:4">
      <c r="B886" s="119"/>
      <c r="C886" s="120"/>
      <c r="D886" s="120"/>
    </row>
    <row r="887" spans="2:4">
      <c r="B887" s="119"/>
      <c r="C887" s="120"/>
      <c r="D887" s="120"/>
    </row>
    <row r="888" spans="2:4">
      <c r="B888" s="119"/>
      <c r="C888" s="120"/>
      <c r="D888" s="120"/>
    </row>
    <row r="889" spans="2:4">
      <c r="B889" s="119"/>
      <c r="C889" s="120"/>
      <c r="D889" s="120"/>
    </row>
    <row r="890" spans="2:4">
      <c r="B890" s="119"/>
      <c r="C890" s="120"/>
      <c r="D890" s="120"/>
    </row>
    <row r="891" spans="2:4">
      <c r="B891" s="119"/>
      <c r="C891" s="120"/>
      <c r="D891" s="120"/>
    </row>
    <row r="892" spans="2:4">
      <c r="B892" s="119"/>
      <c r="C892" s="120"/>
      <c r="D892" s="120"/>
    </row>
    <row r="893" spans="2:4">
      <c r="B893" s="119"/>
      <c r="C893" s="120"/>
      <c r="D893" s="120"/>
    </row>
    <row r="894" spans="2:4">
      <c r="B894" s="119"/>
      <c r="C894" s="120"/>
      <c r="D894" s="120"/>
    </row>
    <row r="895" spans="2:4">
      <c r="B895" s="119"/>
      <c r="C895" s="120"/>
      <c r="D895" s="120"/>
    </row>
    <row r="896" spans="2:4">
      <c r="B896" s="119"/>
      <c r="C896" s="120"/>
      <c r="D896" s="120"/>
    </row>
    <row r="897" spans="2:4">
      <c r="B897" s="119"/>
      <c r="C897" s="120"/>
      <c r="D897" s="120"/>
    </row>
    <row r="898" spans="2:4">
      <c r="B898" s="119"/>
      <c r="C898" s="120"/>
      <c r="D898" s="120"/>
    </row>
    <row r="899" spans="2:4">
      <c r="B899" s="119"/>
      <c r="C899" s="120"/>
      <c r="D899" s="120"/>
    </row>
    <row r="900" spans="2:4">
      <c r="B900" s="119"/>
      <c r="C900" s="120"/>
      <c r="D900" s="120"/>
    </row>
    <row r="901" spans="2:4">
      <c r="B901" s="119"/>
      <c r="C901" s="120"/>
      <c r="D901" s="120"/>
    </row>
    <row r="902" spans="2:4">
      <c r="B902" s="119"/>
      <c r="C902" s="120"/>
      <c r="D902" s="120"/>
    </row>
    <row r="903" spans="2:4">
      <c r="B903" s="119"/>
      <c r="C903" s="120"/>
      <c r="D903" s="120"/>
    </row>
    <row r="904" spans="2:4">
      <c r="B904" s="119"/>
      <c r="C904" s="120"/>
      <c r="D904" s="120"/>
    </row>
    <row r="905" spans="2:4">
      <c r="B905" s="119"/>
      <c r="C905" s="120"/>
      <c r="D905" s="120"/>
    </row>
    <row r="906" spans="2:4">
      <c r="B906" s="119"/>
      <c r="C906" s="120"/>
      <c r="D906" s="120"/>
    </row>
    <row r="907" spans="2:4">
      <c r="B907" s="119"/>
      <c r="C907" s="120"/>
      <c r="D907" s="120"/>
    </row>
    <row r="908" spans="2:4">
      <c r="B908" s="119"/>
      <c r="C908" s="120"/>
      <c r="D908" s="120"/>
    </row>
    <row r="909" spans="2:4">
      <c r="B909" s="119"/>
      <c r="C909" s="120"/>
      <c r="D909" s="120"/>
    </row>
    <row r="910" spans="2:4">
      <c r="B910" s="119"/>
      <c r="C910" s="120"/>
      <c r="D910" s="120"/>
    </row>
    <row r="911" spans="2:4">
      <c r="B911" s="119"/>
      <c r="C911" s="120"/>
      <c r="D911" s="120"/>
    </row>
    <row r="912" spans="2:4">
      <c r="B912" s="119"/>
      <c r="C912" s="120"/>
      <c r="D912" s="120"/>
    </row>
    <row r="913" spans="2:4">
      <c r="B913" s="119"/>
      <c r="C913" s="120"/>
      <c r="D913" s="120"/>
    </row>
    <row r="914" spans="2:4">
      <c r="B914" s="119"/>
      <c r="C914" s="120"/>
      <c r="D914" s="120"/>
    </row>
    <row r="915" spans="2:4">
      <c r="B915" s="119"/>
      <c r="C915" s="120"/>
      <c r="D915" s="120"/>
    </row>
    <row r="916" spans="2:4">
      <c r="B916" s="119"/>
      <c r="C916" s="120"/>
      <c r="D916" s="120"/>
    </row>
    <row r="917" spans="2:4">
      <c r="B917" s="119"/>
      <c r="C917" s="120"/>
      <c r="D917" s="120"/>
    </row>
    <row r="918" spans="2:4">
      <c r="B918" s="119"/>
      <c r="C918" s="120"/>
      <c r="D918" s="120"/>
    </row>
    <row r="919" spans="2:4">
      <c r="B919" s="119"/>
      <c r="C919" s="120"/>
      <c r="D919" s="120"/>
    </row>
    <row r="920" spans="2:4">
      <c r="B920" s="119"/>
      <c r="C920" s="120"/>
      <c r="D920" s="120"/>
    </row>
    <row r="921" spans="2:4">
      <c r="B921" s="119"/>
      <c r="C921" s="120"/>
      <c r="D921" s="120"/>
    </row>
    <row r="922" spans="2:4">
      <c r="B922" s="119"/>
      <c r="C922" s="120"/>
      <c r="D922" s="120"/>
    </row>
    <row r="923" spans="2:4">
      <c r="B923" s="119"/>
      <c r="C923" s="120"/>
      <c r="D923" s="120"/>
    </row>
    <row r="924" spans="2:4">
      <c r="B924" s="119"/>
      <c r="C924" s="120"/>
      <c r="D924" s="120"/>
    </row>
    <row r="925" spans="2:4">
      <c r="B925" s="119"/>
      <c r="C925" s="120"/>
      <c r="D925" s="120"/>
    </row>
    <row r="926" spans="2:4">
      <c r="B926" s="119"/>
      <c r="C926" s="120"/>
      <c r="D926" s="120"/>
    </row>
    <row r="927" spans="2:4">
      <c r="B927" s="119"/>
      <c r="C927" s="120"/>
      <c r="D927" s="120"/>
    </row>
    <row r="928" spans="2:4">
      <c r="B928" s="119"/>
      <c r="C928" s="120"/>
      <c r="D928" s="120"/>
    </row>
    <row r="929" spans="2:4">
      <c r="B929" s="119"/>
      <c r="C929" s="120"/>
      <c r="D929" s="120"/>
    </row>
    <row r="930" spans="2:4">
      <c r="B930" s="119"/>
      <c r="C930" s="120"/>
      <c r="D930" s="120"/>
    </row>
    <row r="931" spans="2:4">
      <c r="B931" s="119"/>
      <c r="C931" s="120"/>
      <c r="D931" s="120"/>
    </row>
    <row r="932" spans="2:4">
      <c r="B932" s="119"/>
      <c r="C932" s="120"/>
      <c r="D932" s="120"/>
    </row>
    <row r="933" spans="2:4">
      <c r="B933" s="119"/>
      <c r="C933" s="120"/>
      <c r="D933" s="120"/>
    </row>
    <row r="934" spans="2:4">
      <c r="B934" s="119"/>
      <c r="C934" s="120"/>
      <c r="D934" s="120"/>
    </row>
    <row r="935" spans="2:4">
      <c r="B935" s="119"/>
      <c r="C935" s="120"/>
      <c r="D935" s="120"/>
    </row>
    <row r="936" spans="2:4">
      <c r="B936" s="119"/>
      <c r="C936" s="120"/>
      <c r="D936" s="120"/>
    </row>
    <row r="937" spans="2:4">
      <c r="B937" s="119"/>
      <c r="C937" s="120"/>
      <c r="D937" s="120"/>
    </row>
    <row r="938" spans="2:4">
      <c r="B938" s="119"/>
      <c r="C938" s="120"/>
      <c r="D938" s="120"/>
    </row>
    <row r="939" spans="2:4">
      <c r="B939" s="119"/>
      <c r="C939" s="120"/>
      <c r="D939" s="120"/>
    </row>
    <row r="940" spans="2:4">
      <c r="B940" s="119"/>
      <c r="C940" s="120"/>
      <c r="D940" s="120"/>
    </row>
    <row r="941" spans="2:4">
      <c r="B941" s="119"/>
      <c r="C941" s="120"/>
      <c r="D941" s="120"/>
    </row>
    <row r="942" spans="2:4">
      <c r="B942" s="119"/>
      <c r="C942" s="120"/>
      <c r="D942" s="120"/>
    </row>
    <row r="943" spans="2:4">
      <c r="B943" s="119"/>
      <c r="C943" s="120"/>
      <c r="D943" s="120"/>
    </row>
    <row r="944" spans="2:4">
      <c r="B944" s="119"/>
      <c r="C944" s="120"/>
      <c r="D944" s="120"/>
    </row>
    <row r="945" spans="2:4">
      <c r="B945" s="119"/>
      <c r="C945" s="120"/>
      <c r="D945" s="120"/>
    </row>
    <row r="946" spans="2:4">
      <c r="B946" s="119"/>
      <c r="C946" s="120"/>
      <c r="D946" s="120"/>
    </row>
    <row r="947" spans="2:4">
      <c r="B947" s="119"/>
      <c r="C947" s="120"/>
      <c r="D947" s="120"/>
    </row>
    <row r="948" spans="2:4">
      <c r="B948" s="119"/>
      <c r="C948" s="120"/>
      <c r="D948" s="120"/>
    </row>
    <row r="949" spans="2:4">
      <c r="B949" s="119"/>
      <c r="C949" s="120"/>
      <c r="D949" s="120"/>
    </row>
    <row r="950" spans="2:4">
      <c r="B950" s="119"/>
      <c r="C950" s="120"/>
      <c r="D950" s="120"/>
    </row>
    <row r="951" spans="2:4">
      <c r="B951" s="119"/>
      <c r="C951" s="120"/>
      <c r="D951" s="120"/>
    </row>
    <row r="952" spans="2:4">
      <c r="B952" s="119"/>
      <c r="C952" s="120"/>
      <c r="D952" s="120"/>
    </row>
    <row r="953" spans="2:4">
      <c r="B953" s="119"/>
      <c r="C953" s="120"/>
      <c r="D953" s="120"/>
    </row>
    <row r="954" spans="2:4">
      <c r="B954" s="119"/>
      <c r="C954" s="120"/>
      <c r="D954" s="120"/>
    </row>
    <row r="955" spans="2:4">
      <c r="B955" s="119"/>
      <c r="C955" s="120"/>
      <c r="D955" s="120"/>
    </row>
    <row r="956" spans="2:4">
      <c r="B956" s="119"/>
      <c r="C956" s="120"/>
      <c r="D956" s="120"/>
    </row>
    <row r="957" spans="2:4">
      <c r="B957" s="119"/>
      <c r="C957" s="120"/>
      <c r="D957" s="120"/>
    </row>
    <row r="958" spans="2:4">
      <c r="B958" s="119"/>
      <c r="C958" s="120"/>
      <c r="D958" s="120"/>
    </row>
    <row r="959" spans="2:4">
      <c r="B959" s="119"/>
      <c r="C959" s="120"/>
      <c r="D959" s="120"/>
    </row>
    <row r="960" spans="2:4">
      <c r="B960" s="119"/>
      <c r="C960" s="120"/>
      <c r="D960" s="120"/>
    </row>
    <row r="961" spans="2:4">
      <c r="B961" s="119"/>
      <c r="C961" s="120"/>
      <c r="D961" s="120"/>
    </row>
    <row r="962" spans="2:4">
      <c r="B962" s="119"/>
      <c r="C962" s="120"/>
      <c r="D962" s="120"/>
    </row>
    <row r="963" spans="2:4">
      <c r="B963" s="119"/>
      <c r="C963" s="120"/>
      <c r="D963" s="120"/>
    </row>
    <row r="964" spans="2:4">
      <c r="B964" s="119"/>
      <c r="C964" s="120"/>
      <c r="D964" s="120"/>
    </row>
    <row r="965" spans="2:4">
      <c r="B965" s="119"/>
      <c r="C965" s="120"/>
      <c r="D965" s="120"/>
    </row>
    <row r="966" spans="2:4">
      <c r="B966" s="119"/>
      <c r="C966" s="120"/>
      <c r="D966" s="120"/>
    </row>
    <row r="967" spans="2:4">
      <c r="B967" s="119"/>
      <c r="C967" s="120"/>
      <c r="D967" s="120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142</v>
      </c>
      <c r="C1" s="67" t="s" vm="1">
        <v>224</v>
      </c>
    </row>
    <row r="2" spans="2:16">
      <c r="B2" s="46" t="s">
        <v>141</v>
      </c>
      <c r="C2" s="67" t="s">
        <v>225</v>
      </c>
    </row>
    <row r="3" spans="2:16">
      <c r="B3" s="46" t="s">
        <v>143</v>
      </c>
      <c r="C3" s="67" t="s">
        <v>226</v>
      </c>
    </row>
    <row r="4" spans="2:16">
      <c r="B4" s="46" t="s">
        <v>144</v>
      </c>
      <c r="C4" s="67">
        <v>2207</v>
      </c>
    </row>
    <row r="6" spans="2:16" ht="26.25" customHeight="1">
      <c r="B6" s="135" t="s">
        <v>180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78.75">
      <c r="B7" s="21" t="s">
        <v>112</v>
      </c>
      <c r="C7" s="29" t="s">
        <v>43</v>
      </c>
      <c r="D7" s="29" t="s">
        <v>63</v>
      </c>
      <c r="E7" s="29" t="s">
        <v>14</v>
      </c>
      <c r="F7" s="29" t="s">
        <v>64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178</v>
      </c>
      <c r="L7" s="29" t="s">
        <v>206</v>
      </c>
      <c r="M7" s="29" t="s">
        <v>179</v>
      </c>
      <c r="N7" s="29" t="s">
        <v>57</v>
      </c>
      <c r="O7" s="29" t="s">
        <v>145</v>
      </c>
      <c r="P7" s="30" t="s">
        <v>147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2592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5">
        <v>0</v>
      </c>
      <c r="N10" s="68"/>
      <c r="O10" s="126">
        <v>0</v>
      </c>
      <c r="P10" s="126">
        <v>0</v>
      </c>
    </row>
    <row r="11" spans="2:16" ht="20.25" customHeight="1">
      <c r="B11" s="121" t="s">
        <v>216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1" t="s">
        <v>108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1" t="s">
        <v>207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142</v>
      </c>
      <c r="C1" s="67" t="s" vm="1">
        <v>224</v>
      </c>
    </row>
    <row r="2" spans="2:16">
      <c r="B2" s="46" t="s">
        <v>141</v>
      </c>
      <c r="C2" s="67" t="s">
        <v>225</v>
      </c>
    </row>
    <row r="3" spans="2:16">
      <c r="B3" s="46" t="s">
        <v>143</v>
      </c>
      <c r="C3" s="67" t="s">
        <v>226</v>
      </c>
    </row>
    <row r="4" spans="2:16">
      <c r="B4" s="46" t="s">
        <v>144</v>
      </c>
      <c r="C4" s="67">
        <v>2207</v>
      </c>
    </row>
    <row r="6" spans="2:16" ht="26.25" customHeight="1">
      <c r="B6" s="135" t="s">
        <v>181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78.75">
      <c r="B7" s="21" t="s">
        <v>112</v>
      </c>
      <c r="C7" s="29" t="s">
        <v>43</v>
      </c>
      <c r="D7" s="29" t="s">
        <v>63</v>
      </c>
      <c r="E7" s="29" t="s">
        <v>14</v>
      </c>
      <c r="F7" s="29" t="s">
        <v>64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178</v>
      </c>
      <c r="L7" s="29" t="s">
        <v>201</v>
      </c>
      <c r="M7" s="29" t="s">
        <v>179</v>
      </c>
      <c r="N7" s="29" t="s">
        <v>57</v>
      </c>
      <c r="O7" s="29" t="s">
        <v>145</v>
      </c>
      <c r="P7" s="30" t="s">
        <v>147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2593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5">
        <v>0</v>
      </c>
      <c r="N10" s="68"/>
      <c r="O10" s="126">
        <v>0</v>
      </c>
      <c r="P10" s="126">
        <v>0</v>
      </c>
    </row>
    <row r="11" spans="2:16" ht="20.25" customHeight="1">
      <c r="B11" s="121" t="s">
        <v>216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1" t="s">
        <v>108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1" t="s">
        <v>207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</row>
    <row r="219" spans="2:16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</row>
    <row r="220" spans="2:16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</row>
    <row r="221" spans="2:16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</row>
    <row r="222" spans="2:16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</row>
    <row r="223" spans="2:16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</row>
    <row r="224" spans="2:16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</row>
    <row r="225" spans="2:16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</row>
    <row r="226" spans="2:16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</row>
    <row r="227" spans="2:16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</row>
    <row r="228" spans="2:16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</row>
    <row r="229" spans="2:16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</row>
    <row r="230" spans="2:16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</row>
    <row r="231" spans="2:16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</row>
    <row r="232" spans="2:16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</row>
    <row r="233" spans="2:16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</row>
    <row r="234" spans="2:16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</row>
    <row r="235" spans="2:16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</row>
    <row r="236" spans="2:16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</row>
    <row r="237" spans="2:16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</row>
    <row r="238" spans="2:16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</row>
    <row r="239" spans="2:16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</row>
    <row r="240" spans="2:16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</row>
    <row r="241" spans="2:16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</row>
    <row r="242" spans="2:16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</row>
    <row r="243" spans="2:16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</row>
    <row r="244" spans="2:16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</row>
    <row r="245" spans="2:16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</row>
    <row r="246" spans="2:16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</row>
    <row r="247" spans="2:16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</row>
    <row r="248" spans="2:16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</row>
    <row r="249" spans="2:16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</row>
    <row r="250" spans="2:16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</row>
    <row r="251" spans="2:16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</row>
    <row r="252" spans="2:16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</row>
    <row r="253" spans="2:16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</row>
    <row r="254" spans="2:16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</row>
    <row r="255" spans="2:16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</row>
    <row r="256" spans="2:16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</row>
    <row r="257" spans="2:16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</row>
    <row r="258" spans="2:16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</row>
    <row r="259" spans="2:16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</row>
    <row r="260" spans="2:16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</row>
    <row r="261" spans="2:16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</row>
    <row r="262" spans="2:16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</row>
    <row r="263" spans="2:16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</row>
    <row r="264" spans="2:16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</row>
    <row r="265" spans="2:16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</row>
    <row r="266" spans="2:16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</row>
    <row r="267" spans="2:16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</row>
    <row r="268" spans="2:16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</row>
    <row r="269" spans="2:16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</row>
    <row r="270" spans="2:16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</row>
    <row r="271" spans="2:16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</row>
    <row r="272" spans="2:16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</row>
    <row r="273" spans="2:16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</row>
    <row r="274" spans="2:16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</row>
    <row r="275" spans="2:16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</row>
    <row r="276" spans="2:16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</row>
    <row r="277" spans="2:16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</row>
    <row r="278" spans="2:16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</row>
    <row r="279" spans="2:16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</row>
    <row r="280" spans="2:16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</row>
    <row r="281" spans="2:16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</row>
    <row r="282" spans="2:16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</row>
    <row r="283" spans="2:16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</row>
    <row r="284" spans="2:16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</row>
    <row r="285" spans="2:16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</row>
    <row r="286" spans="2:16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</row>
    <row r="287" spans="2:16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</row>
    <row r="288" spans="2:16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</row>
    <row r="289" spans="2:16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</row>
    <row r="290" spans="2:16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</row>
    <row r="291" spans="2:16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</row>
    <row r="292" spans="2:16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</row>
    <row r="293" spans="2:16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</row>
    <row r="294" spans="2:16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</row>
    <row r="295" spans="2:16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</row>
    <row r="296" spans="2:16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</row>
    <row r="297" spans="2:16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</row>
    <row r="298" spans="2:16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</row>
    <row r="299" spans="2:16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</row>
    <row r="300" spans="2:16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</row>
    <row r="301" spans="2:16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</row>
    <row r="302" spans="2:16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</row>
    <row r="303" spans="2:16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</row>
    <row r="304" spans="2:16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</row>
    <row r="305" spans="2:16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</row>
    <row r="306" spans="2:16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</row>
    <row r="307" spans="2:16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</row>
    <row r="308" spans="2:16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</row>
    <row r="309" spans="2:16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</row>
    <row r="310" spans="2:16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</row>
    <row r="311" spans="2:16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</row>
    <row r="312" spans="2:16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</row>
    <row r="313" spans="2:16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</row>
    <row r="314" spans="2:16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</row>
    <row r="315" spans="2:16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</row>
    <row r="316" spans="2:16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</row>
    <row r="317" spans="2:16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</row>
    <row r="318" spans="2:16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</row>
    <row r="319" spans="2:16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</row>
    <row r="320" spans="2:16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</row>
    <row r="321" spans="2:16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</row>
    <row r="322" spans="2:16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</row>
    <row r="323" spans="2:16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</row>
    <row r="324" spans="2:16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</row>
    <row r="325" spans="2:16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</row>
    <row r="326" spans="2:16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</row>
    <row r="327" spans="2:16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</row>
    <row r="328" spans="2:16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</row>
    <row r="329" spans="2:16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</row>
    <row r="330" spans="2:16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</row>
    <row r="331" spans="2:16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</row>
    <row r="332" spans="2:16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</row>
    <row r="333" spans="2:16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</row>
    <row r="334" spans="2:16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</row>
    <row r="335" spans="2:16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</row>
    <row r="336" spans="2:16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2:16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</row>
    <row r="338" spans="2:16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</row>
    <row r="339" spans="2:16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</row>
    <row r="340" spans="2:16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2:16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</row>
    <row r="342" spans="2:16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</row>
    <row r="343" spans="2:16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</row>
    <row r="344" spans="2:16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</row>
    <row r="345" spans="2:16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</row>
    <row r="346" spans="2:16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</row>
    <row r="347" spans="2:16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2:16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</row>
    <row r="349" spans="2:16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2:16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</row>
    <row r="351" spans="2:16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</row>
    <row r="352" spans="2:16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</row>
    <row r="353" spans="2:16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</row>
    <row r="354" spans="2:16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</row>
    <row r="355" spans="2:16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</row>
    <row r="356" spans="2:16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</row>
    <row r="357" spans="2:16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</row>
    <row r="358" spans="2:16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</row>
    <row r="359" spans="2:16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</row>
    <row r="360" spans="2:16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</row>
    <row r="361" spans="2:16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</row>
    <row r="362" spans="2:16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</row>
    <row r="363" spans="2:16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</row>
    <row r="364" spans="2:16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</row>
    <row r="365" spans="2:16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</row>
    <row r="366" spans="2:16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</row>
    <row r="367" spans="2:16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</row>
    <row r="368" spans="2:16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</row>
    <row r="369" spans="2:16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</row>
    <row r="370" spans="2:16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</row>
    <row r="371" spans="2:16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</row>
    <row r="372" spans="2:16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</row>
    <row r="373" spans="2:16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</row>
    <row r="374" spans="2:16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</row>
    <row r="375" spans="2:16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</row>
    <row r="376" spans="2:16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</row>
    <row r="377" spans="2:16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</row>
    <row r="378" spans="2:16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</row>
    <row r="379" spans="2:16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</row>
    <row r="380" spans="2:16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</row>
    <row r="381" spans="2:16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</row>
    <row r="382" spans="2:16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</row>
    <row r="383" spans="2:16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</row>
    <row r="384" spans="2:16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</row>
    <row r="385" spans="2:16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</row>
    <row r="386" spans="2:16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</row>
    <row r="387" spans="2:16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</row>
    <row r="388" spans="2:16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</row>
    <row r="389" spans="2:16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</row>
    <row r="390" spans="2:16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</row>
    <row r="391" spans="2:16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</row>
    <row r="392" spans="2:16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</row>
    <row r="393" spans="2:16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</row>
    <row r="394" spans="2:16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</row>
    <row r="395" spans="2:16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</row>
    <row r="396" spans="2:16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</row>
    <row r="397" spans="2:16">
      <c r="B397" s="128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</row>
    <row r="398" spans="2:16">
      <c r="B398" s="128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</row>
    <row r="399" spans="2:16">
      <c r="B399" s="127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</row>
    <row r="400" spans="2:16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</row>
    <row r="401" spans="2:16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</row>
    <row r="402" spans="2:16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</row>
    <row r="403" spans="2:16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</row>
    <row r="404" spans="2:16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</row>
    <row r="405" spans="2:16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</row>
    <row r="406" spans="2:16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</row>
    <row r="407" spans="2:16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</row>
    <row r="408" spans="2:16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</row>
    <row r="409" spans="2:16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</row>
    <row r="410" spans="2:16">
      <c r="B410" s="119"/>
      <c r="C410" s="119"/>
      <c r="D410" s="119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</row>
    <row r="411" spans="2:16">
      <c r="B411" s="119"/>
      <c r="C411" s="119"/>
      <c r="D411" s="119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8.5703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142</v>
      </c>
      <c r="C1" s="67" t="s" vm="1">
        <v>224</v>
      </c>
    </row>
    <row r="2" spans="2:18">
      <c r="B2" s="46" t="s">
        <v>141</v>
      </c>
      <c r="C2" s="67" t="s">
        <v>225</v>
      </c>
    </row>
    <row r="3" spans="2:18">
      <c r="B3" s="46" t="s">
        <v>143</v>
      </c>
      <c r="C3" s="67" t="s">
        <v>226</v>
      </c>
    </row>
    <row r="4" spans="2:18">
      <c r="B4" s="46" t="s">
        <v>144</v>
      </c>
      <c r="C4" s="67">
        <v>2207</v>
      </c>
    </row>
    <row r="6" spans="2:18" ht="21.75" customHeight="1">
      <c r="B6" s="138" t="s">
        <v>170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40"/>
    </row>
    <row r="7" spans="2:18" ht="27.75" customHeight="1">
      <c r="B7" s="141" t="s">
        <v>85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3"/>
    </row>
    <row r="8" spans="2:18" s="3" customFormat="1" ht="66" customHeight="1">
      <c r="B8" s="21" t="s">
        <v>111</v>
      </c>
      <c r="C8" s="29" t="s">
        <v>43</v>
      </c>
      <c r="D8" s="29" t="s">
        <v>115</v>
      </c>
      <c r="E8" s="29" t="s">
        <v>14</v>
      </c>
      <c r="F8" s="29" t="s">
        <v>64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215</v>
      </c>
      <c r="O8" s="29" t="s">
        <v>60</v>
      </c>
      <c r="P8" s="29" t="s">
        <v>203</v>
      </c>
      <c r="Q8" s="29" t="s">
        <v>145</v>
      </c>
      <c r="R8" s="59" t="s">
        <v>147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208</v>
      </c>
      <c r="M9" s="31"/>
      <c r="N9" s="15" t="s">
        <v>204</v>
      </c>
      <c r="O9" s="31" t="s">
        <v>209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9" t="s">
        <v>110</v>
      </c>
    </row>
    <row r="11" spans="2:18" s="4" customFormat="1" ht="18" customHeight="1">
      <c r="B11" s="68" t="s">
        <v>25</v>
      </c>
      <c r="C11" s="69"/>
      <c r="D11" s="69"/>
      <c r="E11" s="69"/>
      <c r="F11" s="69"/>
      <c r="G11" s="69"/>
      <c r="H11" s="76">
        <v>15.742113307181015</v>
      </c>
      <c r="I11" s="69"/>
      <c r="J11" s="69"/>
      <c r="K11" s="77">
        <v>-1.4420819082625591E-3</v>
      </c>
      <c r="L11" s="76"/>
      <c r="M11" s="78"/>
      <c r="N11" s="69"/>
      <c r="O11" s="76">
        <v>961231.96771008207</v>
      </c>
      <c r="P11" s="69"/>
      <c r="Q11" s="77">
        <f>IFERROR(O11/$O$11,0)</f>
        <v>1</v>
      </c>
      <c r="R11" s="77">
        <f>O11/'סכום נכסי הקרן'!$C$42</f>
        <v>0.26836357041358949</v>
      </c>
    </row>
    <row r="12" spans="2:18" ht="22.5" customHeight="1">
      <c r="B12" s="70" t="s">
        <v>194</v>
      </c>
      <c r="C12" s="71"/>
      <c r="D12" s="71"/>
      <c r="E12" s="71"/>
      <c r="F12" s="71"/>
      <c r="G12" s="71"/>
      <c r="H12" s="79">
        <v>15.742113307181015</v>
      </c>
      <c r="I12" s="71"/>
      <c r="J12" s="71"/>
      <c r="K12" s="80">
        <v>-1.4420819082625596E-3</v>
      </c>
      <c r="L12" s="79"/>
      <c r="M12" s="81"/>
      <c r="N12" s="71"/>
      <c r="O12" s="79">
        <v>961231.96771008195</v>
      </c>
      <c r="P12" s="71"/>
      <c r="Q12" s="80">
        <f t="shared" ref="Q12:Q25" si="0">IFERROR(O12/$O$11,0)</f>
        <v>0.99999999999999989</v>
      </c>
      <c r="R12" s="80">
        <f>O12/'סכום נכסי הקרן'!$C$42</f>
        <v>0.26836357041358949</v>
      </c>
    </row>
    <row r="13" spans="2:18">
      <c r="B13" s="72" t="s">
        <v>23</v>
      </c>
      <c r="C13" s="69"/>
      <c r="D13" s="69"/>
      <c r="E13" s="69"/>
      <c r="F13" s="69"/>
      <c r="G13" s="69"/>
      <c r="H13" s="76">
        <v>15.742113307181015</v>
      </c>
      <c r="I13" s="69"/>
      <c r="J13" s="69"/>
      <c r="K13" s="77">
        <v>-1.4420819082625596E-3</v>
      </c>
      <c r="L13" s="76"/>
      <c r="M13" s="78"/>
      <c r="N13" s="69"/>
      <c r="O13" s="76">
        <v>961231.96771008195</v>
      </c>
      <c r="P13" s="69"/>
      <c r="Q13" s="77">
        <f t="shared" si="0"/>
        <v>0.99999999999999989</v>
      </c>
      <c r="R13" s="77">
        <f>O13/'סכום נכסי הקרן'!$C$42</f>
        <v>0.26836357041358949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15.742113307181015</v>
      </c>
      <c r="I14" s="71"/>
      <c r="J14" s="71"/>
      <c r="K14" s="80">
        <v>-1.4420819082625596E-3</v>
      </c>
      <c r="L14" s="79"/>
      <c r="M14" s="81"/>
      <c r="N14" s="71"/>
      <c r="O14" s="79">
        <v>961231.96771008195</v>
      </c>
      <c r="P14" s="71"/>
      <c r="Q14" s="80">
        <f t="shared" si="0"/>
        <v>0.99999999999999989</v>
      </c>
      <c r="R14" s="80">
        <f>O14/'סכום נכסי הקרן'!$C$42</f>
        <v>0.26836357041358949</v>
      </c>
    </row>
    <row r="15" spans="2:18">
      <c r="B15" s="74" t="s">
        <v>227</v>
      </c>
      <c r="C15" s="69" t="s">
        <v>228</v>
      </c>
      <c r="D15" s="82" t="s">
        <v>116</v>
      </c>
      <c r="E15" s="69" t="s">
        <v>229</v>
      </c>
      <c r="F15" s="69"/>
      <c r="G15" s="69"/>
      <c r="H15" s="76">
        <v>0.57999999999999696</v>
      </c>
      <c r="I15" s="82" t="s">
        <v>129</v>
      </c>
      <c r="J15" s="83">
        <v>0.04</v>
      </c>
      <c r="K15" s="77">
        <v>-3.1000000000001647E-3</v>
      </c>
      <c r="L15" s="76">
        <v>14696997.50269</v>
      </c>
      <c r="M15" s="78">
        <v>136</v>
      </c>
      <c r="N15" s="69"/>
      <c r="O15" s="76">
        <v>19987.915711157002</v>
      </c>
      <c r="P15" s="77">
        <v>9.4527784546656645E-4</v>
      </c>
      <c r="Q15" s="77">
        <f t="shared" si="0"/>
        <v>2.0794060520868542E-2</v>
      </c>
      <c r="R15" s="77">
        <f>O15/'סכום נכסי הקרן'!$C$42</f>
        <v>5.5803683247765464E-3</v>
      </c>
    </row>
    <row r="16" spans="2:18">
      <c r="B16" s="74" t="s">
        <v>230</v>
      </c>
      <c r="C16" s="69" t="s">
        <v>231</v>
      </c>
      <c r="D16" s="82" t="s">
        <v>116</v>
      </c>
      <c r="E16" s="69" t="s">
        <v>229</v>
      </c>
      <c r="F16" s="69"/>
      <c r="G16" s="69"/>
      <c r="H16" s="76">
        <v>3.3799999999998986</v>
      </c>
      <c r="I16" s="82" t="s">
        <v>129</v>
      </c>
      <c r="J16" s="83">
        <v>0.04</v>
      </c>
      <c r="K16" s="77">
        <v>-8.8999999999999947E-3</v>
      </c>
      <c r="L16" s="76">
        <v>9443298.3255620003</v>
      </c>
      <c r="M16" s="78">
        <v>147.74</v>
      </c>
      <c r="N16" s="69"/>
      <c r="O16" s="76">
        <v>13951.528632208998</v>
      </c>
      <c r="P16" s="77">
        <v>7.4476052526096159E-4</v>
      </c>
      <c r="Q16" s="77">
        <f t="shared" si="0"/>
        <v>1.4514216235905431E-2</v>
      </c>
      <c r="R16" s="77">
        <f>O16/'סכום נכסי הקרן'!$C$42</f>
        <v>3.8950868908224712E-3</v>
      </c>
    </row>
    <row r="17" spans="2:18">
      <c r="B17" s="74" t="s">
        <v>232</v>
      </c>
      <c r="C17" s="69" t="s">
        <v>233</v>
      </c>
      <c r="D17" s="82" t="s">
        <v>116</v>
      </c>
      <c r="E17" s="69" t="s">
        <v>229</v>
      </c>
      <c r="F17" s="69"/>
      <c r="G17" s="69"/>
      <c r="H17" s="76">
        <v>6.2699999999998992</v>
      </c>
      <c r="I17" s="82" t="s">
        <v>129</v>
      </c>
      <c r="J17" s="83">
        <v>7.4999999999999997E-3</v>
      </c>
      <c r="K17" s="77">
        <v>-8.6999999999998762E-3</v>
      </c>
      <c r="L17" s="76">
        <v>28181068.533914</v>
      </c>
      <c r="M17" s="78">
        <v>112.38</v>
      </c>
      <c r="N17" s="69"/>
      <c r="O17" s="76">
        <v>31669.886145197001</v>
      </c>
      <c r="P17" s="77">
        <v>1.4527250578027461E-3</v>
      </c>
      <c r="Q17" s="77">
        <f t="shared" si="0"/>
        <v>3.2947183623785785E-2</v>
      </c>
      <c r="R17" s="77">
        <f>O17/'סכום נכסי הקרן'!$C$42</f>
        <v>8.8418238323512994E-3</v>
      </c>
    </row>
    <row r="18" spans="2:18">
      <c r="B18" s="74" t="s">
        <v>234</v>
      </c>
      <c r="C18" s="69" t="s">
        <v>235</v>
      </c>
      <c r="D18" s="82" t="s">
        <v>116</v>
      </c>
      <c r="E18" s="69" t="s">
        <v>229</v>
      </c>
      <c r="F18" s="69"/>
      <c r="G18" s="69"/>
      <c r="H18" s="76">
        <v>12.550000000000008</v>
      </c>
      <c r="I18" s="82" t="s">
        <v>129</v>
      </c>
      <c r="J18" s="83">
        <v>0.04</v>
      </c>
      <c r="K18" s="77">
        <v>-2.6999999999999897E-3</v>
      </c>
      <c r="L18" s="76">
        <v>91459129.446219012</v>
      </c>
      <c r="M18" s="78">
        <v>201.91</v>
      </c>
      <c r="N18" s="69"/>
      <c r="O18" s="76">
        <v>184665.12184645998</v>
      </c>
      <c r="P18" s="77">
        <v>5.5244278527208923E-3</v>
      </c>
      <c r="Q18" s="77">
        <f t="shared" si="0"/>
        <v>0.19211296341546244</v>
      </c>
      <c r="R18" s="77">
        <f>O18/'סכום נכסי הקרן'!$C$42</f>
        <v>5.1556120784908802E-2</v>
      </c>
    </row>
    <row r="19" spans="2:18">
      <c r="B19" s="74" t="s">
        <v>236</v>
      </c>
      <c r="C19" s="69" t="s">
        <v>237</v>
      </c>
      <c r="D19" s="82" t="s">
        <v>116</v>
      </c>
      <c r="E19" s="69" t="s">
        <v>229</v>
      </c>
      <c r="F19" s="69"/>
      <c r="G19" s="69"/>
      <c r="H19" s="76">
        <v>17.029999999999955</v>
      </c>
      <c r="I19" s="82" t="s">
        <v>129</v>
      </c>
      <c r="J19" s="83">
        <v>2.75E-2</v>
      </c>
      <c r="K19" s="77">
        <v>-6.0000000000000418E-4</v>
      </c>
      <c r="L19" s="76">
        <v>110167895.34990302</v>
      </c>
      <c r="M19" s="78">
        <v>170.79</v>
      </c>
      <c r="N19" s="69"/>
      <c r="O19" s="76">
        <v>188155.75474648201</v>
      </c>
      <c r="P19" s="77">
        <v>6.1424603747369955E-3</v>
      </c>
      <c r="Q19" s="77">
        <f t="shared" si="0"/>
        <v>0.19574437915825935</v>
      </c>
      <c r="R19" s="77">
        <f>O19/'סכום נכסי הקרן'!$C$42</f>
        <v>5.2530660479301897E-2</v>
      </c>
    </row>
    <row r="20" spans="2:18">
      <c r="B20" s="74" t="s">
        <v>238</v>
      </c>
      <c r="C20" s="69" t="s">
        <v>239</v>
      </c>
      <c r="D20" s="82" t="s">
        <v>116</v>
      </c>
      <c r="E20" s="69" t="s">
        <v>229</v>
      </c>
      <c r="F20" s="69"/>
      <c r="G20" s="69"/>
      <c r="H20" s="76">
        <v>2.6900000000000679</v>
      </c>
      <c r="I20" s="82" t="s">
        <v>129</v>
      </c>
      <c r="J20" s="83">
        <v>1.7500000000000002E-2</v>
      </c>
      <c r="K20" s="77">
        <v>-7.8000000000002425E-3</v>
      </c>
      <c r="L20" s="76">
        <v>19594003.909506999</v>
      </c>
      <c r="M20" s="78">
        <v>109.42</v>
      </c>
      <c r="N20" s="69"/>
      <c r="O20" s="76">
        <v>21439.759301465998</v>
      </c>
      <c r="P20" s="77">
        <v>1.1114893170778761E-3</v>
      </c>
      <c r="Q20" s="77">
        <f t="shared" si="0"/>
        <v>2.23044592998102E-2</v>
      </c>
      <c r="R20" s="77">
        <f>O20/'סכום נכסי הקרן'!$C$42</f>
        <v>5.9857043338416563E-3</v>
      </c>
    </row>
    <row r="21" spans="2:18">
      <c r="B21" s="74" t="s">
        <v>240</v>
      </c>
      <c r="C21" s="69" t="s">
        <v>241</v>
      </c>
      <c r="D21" s="82" t="s">
        <v>116</v>
      </c>
      <c r="E21" s="69" t="s">
        <v>229</v>
      </c>
      <c r="F21" s="69"/>
      <c r="G21" s="69"/>
      <c r="H21" s="76">
        <v>4.7600000000000042</v>
      </c>
      <c r="I21" s="82" t="s">
        <v>129</v>
      </c>
      <c r="J21" s="83">
        <v>7.4999999999999997E-3</v>
      </c>
      <c r="K21" s="77">
        <v>-9.5000000000003242E-3</v>
      </c>
      <c r="L21" s="76">
        <v>17013256.928406</v>
      </c>
      <c r="M21" s="78">
        <v>109.12</v>
      </c>
      <c r="N21" s="69"/>
      <c r="O21" s="76">
        <v>18564.865506292001</v>
      </c>
      <c r="P21" s="77">
        <v>7.774565737246091E-4</v>
      </c>
      <c r="Q21" s="77">
        <f t="shared" si="0"/>
        <v>1.9313616410946671E-2</v>
      </c>
      <c r="R21" s="77">
        <f>O21/'סכום נכסי הקרן'!$C$42</f>
        <v>5.1830710576401444E-3</v>
      </c>
    </row>
    <row r="22" spans="2:18">
      <c r="B22" s="74" t="s">
        <v>242</v>
      </c>
      <c r="C22" s="69" t="s">
        <v>243</v>
      </c>
      <c r="D22" s="82" t="s">
        <v>116</v>
      </c>
      <c r="E22" s="69" t="s">
        <v>229</v>
      </c>
      <c r="F22" s="69"/>
      <c r="G22" s="69"/>
      <c r="H22" s="76">
        <v>28.770000000000408</v>
      </c>
      <c r="I22" s="82" t="s">
        <v>129</v>
      </c>
      <c r="J22" s="83">
        <v>5.0000000000000001E-3</v>
      </c>
      <c r="K22" s="77">
        <v>3.8000000000001145E-3</v>
      </c>
      <c r="L22" s="76">
        <v>35565464.037500001</v>
      </c>
      <c r="M22" s="78">
        <v>103.5</v>
      </c>
      <c r="N22" s="69"/>
      <c r="O22" s="76">
        <v>36810.253719690998</v>
      </c>
      <c r="P22" s="77">
        <v>1.0952149918395E-2</v>
      </c>
      <c r="Q22" s="77">
        <f t="shared" si="0"/>
        <v>3.8294870495602748E-2</v>
      </c>
      <c r="R22" s="77">
        <f>O22/'סכום נכסי הקרן'!$C$42</f>
        <v>1.027694817472598E-2</v>
      </c>
    </row>
    <row r="23" spans="2:18">
      <c r="B23" s="74" t="s">
        <v>244</v>
      </c>
      <c r="C23" s="69" t="s">
        <v>245</v>
      </c>
      <c r="D23" s="82" t="s">
        <v>116</v>
      </c>
      <c r="E23" s="69" t="s">
        <v>229</v>
      </c>
      <c r="F23" s="69"/>
      <c r="G23" s="69"/>
      <c r="H23" s="76">
        <v>8.2500000000000266</v>
      </c>
      <c r="I23" s="82" t="s">
        <v>129</v>
      </c>
      <c r="J23" s="83">
        <v>5.0000000000000001E-3</v>
      </c>
      <c r="K23" s="77">
        <v>-7.4000000000000133E-3</v>
      </c>
      <c r="L23" s="76">
        <v>53354846.174261004</v>
      </c>
      <c r="M23" s="78">
        <v>111.21</v>
      </c>
      <c r="N23" s="69"/>
      <c r="O23" s="76">
        <v>59335.926598257996</v>
      </c>
      <c r="P23" s="77">
        <v>2.8839299142883615E-3</v>
      </c>
      <c r="Q23" s="77">
        <f t="shared" si="0"/>
        <v>6.1729040014776485E-2</v>
      </c>
      <c r="R23" s="77">
        <f>O23/'סכום נכסי הקרן'!$C$42</f>
        <v>1.6565825576568754E-2</v>
      </c>
    </row>
    <row r="24" spans="2:18">
      <c r="B24" s="74" t="s">
        <v>246</v>
      </c>
      <c r="C24" s="69" t="s">
        <v>247</v>
      </c>
      <c r="D24" s="82" t="s">
        <v>116</v>
      </c>
      <c r="E24" s="69" t="s">
        <v>229</v>
      </c>
      <c r="F24" s="69"/>
      <c r="G24" s="69"/>
      <c r="H24" s="76">
        <v>21.959999999999983</v>
      </c>
      <c r="I24" s="82" t="s">
        <v>129</v>
      </c>
      <c r="J24" s="83">
        <v>0.01</v>
      </c>
      <c r="K24" s="77">
        <v>1.7999999999999952E-3</v>
      </c>
      <c r="L24" s="76">
        <v>285070479.32735598</v>
      </c>
      <c r="M24" s="78">
        <v>121.2</v>
      </c>
      <c r="N24" s="69"/>
      <c r="O24" s="76">
        <v>345505.41867116198</v>
      </c>
      <c r="P24" s="77">
        <v>1.6099924486152856E-2</v>
      </c>
      <c r="Q24" s="77">
        <f t="shared" si="0"/>
        <v>0.35944020827173545</v>
      </c>
      <c r="R24" s="77">
        <f>O24/'סכום נכסי הקרן'!$C$42</f>
        <v>9.6460657642007147E-2</v>
      </c>
    </row>
    <row r="25" spans="2:18">
      <c r="B25" s="74" t="s">
        <v>248</v>
      </c>
      <c r="C25" s="69" t="s">
        <v>249</v>
      </c>
      <c r="D25" s="82" t="s">
        <v>116</v>
      </c>
      <c r="E25" s="69" t="s">
        <v>229</v>
      </c>
      <c r="F25" s="69"/>
      <c r="G25" s="69"/>
      <c r="H25" s="76">
        <v>1.720000000000006</v>
      </c>
      <c r="I25" s="82" t="s">
        <v>129</v>
      </c>
      <c r="J25" s="83">
        <v>2.75E-2</v>
      </c>
      <c r="K25" s="77">
        <v>-7.1000000000000785E-3</v>
      </c>
      <c r="L25" s="76">
        <v>37161792.663791999</v>
      </c>
      <c r="M25" s="78">
        <v>110.72</v>
      </c>
      <c r="N25" s="69"/>
      <c r="O25" s="76">
        <v>41145.536831707999</v>
      </c>
      <c r="P25" s="77">
        <v>2.1238222764145939E-3</v>
      </c>
      <c r="Q25" s="77">
        <f t="shared" si="0"/>
        <v>4.2805002552846784E-2</v>
      </c>
      <c r="R25" s="77">
        <f>O25/'סכום נכסי הקרן'!$C$42</f>
        <v>1.1487303316644775E-2</v>
      </c>
    </row>
    <row r="26" spans="2:18">
      <c r="B26" s="75"/>
      <c r="C26" s="69"/>
      <c r="D26" s="69"/>
      <c r="E26" s="69"/>
      <c r="F26" s="69"/>
      <c r="G26" s="69"/>
      <c r="H26" s="69"/>
      <c r="I26" s="69"/>
      <c r="J26" s="69"/>
      <c r="K26" s="77"/>
      <c r="L26" s="76"/>
      <c r="M26" s="78"/>
      <c r="N26" s="69"/>
      <c r="O26" s="69"/>
      <c r="P26" s="69"/>
      <c r="Q26" s="77"/>
      <c r="R26" s="69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121" t="s">
        <v>108</v>
      </c>
      <c r="C29" s="123"/>
      <c r="D29" s="123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121" t="s">
        <v>199</v>
      </c>
      <c r="C30" s="123"/>
      <c r="D30" s="123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144" t="s">
        <v>207</v>
      </c>
      <c r="C31" s="144"/>
      <c r="D31" s="144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</row>
    <row r="126" spans="2:18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</row>
    <row r="127" spans="2:18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</row>
    <row r="128" spans="2:18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</row>
    <row r="129" spans="2:18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</row>
    <row r="130" spans="2:18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</row>
    <row r="131" spans="2:18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</row>
    <row r="132" spans="2:18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</row>
    <row r="133" spans="2:18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</row>
    <row r="134" spans="2:18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</row>
    <row r="135" spans="2:18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</row>
    <row r="136" spans="2:18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</row>
    <row r="137" spans="2:18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</row>
    <row r="138" spans="2:18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</row>
    <row r="139" spans="2:18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</row>
    <row r="140" spans="2:18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</row>
    <row r="141" spans="2:18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</row>
    <row r="142" spans="2:18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</row>
    <row r="143" spans="2:18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</row>
    <row r="144" spans="2:18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</row>
    <row r="145" spans="2:18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</row>
    <row r="146" spans="2:18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</row>
    <row r="147" spans="2:18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</row>
    <row r="148" spans="2:18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</row>
    <row r="149" spans="2:18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</row>
    <row r="150" spans="2:18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</row>
    <row r="151" spans="2:18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</row>
    <row r="152" spans="2:18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</row>
    <row r="153" spans="2:18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</row>
    <row r="154" spans="2:18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</row>
    <row r="155" spans="2:18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</row>
    <row r="156" spans="2:18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</row>
    <row r="157" spans="2:18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</row>
    <row r="158" spans="2:18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</row>
    <row r="159" spans="2:18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</row>
    <row r="160" spans="2:18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</row>
    <row r="161" spans="2:18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</row>
    <row r="162" spans="2:18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</row>
    <row r="163" spans="2:18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</row>
    <row r="164" spans="2:18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</row>
    <row r="165" spans="2:18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</row>
    <row r="166" spans="2:18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</row>
    <row r="167" spans="2:18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</row>
    <row r="168" spans="2:18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</row>
    <row r="169" spans="2:18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</row>
    <row r="170" spans="2:18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</row>
    <row r="171" spans="2:18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</row>
    <row r="172" spans="2:18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</row>
    <row r="173" spans="2:18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</row>
    <row r="174" spans="2:18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</row>
    <row r="175" spans="2:18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</row>
    <row r="176" spans="2:18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</row>
    <row r="177" spans="2:18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</row>
    <row r="178" spans="2:18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</row>
    <row r="179" spans="2:18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</row>
    <row r="180" spans="2:18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</row>
    <row r="181" spans="2:18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</row>
    <row r="182" spans="2:18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</row>
    <row r="183" spans="2:18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</row>
    <row r="184" spans="2:18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</row>
    <row r="185" spans="2:18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</row>
    <row r="186" spans="2:18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</row>
    <row r="187" spans="2:18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</row>
    <row r="188" spans="2:18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</row>
    <row r="189" spans="2:18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</row>
    <row r="190" spans="2:18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</row>
    <row r="191" spans="2:18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</row>
    <row r="192" spans="2:18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</row>
    <row r="193" spans="2:18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</row>
    <row r="194" spans="2:18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</row>
    <row r="195" spans="2:18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</row>
    <row r="196" spans="2:18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</row>
    <row r="197" spans="2:18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</row>
    <row r="198" spans="2:18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</row>
    <row r="199" spans="2:18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</row>
    <row r="200" spans="2:18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</row>
    <row r="201" spans="2:18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</row>
    <row r="202" spans="2:18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</row>
    <row r="203" spans="2:18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</row>
    <row r="204" spans="2:18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</row>
    <row r="205" spans="2:18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</row>
    <row r="206" spans="2:18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</row>
    <row r="207" spans="2:18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</row>
    <row r="208" spans="2:18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</row>
    <row r="209" spans="2:18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</row>
    <row r="210" spans="2:18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</row>
    <row r="211" spans="2:18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</row>
    <row r="212" spans="2:18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</row>
    <row r="213" spans="2:18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</row>
    <row r="214" spans="2:18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</row>
    <row r="215" spans="2:18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</row>
    <row r="216" spans="2:18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</row>
    <row r="217" spans="2:18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</row>
    <row r="218" spans="2:18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</row>
    <row r="219" spans="2:18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</row>
    <row r="220" spans="2:18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</row>
    <row r="221" spans="2:18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</row>
    <row r="222" spans="2:18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</row>
    <row r="223" spans="2:18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</row>
    <row r="224" spans="2:18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</row>
    <row r="225" spans="2:18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</row>
    <row r="226" spans="2:18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</row>
    <row r="227" spans="2:18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</row>
    <row r="228" spans="2:18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</row>
    <row r="229" spans="2:18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</row>
    <row r="230" spans="2:18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</row>
    <row r="231" spans="2:18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</row>
    <row r="232" spans="2:18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</row>
    <row r="233" spans="2:18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</row>
    <row r="234" spans="2:18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</row>
    <row r="235" spans="2:18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</row>
    <row r="236" spans="2:18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</row>
    <row r="237" spans="2:18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</row>
    <row r="238" spans="2:18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</row>
    <row r="239" spans="2:18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</row>
    <row r="240" spans="2:18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</row>
    <row r="241" spans="2:18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</row>
    <row r="242" spans="2:18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</row>
    <row r="243" spans="2:18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</row>
    <row r="244" spans="2:18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</row>
    <row r="245" spans="2:18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</row>
    <row r="246" spans="2:18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</row>
    <row r="247" spans="2:18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</row>
    <row r="248" spans="2:18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</row>
    <row r="249" spans="2:18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</row>
    <row r="250" spans="2:18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</row>
    <row r="251" spans="2:18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</row>
    <row r="252" spans="2:18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</row>
    <row r="253" spans="2:18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</row>
    <row r="254" spans="2:18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</row>
    <row r="255" spans="2:18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</row>
    <row r="256" spans="2:18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</row>
    <row r="257" spans="2:18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</row>
    <row r="258" spans="2:18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</row>
    <row r="259" spans="2:18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</row>
    <row r="260" spans="2:18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</row>
    <row r="261" spans="2:18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</row>
    <row r="262" spans="2:18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</row>
    <row r="263" spans="2:18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</row>
    <row r="264" spans="2:18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</row>
    <row r="265" spans="2:18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</row>
    <row r="266" spans="2:18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</row>
    <row r="267" spans="2:18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</row>
    <row r="268" spans="2:18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</row>
    <row r="269" spans="2:18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</row>
    <row r="270" spans="2:18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</row>
    <row r="271" spans="2:18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</row>
    <row r="272" spans="2:18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</row>
    <row r="273" spans="2:18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</row>
    <row r="274" spans="2:18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</row>
    <row r="275" spans="2:18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</row>
    <row r="276" spans="2:18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</row>
    <row r="277" spans="2:18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</row>
    <row r="278" spans="2:18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</row>
    <row r="279" spans="2:18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</row>
    <row r="280" spans="2:18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</row>
    <row r="281" spans="2:18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</row>
    <row r="282" spans="2:18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</row>
    <row r="283" spans="2:18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</row>
    <row r="284" spans="2:18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</row>
    <row r="285" spans="2:18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</row>
    <row r="286" spans="2:18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</row>
    <row r="287" spans="2:18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</row>
    <row r="288" spans="2:18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</row>
    <row r="289" spans="2:18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</row>
    <row r="290" spans="2:18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</row>
    <row r="291" spans="2:18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</row>
    <row r="292" spans="2:18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</row>
    <row r="293" spans="2:18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</row>
    <row r="294" spans="2:18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</row>
    <row r="295" spans="2:18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</row>
    <row r="296" spans="2:18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</row>
    <row r="297" spans="2:18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</row>
    <row r="298" spans="2:18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</row>
    <row r="299" spans="2:18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</row>
    <row r="300" spans="2:18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</row>
    <row r="301" spans="2:18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</row>
    <row r="302" spans="2:18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</row>
    <row r="303" spans="2:18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</row>
    <row r="304" spans="2:18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</row>
    <row r="305" spans="2:18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</row>
    <row r="306" spans="2:18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</row>
    <row r="307" spans="2:18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</row>
    <row r="308" spans="2:18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</row>
    <row r="309" spans="2:18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</row>
    <row r="310" spans="2:18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</row>
    <row r="311" spans="2:18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</row>
    <row r="312" spans="2:18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</row>
    <row r="313" spans="2:18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</row>
    <row r="314" spans="2:18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</row>
    <row r="315" spans="2:18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</row>
    <row r="316" spans="2:18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</row>
    <row r="317" spans="2:18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</row>
    <row r="318" spans="2:18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</row>
    <row r="319" spans="2:18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</row>
    <row r="320" spans="2:18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</row>
    <row r="321" spans="2:18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</row>
    <row r="322" spans="2:18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</row>
    <row r="323" spans="2:18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</row>
    <row r="324" spans="2:18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</row>
    <row r="325" spans="2:18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</row>
    <row r="326" spans="2:18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</row>
    <row r="327" spans="2:18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</row>
    <row r="328" spans="2:18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</row>
    <row r="329" spans="2:18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</row>
    <row r="330" spans="2:18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</row>
    <row r="331" spans="2:18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</row>
    <row r="332" spans="2:18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</row>
    <row r="333" spans="2:18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</row>
    <row r="334" spans="2:18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</row>
    <row r="335" spans="2:18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</row>
    <row r="336" spans="2:18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</row>
    <row r="337" spans="2:18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</row>
    <row r="338" spans="2:18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</row>
    <row r="339" spans="2:18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</row>
    <row r="340" spans="2:18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</row>
    <row r="341" spans="2:18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</row>
    <row r="342" spans="2:18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</row>
    <row r="343" spans="2:18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</row>
    <row r="344" spans="2:18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</row>
    <row r="345" spans="2:18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</row>
    <row r="346" spans="2:18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</row>
    <row r="347" spans="2:18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</row>
    <row r="348" spans="2:18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</row>
    <row r="349" spans="2:18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</row>
    <row r="350" spans="2:18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</row>
    <row r="351" spans="2:18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</row>
    <row r="352" spans="2:18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</row>
    <row r="353" spans="2:18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</row>
    <row r="354" spans="2:18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</row>
    <row r="355" spans="2:18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</row>
    <row r="356" spans="2:18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</row>
    <row r="357" spans="2:18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</row>
    <row r="358" spans="2:18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</row>
    <row r="359" spans="2:18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</row>
    <row r="360" spans="2:18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</row>
    <row r="361" spans="2:18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</row>
    <row r="362" spans="2:18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</row>
    <row r="363" spans="2:18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</row>
    <row r="364" spans="2:18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</row>
    <row r="365" spans="2:18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</row>
    <row r="366" spans="2:18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</row>
    <row r="367" spans="2:18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</row>
    <row r="368" spans="2:18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</row>
    <row r="369" spans="2:18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</row>
    <row r="370" spans="2:18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</row>
    <row r="371" spans="2:18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</row>
    <row r="372" spans="2:18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</row>
    <row r="373" spans="2:18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</row>
    <row r="374" spans="2:18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</row>
    <row r="375" spans="2:18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</row>
    <row r="376" spans="2:18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</row>
    <row r="377" spans="2:18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</row>
    <row r="378" spans="2:18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</row>
    <row r="379" spans="2:18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</row>
    <row r="380" spans="2:18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</row>
    <row r="381" spans="2:18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</row>
    <row r="382" spans="2:18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</row>
    <row r="383" spans="2:18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</row>
    <row r="384" spans="2:18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</row>
    <row r="385" spans="2:18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</row>
    <row r="386" spans="2:18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</row>
    <row r="387" spans="2:18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</row>
    <row r="388" spans="2:18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</row>
    <row r="389" spans="2:18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</row>
    <row r="390" spans="2:18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</row>
    <row r="391" spans="2:18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</row>
    <row r="392" spans="2:18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</row>
    <row r="393" spans="2:18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</row>
    <row r="394" spans="2:18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</row>
    <row r="395" spans="2:18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</row>
    <row r="396" spans="2:18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</row>
    <row r="397" spans="2:18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</row>
    <row r="398" spans="2:18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</row>
    <row r="399" spans="2:18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</row>
    <row r="400" spans="2:18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</row>
    <row r="401" spans="2:18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</row>
    <row r="402" spans="2:18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</row>
    <row r="403" spans="2:18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</row>
    <row r="404" spans="2:18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</row>
    <row r="405" spans="2:18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</row>
    <row r="406" spans="2:18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</row>
    <row r="407" spans="2:18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</row>
    <row r="408" spans="2:18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</row>
    <row r="409" spans="2:18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</row>
    <row r="410" spans="2:18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</row>
    <row r="411" spans="2:18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</row>
    <row r="412" spans="2:18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</row>
    <row r="413" spans="2:18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</row>
    <row r="414" spans="2:18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</row>
    <row r="415" spans="2:18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</row>
    <row r="416" spans="2:18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</row>
    <row r="417" spans="2:18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</row>
    <row r="418" spans="2:18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</row>
    <row r="419" spans="2:18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</row>
    <row r="420" spans="2:18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</row>
    <row r="421" spans="2:18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</row>
    <row r="422" spans="2:18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</row>
    <row r="423" spans="2:18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</row>
    <row r="424" spans="2:18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</row>
    <row r="425" spans="2:18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</row>
    <row r="426" spans="2:18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</row>
    <row r="427" spans="2:18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</row>
    <row r="428" spans="2:18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</row>
    <row r="429" spans="2:18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</row>
    <row r="430" spans="2:18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</row>
    <row r="431" spans="2:18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</row>
    <row r="432" spans="2:18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</row>
    <row r="433" spans="2:18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</row>
    <row r="434" spans="2:18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</row>
    <row r="435" spans="2:18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</row>
    <row r="436" spans="2:18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</row>
    <row r="437" spans="2:18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</row>
    <row r="438" spans="2:18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</row>
    <row r="439" spans="2:18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</row>
    <row r="440" spans="2:18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</row>
    <row r="441" spans="2:18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</row>
    <row r="442" spans="2:18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</row>
    <row r="443" spans="2:18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</row>
    <row r="444" spans="2:18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</row>
    <row r="445" spans="2:18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</row>
    <row r="446" spans="2:18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</row>
    <row r="447" spans="2:18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</row>
    <row r="448" spans="2:18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</row>
    <row r="449" spans="2:18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</row>
    <row r="450" spans="2:18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</row>
    <row r="451" spans="2:18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</row>
    <row r="452" spans="2:18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</row>
    <row r="453" spans="2:18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</row>
    <row r="454" spans="2:18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</row>
    <row r="455" spans="2:18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</row>
    <row r="456" spans="2:18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</row>
    <row r="457" spans="2:18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</row>
    <row r="458" spans="2:18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</row>
    <row r="459" spans="2:18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</row>
    <row r="460" spans="2:18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</row>
    <row r="461" spans="2:18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</row>
    <row r="462" spans="2:18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</row>
    <row r="463" spans="2:18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</row>
    <row r="464" spans="2:18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</row>
    <row r="465" spans="2:18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</row>
    <row r="466" spans="2:18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</row>
    <row r="467" spans="2:18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</row>
    <row r="468" spans="2:18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</row>
    <row r="469" spans="2:18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</row>
    <row r="470" spans="2:18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</row>
    <row r="471" spans="2:18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</row>
    <row r="472" spans="2:18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</row>
    <row r="473" spans="2:18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</row>
    <row r="474" spans="2:18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</row>
    <row r="475" spans="2:18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</row>
    <row r="476" spans="2:18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</row>
    <row r="477" spans="2:18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</row>
    <row r="478" spans="2:18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</row>
    <row r="479" spans="2:18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</row>
    <row r="480" spans="2:18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</row>
    <row r="481" spans="2:18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</row>
    <row r="482" spans="2:18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</row>
    <row r="483" spans="2:18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</row>
    <row r="484" spans="2:18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</row>
    <row r="485" spans="2:18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</row>
    <row r="486" spans="2:18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</row>
    <row r="487" spans="2:18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</row>
    <row r="488" spans="2:18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</row>
    <row r="489" spans="2:18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</row>
    <row r="490" spans="2:18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</row>
    <row r="491" spans="2:18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</row>
    <row r="492" spans="2:18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</row>
    <row r="493" spans="2:18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</row>
    <row r="494" spans="2:18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</row>
    <row r="495" spans="2:18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</row>
    <row r="496" spans="2:18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</row>
    <row r="497" spans="2:18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</row>
    <row r="498" spans="2:18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</row>
    <row r="499" spans="2:18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</row>
    <row r="500" spans="2:18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</row>
    <row r="501" spans="2:18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</row>
    <row r="502" spans="2:18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</row>
    <row r="503" spans="2:18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</row>
    <row r="504" spans="2:18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</row>
    <row r="505" spans="2:18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</row>
    <row r="506" spans="2:18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</row>
    <row r="507" spans="2:18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</row>
    <row r="508" spans="2:18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</row>
    <row r="509" spans="2:18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</row>
    <row r="510" spans="2:18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</row>
    <row r="511" spans="2:18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O1:Q9 O11:Q1048576 C32:I1048576 J1:M1048576 E1:I30 D1:D28 C29:D30 A1:B1048576 C5:C28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142</v>
      </c>
      <c r="C1" s="67" t="s" vm="1">
        <v>224</v>
      </c>
    </row>
    <row r="2" spans="2:16">
      <c r="B2" s="46" t="s">
        <v>141</v>
      </c>
      <c r="C2" s="67" t="s">
        <v>225</v>
      </c>
    </row>
    <row r="3" spans="2:16">
      <c r="B3" s="46" t="s">
        <v>143</v>
      </c>
      <c r="C3" s="67" t="s">
        <v>226</v>
      </c>
    </row>
    <row r="4" spans="2:16">
      <c r="B4" s="46" t="s">
        <v>144</v>
      </c>
      <c r="C4" s="67">
        <v>2207</v>
      </c>
    </row>
    <row r="6" spans="2:16" ht="26.25" customHeight="1">
      <c r="B6" s="135" t="s">
        <v>183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78.75">
      <c r="B7" s="21" t="s">
        <v>112</v>
      </c>
      <c r="C7" s="29" t="s">
        <v>43</v>
      </c>
      <c r="D7" s="29" t="s">
        <v>63</v>
      </c>
      <c r="E7" s="29" t="s">
        <v>14</v>
      </c>
      <c r="F7" s="29" t="s">
        <v>64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178</v>
      </c>
      <c r="L7" s="29" t="s">
        <v>201</v>
      </c>
      <c r="M7" s="29" t="s">
        <v>179</v>
      </c>
      <c r="N7" s="29" t="s">
        <v>57</v>
      </c>
      <c r="O7" s="29" t="s">
        <v>145</v>
      </c>
      <c r="P7" s="30" t="s">
        <v>147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2594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5">
        <v>0</v>
      </c>
      <c r="N10" s="68"/>
      <c r="O10" s="126">
        <v>0</v>
      </c>
      <c r="P10" s="126">
        <v>0</v>
      </c>
    </row>
    <row r="11" spans="2:16" ht="20.25" customHeight="1">
      <c r="B11" s="121" t="s">
        <v>216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1" t="s">
        <v>108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1" t="s">
        <v>207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</row>
    <row r="219" spans="2:16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</row>
    <row r="220" spans="2:16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</row>
    <row r="221" spans="2:16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</row>
    <row r="222" spans="2:16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</row>
    <row r="223" spans="2:16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</row>
    <row r="224" spans="2:16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</row>
    <row r="225" spans="2:16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</row>
    <row r="226" spans="2:16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</row>
    <row r="227" spans="2:16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</row>
    <row r="228" spans="2:16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</row>
    <row r="229" spans="2:16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</row>
    <row r="230" spans="2:16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</row>
    <row r="231" spans="2:16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</row>
    <row r="232" spans="2:16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</row>
    <row r="233" spans="2:16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</row>
    <row r="234" spans="2:16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</row>
    <row r="235" spans="2:16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</row>
    <row r="236" spans="2:16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</row>
    <row r="237" spans="2:16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</row>
    <row r="238" spans="2:16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</row>
    <row r="239" spans="2:16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</row>
    <row r="240" spans="2:16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</row>
    <row r="241" spans="2:16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</row>
    <row r="242" spans="2:16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</row>
    <row r="243" spans="2:16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</row>
    <row r="244" spans="2:16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</row>
    <row r="245" spans="2:16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</row>
    <row r="246" spans="2:16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</row>
    <row r="247" spans="2:16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</row>
    <row r="248" spans="2:16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</row>
    <row r="249" spans="2:16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</row>
    <row r="250" spans="2:16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</row>
    <row r="251" spans="2:16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</row>
    <row r="252" spans="2:16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</row>
    <row r="253" spans="2:16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</row>
    <row r="254" spans="2:16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</row>
    <row r="255" spans="2:16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</row>
    <row r="256" spans="2:16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</row>
    <row r="257" spans="2:16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</row>
    <row r="258" spans="2:16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</row>
    <row r="259" spans="2:16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</row>
    <row r="260" spans="2:16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</row>
    <row r="261" spans="2:16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</row>
    <row r="262" spans="2:16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</row>
    <row r="263" spans="2:16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</row>
    <row r="264" spans="2:16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</row>
    <row r="265" spans="2:16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</row>
    <row r="266" spans="2:16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</row>
    <row r="267" spans="2:16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</row>
    <row r="268" spans="2:16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</row>
    <row r="269" spans="2:16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</row>
    <row r="270" spans="2:16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</row>
    <row r="271" spans="2:16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</row>
    <row r="272" spans="2:16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</row>
    <row r="273" spans="2:16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</row>
    <row r="274" spans="2:16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</row>
    <row r="275" spans="2:16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</row>
    <row r="276" spans="2:16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</row>
    <row r="277" spans="2:16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</row>
    <row r="278" spans="2:16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</row>
    <row r="279" spans="2:16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</row>
    <row r="280" spans="2:16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</row>
    <row r="281" spans="2:16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</row>
    <row r="282" spans="2:16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</row>
    <row r="283" spans="2:16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</row>
    <row r="284" spans="2:16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</row>
    <row r="285" spans="2:16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</row>
    <row r="286" spans="2:16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</row>
    <row r="287" spans="2:16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</row>
    <row r="288" spans="2:16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</row>
    <row r="289" spans="2:16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</row>
    <row r="290" spans="2:16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</row>
    <row r="291" spans="2:16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</row>
    <row r="292" spans="2:16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</row>
    <row r="293" spans="2:16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</row>
    <row r="294" spans="2:16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</row>
    <row r="295" spans="2:16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</row>
    <row r="296" spans="2:16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</row>
    <row r="297" spans="2:16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</row>
    <row r="298" spans="2:16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</row>
    <row r="299" spans="2:16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</row>
    <row r="300" spans="2:16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</row>
    <row r="301" spans="2:16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</row>
    <row r="302" spans="2:16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</row>
    <row r="303" spans="2:16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</row>
    <row r="304" spans="2:16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</row>
    <row r="305" spans="2:16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</row>
    <row r="306" spans="2:16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</row>
    <row r="307" spans="2:16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</row>
    <row r="308" spans="2:16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</row>
    <row r="309" spans="2:16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</row>
    <row r="310" spans="2:16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</row>
    <row r="311" spans="2:16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</row>
    <row r="312" spans="2:16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</row>
    <row r="313" spans="2:16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</row>
    <row r="314" spans="2:16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</row>
    <row r="315" spans="2:16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</row>
    <row r="316" spans="2:16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</row>
    <row r="317" spans="2:16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</row>
    <row r="318" spans="2:16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</row>
    <row r="319" spans="2:16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</row>
    <row r="320" spans="2:16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</row>
    <row r="321" spans="2:16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</row>
    <row r="322" spans="2:16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</row>
    <row r="323" spans="2:16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</row>
    <row r="324" spans="2:16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</row>
    <row r="325" spans="2:16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</row>
    <row r="326" spans="2:16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</row>
    <row r="327" spans="2:16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</row>
    <row r="328" spans="2:16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</row>
    <row r="329" spans="2:16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</row>
    <row r="330" spans="2:16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</row>
    <row r="331" spans="2:16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</row>
    <row r="332" spans="2:16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</row>
    <row r="333" spans="2:16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</row>
    <row r="334" spans="2:16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</row>
    <row r="335" spans="2:16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</row>
    <row r="336" spans="2:16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2:16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</row>
    <row r="338" spans="2:16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</row>
    <row r="339" spans="2:16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</row>
    <row r="340" spans="2:16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2:16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</row>
    <row r="342" spans="2:16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</row>
    <row r="343" spans="2:16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</row>
    <row r="344" spans="2:16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</row>
    <row r="345" spans="2:16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</row>
    <row r="346" spans="2:16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</row>
    <row r="347" spans="2:16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2:16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</row>
    <row r="349" spans="2:16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2:16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</row>
    <row r="351" spans="2:16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</row>
    <row r="352" spans="2:16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</row>
    <row r="353" spans="2:16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</row>
    <row r="354" spans="2:16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</row>
    <row r="355" spans="2:16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</row>
    <row r="356" spans="2:16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</row>
    <row r="357" spans="2:16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</row>
    <row r="358" spans="2:16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</row>
    <row r="359" spans="2:16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</row>
    <row r="360" spans="2:16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</row>
    <row r="361" spans="2:16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</row>
    <row r="362" spans="2:16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</row>
    <row r="363" spans="2:16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</row>
    <row r="364" spans="2:16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</row>
    <row r="365" spans="2:16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</row>
    <row r="366" spans="2:16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</row>
    <row r="367" spans="2:16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</row>
    <row r="368" spans="2:16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</row>
    <row r="369" spans="2:16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</row>
    <row r="370" spans="2:16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</row>
    <row r="371" spans="2:16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</row>
    <row r="372" spans="2:16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</row>
    <row r="373" spans="2:16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</row>
    <row r="374" spans="2:16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</row>
    <row r="375" spans="2:16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</row>
    <row r="376" spans="2:16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</row>
    <row r="377" spans="2:16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</row>
    <row r="378" spans="2:16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</row>
    <row r="379" spans="2:16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</row>
    <row r="380" spans="2:16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</row>
    <row r="381" spans="2:16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</row>
    <row r="382" spans="2:16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</row>
    <row r="383" spans="2:16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</row>
    <row r="384" spans="2:16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</row>
    <row r="385" spans="2:16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</row>
    <row r="386" spans="2:16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</row>
    <row r="387" spans="2:16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</row>
    <row r="388" spans="2:16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</row>
    <row r="389" spans="2:16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</row>
    <row r="390" spans="2:16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</row>
    <row r="391" spans="2:16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</row>
    <row r="392" spans="2:16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</row>
    <row r="393" spans="2:16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</row>
    <row r="394" spans="2:16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</row>
    <row r="395" spans="2:16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</row>
    <row r="396" spans="2:16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</row>
    <row r="397" spans="2:16">
      <c r="B397" s="128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</row>
    <row r="398" spans="2:16">
      <c r="B398" s="128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</row>
    <row r="399" spans="2:16">
      <c r="B399" s="127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</row>
    <row r="400" spans="2:16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</row>
    <row r="401" spans="2:16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</row>
    <row r="402" spans="2:16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</row>
    <row r="403" spans="2:16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</row>
    <row r="404" spans="2:16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</row>
    <row r="405" spans="2:16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</row>
    <row r="406" spans="2:16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</row>
    <row r="407" spans="2:16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</row>
    <row r="408" spans="2:16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</row>
    <row r="409" spans="2:16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</row>
    <row r="410" spans="2:16">
      <c r="B410" s="119"/>
      <c r="C410" s="119"/>
      <c r="D410" s="119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</row>
    <row r="411" spans="2:16">
      <c r="B411" s="119"/>
      <c r="C411" s="119"/>
      <c r="D411" s="119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</row>
    <row r="412" spans="2:16">
      <c r="B412" s="119"/>
      <c r="C412" s="119"/>
      <c r="D412" s="119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</row>
    <row r="413" spans="2:16">
      <c r="B413" s="119"/>
      <c r="C413" s="119"/>
      <c r="D413" s="119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</row>
    <row r="414" spans="2:16">
      <c r="B414" s="119"/>
      <c r="C414" s="119"/>
      <c r="D414" s="119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</row>
    <row r="415" spans="2:16">
      <c r="B415" s="119"/>
      <c r="C415" s="119"/>
      <c r="D415" s="119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</row>
    <row r="416" spans="2:16">
      <c r="B416" s="119"/>
      <c r="C416" s="119"/>
      <c r="D416" s="119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</row>
    <row r="417" spans="2:16">
      <c r="B417" s="119"/>
      <c r="C417" s="119"/>
      <c r="D417" s="119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</row>
    <row r="418" spans="2:16">
      <c r="B418" s="119"/>
      <c r="C418" s="119"/>
      <c r="D418" s="119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</row>
    <row r="419" spans="2:16">
      <c r="B419" s="119"/>
      <c r="C419" s="119"/>
      <c r="D419" s="119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</row>
    <row r="420" spans="2:16">
      <c r="B420" s="119"/>
      <c r="C420" s="119"/>
      <c r="D420" s="119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</row>
    <row r="421" spans="2:16">
      <c r="B421" s="119"/>
      <c r="C421" s="119"/>
      <c r="D421" s="119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</row>
    <row r="422" spans="2:16">
      <c r="B422" s="119"/>
      <c r="C422" s="119"/>
      <c r="D422" s="119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</row>
    <row r="423" spans="2:16">
      <c r="B423" s="119"/>
      <c r="C423" s="119"/>
      <c r="D423" s="119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</row>
    <row r="424" spans="2:16">
      <c r="B424" s="119"/>
      <c r="C424" s="119"/>
      <c r="D424" s="119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</row>
    <row r="425" spans="2:16">
      <c r="B425" s="119"/>
      <c r="C425" s="119"/>
      <c r="D425" s="119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</row>
    <row r="426" spans="2:16">
      <c r="B426" s="119"/>
      <c r="C426" s="119"/>
      <c r="D426" s="119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</row>
    <row r="427" spans="2:16">
      <c r="B427" s="119"/>
      <c r="C427" s="119"/>
      <c r="D427" s="119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</row>
    <row r="428" spans="2:16">
      <c r="B428" s="119"/>
      <c r="C428" s="119"/>
      <c r="D428" s="119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</row>
    <row r="429" spans="2:16">
      <c r="B429" s="119"/>
      <c r="C429" s="119"/>
      <c r="D429" s="119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</row>
    <row r="430" spans="2:16">
      <c r="B430" s="119"/>
      <c r="C430" s="119"/>
      <c r="D430" s="119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</row>
    <row r="431" spans="2:16">
      <c r="B431" s="119"/>
      <c r="C431" s="119"/>
      <c r="D431" s="119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</row>
    <row r="432" spans="2:16">
      <c r="B432" s="119"/>
      <c r="C432" s="119"/>
      <c r="D432" s="119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</row>
    <row r="433" spans="2:16">
      <c r="B433" s="119"/>
      <c r="C433" s="119"/>
      <c r="D433" s="119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</row>
    <row r="434" spans="2:16">
      <c r="B434" s="119"/>
      <c r="C434" s="119"/>
      <c r="D434" s="119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</row>
    <row r="435" spans="2:16">
      <c r="B435" s="119"/>
      <c r="C435" s="119"/>
      <c r="D435" s="119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</row>
    <row r="436" spans="2:16">
      <c r="B436" s="119"/>
      <c r="C436" s="119"/>
      <c r="D436" s="119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</row>
    <row r="437" spans="2:16">
      <c r="B437" s="119"/>
      <c r="C437" s="119"/>
      <c r="D437" s="119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</row>
    <row r="438" spans="2:16">
      <c r="B438" s="119"/>
      <c r="C438" s="119"/>
      <c r="D438" s="119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</row>
    <row r="439" spans="2:16">
      <c r="B439" s="119"/>
      <c r="C439" s="119"/>
      <c r="D439" s="119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</row>
    <row r="440" spans="2:16">
      <c r="B440" s="119"/>
      <c r="C440" s="119"/>
      <c r="D440" s="119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</row>
    <row r="441" spans="2:16">
      <c r="B441" s="119"/>
      <c r="C441" s="119"/>
      <c r="D441" s="119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</row>
    <row r="442" spans="2:16">
      <c r="B442" s="119"/>
      <c r="C442" s="119"/>
      <c r="D442" s="119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</row>
    <row r="443" spans="2:16">
      <c r="B443" s="119"/>
      <c r="C443" s="119"/>
      <c r="D443" s="119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</row>
    <row r="444" spans="2:16">
      <c r="B444" s="119"/>
      <c r="C444" s="119"/>
      <c r="D444" s="119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</row>
    <row r="445" spans="2:16">
      <c r="B445" s="119"/>
      <c r="C445" s="119"/>
      <c r="D445" s="119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</row>
    <row r="446" spans="2:16">
      <c r="B446" s="119"/>
      <c r="C446" s="119"/>
      <c r="D446" s="119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</row>
    <row r="447" spans="2:16">
      <c r="B447" s="119"/>
      <c r="C447" s="119"/>
      <c r="D447" s="119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</row>
    <row r="448" spans="2:16">
      <c r="B448" s="119"/>
      <c r="C448" s="119"/>
      <c r="D448" s="119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</row>
    <row r="449" spans="2:16">
      <c r="B449" s="119"/>
      <c r="C449" s="119"/>
      <c r="D449" s="119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</row>
    <row r="450" spans="2:16">
      <c r="B450" s="119"/>
      <c r="C450" s="119"/>
      <c r="D450" s="119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</row>
    <row r="451" spans="2:16">
      <c r="B451" s="119"/>
      <c r="C451" s="119"/>
      <c r="D451" s="119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</row>
    <row r="452" spans="2:16">
      <c r="B452" s="119"/>
      <c r="C452" s="119"/>
      <c r="D452" s="119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</row>
    <row r="453" spans="2:16">
      <c r="B453" s="119"/>
      <c r="C453" s="119"/>
      <c r="D453" s="119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</row>
    <row r="454" spans="2:16">
      <c r="B454" s="119"/>
      <c r="C454" s="119"/>
      <c r="D454" s="119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</row>
    <row r="455" spans="2:16">
      <c r="B455" s="119"/>
      <c r="C455" s="119"/>
      <c r="D455" s="119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</row>
    <row r="456" spans="2:16">
      <c r="B456" s="119"/>
      <c r="C456" s="119"/>
      <c r="D456" s="119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</row>
    <row r="457" spans="2:16">
      <c r="B457" s="119"/>
      <c r="C457" s="119"/>
      <c r="D457" s="119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</row>
    <row r="458" spans="2:16">
      <c r="B458" s="119"/>
      <c r="C458" s="119"/>
      <c r="D458" s="119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</row>
    <row r="459" spans="2:16">
      <c r="B459" s="119"/>
      <c r="C459" s="119"/>
      <c r="D459" s="119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</row>
    <row r="460" spans="2:16">
      <c r="B460" s="119"/>
      <c r="C460" s="119"/>
      <c r="D460" s="119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</row>
    <row r="461" spans="2:16">
      <c r="B461" s="119"/>
      <c r="C461" s="119"/>
      <c r="D461" s="119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</row>
    <row r="462" spans="2:16">
      <c r="B462" s="119"/>
      <c r="C462" s="119"/>
      <c r="D462" s="119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</row>
    <row r="463" spans="2:16">
      <c r="B463" s="119"/>
      <c r="C463" s="119"/>
      <c r="D463" s="119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142</v>
      </c>
      <c r="C1" s="67" t="s" vm="1">
        <v>224</v>
      </c>
    </row>
    <row r="2" spans="2:20">
      <c r="B2" s="46" t="s">
        <v>141</v>
      </c>
      <c r="C2" s="67" t="s">
        <v>225</v>
      </c>
    </row>
    <row r="3" spans="2:20">
      <c r="B3" s="46" t="s">
        <v>143</v>
      </c>
      <c r="C3" s="67" t="s">
        <v>226</v>
      </c>
    </row>
    <row r="4" spans="2:20">
      <c r="B4" s="46" t="s">
        <v>144</v>
      </c>
      <c r="C4" s="67">
        <v>2207</v>
      </c>
    </row>
    <row r="6" spans="2:20" ht="26.25" customHeight="1">
      <c r="B6" s="141" t="s">
        <v>170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</row>
    <row r="7" spans="2:20" ht="26.25" customHeight="1">
      <c r="B7" s="141" t="s">
        <v>86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6"/>
    </row>
    <row r="8" spans="2:20" s="3" customFormat="1" ht="78.75">
      <c r="B8" s="36" t="s">
        <v>111</v>
      </c>
      <c r="C8" s="12" t="s">
        <v>43</v>
      </c>
      <c r="D8" s="12" t="s">
        <v>115</v>
      </c>
      <c r="E8" s="12" t="s">
        <v>186</v>
      </c>
      <c r="F8" s="12" t="s">
        <v>113</v>
      </c>
      <c r="G8" s="12" t="s">
        <v>63</v>
      </c>
      <c r="H8" s="12" t="s">
        <v>14</v>
      </c>
      <c r="I8" s="12" t="s">
        <v>64</v>
      </c>
      <c r="J8" s="12" t="s">
        <v>100</v>
      </c>
      <c r="K8" s="12" t="s">
        <v>17</v>
      </c>
      <c r="L8" s="12" t="s">
        <v>99</v>
      </c>
      <c r="M8" s="12" t="s">
        <v>16</v>
      </c>
      <c r="N8" s="12" t="s">
        <v>18</v>
      </c>
      <c r="O8" s="12" t="s">
        <v>201</v>
      </c>
      <c r="P8" s="12" t="s">
        <v>200</v>
      </c>
      <c r="Q8" s="12" t="s">
        <v>60</v>
      </c>
      <c r="R8" s="12" t="s">
        <v>57</v>
      </c>
      <c r="S8" s="12" t="s">
        <v>145</v>
      </c>
      <c r="T8" s="37" t="s">
        <v>147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208</v>
      </c>
      <c r="P9" s="15"/>
      <c r="Q9" s="15" t="s">
        <v>204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43" t="s">
        <v>148</v>
      </c>
      <c r="T10" s="60" t="s">
        <v>187</v>
      </c>
    </row>
    <row r="11" spans="2:20" s="4" customFormat="1" ht="18" customHeight="1">
      <c r="B11" s="124" t="s">
        <v>2587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25">
        <v>0</v>
      </c>
      <c r="R11" s="68"/>
      <c r="S11" s="126">
        <v>0</v>
      </c>
      <c r="T11" s="126">
        <v>0</v>
      </c>
    </row>
    <row r="12" spans="2:20">
      <c r="B12" s="121" t="s">
        <v>216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21" t="s">
        <v>108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21" t="s">
        <v>199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21" t="s">
        <v>207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4.28515625" style="2" bestFit="1" customWidth="1"/>
    <col min="3" max="3" width="25.28515625" style="2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7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8" style="1" bestFit="1" customWidth="1"/>
    <col min="15" max="15" width="13.140625" style="1" bestFit="1" customWidth="1"/>
    <col min="16" max="16" width="11.85546875" style="1" bestFit="1" customWidth="1"/>
    <col min="17" max="17" width="8.28515625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142</v>
      </c>
      <c r="C1" s="67" t="s" vm="1">
        <v>224</v>
      </c>
    </row>
    <row r="2" spans="2:21">
      <c r="B2" s="46" t="s">
        <v>141</v>
      </c>
      <c r="C2" s="67" t="s">
        <v>225</v>
      </c>
    </row>
    <row r="3" spans="2:21">
      <c r="B3" s="46" t="s">
        <v>143</v>
      </c>
      <c r="C3" s="67" t="s">
        <v>226</v>
      </c>
    </row>
    <row r="4" spans="2:21">
      <c r="B4" s="46" t="s">
        <v>144</v>
      </c>
      <c r="C4" s="67">
        <v>2207</v>
      </c>
    </row>
    <row r="6" spans="2:21" ht="26.25" customHeight="1">
      <c r="B6" s="135" t="s">
        <v>170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7"/>
    </row>
    <row r="7" spans="2:21" ht="26.25" customHeight="1">
      <c r="B7" s="135" t="s">
        <v>87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7"/>
    </row>
    <row r="8" spans="2:21" s="3" customFormat="1" ht="78.75">
      <c r="B8" s="21" t="s">
        <v>111</v>
      </c>
      <c r="C8" s="29" t="s">
        <v>43</v>
      </c>
      <c r="D8" s="29" t="s">
        <v>115</v>
      </c>
      <c r="E8" s="29" t="s">
        <v>186</v>
      </c>
      <c r="F8" s="29" t="s">
        <v>113</v>
      </c>
      <c r="G8" s="29" t="s">
        <v>63</v>
      </c>
      <c r="H8" s="29" t="s">
        <v>14</v>
      </c>
      <c r="I8" s="29" t="s">
        <v>64</v>
      </c>
      <c r="J8" s="29" t="s">
        <v>100</v>
      </c>
      <c r="K8" s="29" t="s">
        <v>17</v>
      </c>
      <c r="L8" s="29" t="s">
        <v>99</v>
      </c>
      <c r="M8" s="29" t="s">
        <v>16</v>
      </c>
      <c r="N8" s="29" t="s">
        <v>18</v>
      </c>
      <c r="O8" s="12" t="s">
        <v>201</v>
      </c>
      <c r="P8" s="29" t="s">
        <v>200</v>
      </c>
      <c r="Q8" s="29" t="s">
        <v>215</v>
      </c>
      <c r="R8" s="29" t="s">
        <v>60</v>
      </c>
      <c r="S8" s="12" t="s">
        <v>57</v>
      </c>
      <c r="T8" s="29" t="s">
        <v>145</v>
      </c>
      <c r="U8" s="13" t="s">
        <v>147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208</v>
      </c>
      <c r="P9" s="31"/>
      <c r="Q9" s="15" t="s">
        <v>204</v>
      </c>
      <c r="R9" s="31" t="s">
        <v>204</v>
      </c>
      <c r="S9" s="15" t="s">
        <v>19</v>
      </c>
      <c r="T9" s="31" t="s">
        <v>204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109</v>
      </c>
      <c r="R10" s="18" t="s">
        <v>110</v>
      </c>
      <c r="S10" s="18" t="s">
        <v>148</v>
      </c>
      <c r="T10" s="18" t="s">
        <v>187</v>
      </c>
      <c r="U10" s="19" t="s">
        <v>210</v>
      </c>
    </row>
    <row r="11" spans="2:21" s="4" customFormat="1" ht="18" customHeight="1">
      <c r="B11" s="84" t="s">
        <v>31</v>
      </c>
      <c r="C11" s="85"/>
      <c r="D11" s="85"/>
      <c r="E11" s="85"/>
      <c r="F11" s="85"/>
      <c r="G11" s="85"/>
      <c r="H11" s="85"/>
      <c r="I11" s="85"/>
      <c r="J11" s="85"/>
      <c r="K11" s="87">
        <v>4.535528240550784</v>
      </c>
      <c r="L11" s="85"/>
      <c r="M11" s="85"/>
      <c r="N11" s="88">
        <v>1.0943764148270302E-2</v>
      </c>
      <c r="O11" s="87"/>
      <c r="P11" s="89"/>
      <c r="Q11" s="87">
        <v>664.78638640299994</v>
      </c>
      <c r="R11" s="87">
        <f>R12</f>
        <v>101660.082247547</v>
      </c>
      <c r="S11" s="85"/>
      <c r="T11" s="90">
        <f>IFERROR(R11/$R$11,0)</f>
        <v>1</v>
      </c>
      <c r="U11" s="90">
        <f>R11/'סכום נכסי הקרן'!$C$42</f>
        <v>2.8382184068933697E-2</v>
      </c>
    </row>
    <row r="12" spans="2:21">
      <c r="B12" s="70" t="s">
        <v>194</v>
      </c>
      <c r="C12" s="71"/>
      <c r="D12" s="71"/>
      <c r="E12" s="71"/>
      <c r="F12" s="71"/>
      <c r="G12" s="71"/>
      <c r="H12" s="71"/>
      <c r="I12" s="71"/>
      <c r="J12" s="71"/>
      <c r="K12" s="79">
        <v>4.5355282405507804</v>
      </c>
      <c r="L12" s="71"/>
      <c r="M12" s="71"/>
      <c r="N12" s="91">
        <v>1.0943764148270309E-2</v>
      </c>
      <c r="O12" s="79"/>
      <c r="P12" s="81"/>
      <c r="Q12" s="79">
        <v>664.78638640299994</v>
      </c>
      <c r="R12" s="79">
        <f>R13+R154+R239</f>
        <v>101660.082247547</v>
      </c>
      <c r="S12" s="71"/>
      <c r="T12" s="80">
        <f t="shared" ref="T12:T75" si="0">IFERROR(R12/$R$11,0)</f>
        <v>1</v>
      </c>
      <c r="U12" s="80">
        <f>R12/'סכום נכסי הקרן'!$C$42</f>
        <v>2.8382184068933697E-2</v>
      </c>
    </row>
    <row r="13" spans="2:21">
      <c r="B13" s="86" t="s">
        <v>30</v>
      </c>
      <c r="C13" s="71"/>
      <c r="D13" s="71"/>
      <c r="E13" s="71"/>
      <c r="F13" s="71"/>
      <c r="G13" s="71"/>
      <c r="H13" s="71"/>
      <c r="I13" s="71"/>
      <c r="J13" s="71"/>
      <c r="K13" s="79">
        <v>4.4945360812044264</v>
      </c>
      <c r="L13" s="71"/>
      <c r="M13" s="71"/>
      <c r="N13" s="91">
        <v>5.6608337186037317E-3</v>
      </c>
      <c r="O13" s="79"/>
      <c r="P13" s="81"/>
      <c r="Q13" s="79">
        <v>587.89001745799999</v>
      </c>
      <c r="R13" s="79">
        <f>SUM(R14:R152)</f>
        <v>77556.126387016004</v>
      </c>
      <c r="S13" s="71"/>
      <c r="T13" s="80">
        <f t="shared" si="0"/>
        <v>0.76289655361642583</v>
      </c>
      <c r="U13" s="80">
        <f>R13/'סכום נכסי הקרן'!$C$42</f>
        <v>2.1652670410296542E-2</v>
      </c>
    </row>
    <row r="14" spans="2:21">
      <c r="B14" s="75" t="s">
        <v>250</v>
      </c>
      <c r="C14" s="69" t="s">
        <v>251</v>
      </c>
      <c r="D14" s="82" t="s">
        <v>116</v>
      </c>
      <c r="E14" s="82" t="s">
        <v>252</v>
      </c>
      <c r="F14" s="69" t="s">
        <v>253</v>
      </c>
      <c r="G14" s="82" t="s">
        <v>254</v>
      </c>
      <c r="H14" s="69" t="s">
        <v>255</v>
      </c>
      <c r="I14" s="69" t="s">
        <v>256</v>
      </c>
      <c r="J14" s="69"/>
      <c r="K14" s="76">
        <v>1.8300000000003731</v>
      </c>
      <c r="L14" s="82" t="s">
        <v>129</v>
      </c>
      <c r="M14" s="83">
        <v>6.1999999999999998E-3</v>
      </c>
      <c r="N14" s="83">
        <v>-6.000000000006792E-4</v>
      </c>
      <c r="O14" s="76">
        <v>1439949.1491749999</v>
      </c>
      <c r="P14" s="78">
        <v>102.25</v>
      </c>
      <c r="Q14" s="69"/>
      <c r="R14" s="76">
        <v>1472.3479591149999</v>
      </c>
      <c r="S14" s="77">
        <v>2.90757433541912E-4</v>
      </c>
      <c r="T14" s="77">
        <f t="shared" si="0"/>
        <v>1.448304906472301E-2</v>
      </c>
      <c r="U14" s="77">
        <f>R14/'סכום נכסי הקרן'!$C$42</f>
        <v>4.1106056443436647E-4</v>
      </c>
    </row>
    <row r="15" spans="2:21">
      <c r="B15" s="75" t="s">
        <v>257</v>
      </c>
      <c r="C15" s="69" t="s">
        <v>258</v>
      </c>
      <c r="D15" s="82" t="s">
        <v>116</v>
      </c>
      <c r="E15" s="82" t="s">
        <v>252</v>
      </c>
      <c r="F15" s="69" t="s">
        <v>253</v>
      </c>
      <c r="G15" s="82" t="s">
        <v>254</v>
      </c>
      <c r="H15" s="69" t="s">
        <v>255</v>
      </c>
      <c r="I15" s="69" t="s">
        <v>256</v>
      </c>
      <c r="J15" s="69"/>
      <c r="K15" s="76">
        <v>5.1199999999985391</v>
      </c>
      <c r="L15" s="82" t="s">
        <v>129</v>
      </c>
      <c r="M15" s="83">
        <v>5.0000000000000001E-4</v>
      </c>
      <c r="N15" s="83">
        <v>-1.6999999999945206E-3</v>
      </c>
      <c r="O15" s="76">
        <v>707503.88747199997</v>
      </c>
      <c r="P15" s="78">
        <v>100.6</v>
      </c>
      <c r="Q15" s="69"/>
      <c r="R15" s="76">
        <v>711.74895166699991</v>
      </c>
      <c r="S15" s="77">
        <v>8.8735026434991128E-4</v>
      </c>
      <c r="T15" s="77">
        <f t="shared" si="0"/>
        <v>7.001262795891295E-3</v>
      </c>
      <c r="U15" s="77">
        <f>R15/'סכום נכסי הקרן'!$C$42</f>
        <v>1.9871112938796409E-4</v>
      </c>
    </row>
    <row r="16" spans="2:21">
      <c r="B16" s="75" t="s">
        <v>259</v>
      </c>
      <c r="C16" s="69" t="s">
        <v>260</v>
      </c>
      <c r="D16" s="82" t="s">
        <v>116</v>
      </c>
      <c r="E16" s="82" t="s">
        <v>252</v>
      </c>
      <c r="F16" s="69" t="s">
        <v>261</v>
      </c>
      <c r="G16" s="82" t="s">
        <v>262</v>
      </c>
      <c r="H16" s="69" t="s">
        <v>255</v>
      </c>
      <c r="I16" s="69" t="s">
        <v>256</v>
      </c>
      <c r="J16" s="69"/>
      <c r="K16" s="76">
        <v>1.5599999999957166</v>
      </c>
      <c r="L16" s="82" t="s">
        <v>129</v>
      </c>
      <c r="M16" s="83">
        <v>3.5499999999999997E-2</v>
      </c>
      <c r="N16" s="83">
        <v>-2.4000000000176359E-3</v>
      </c>
      <c r="O16" s="76">
        <v>136867.06166499999</v>
      </c>
      <c r="P16" s="78">
        <v>116</v>
      </c>
      <c r="Q16" s="69"/>
      <c r="R16" s="76">
        <v>158.76578417799999</v>
      </c>
      <c r="S16" s="77">
        <v>6.4010373983739832E-4</v>
      </c>
      <c r="T16" s="77">
        <f t="shared" si="0"/>
        <v>1.5617318092601771E-3</v>
      </c>
      <c r="U16" s="77">
        <f>R16/'סכום נכסי הקרן'!$C$42</f>
        <v>4.4325359676731195E-5</v>
      </c>
    </row>
    <row r="17" spans="2:21">
      <c r="B17" s="75" t="s">
        <v>263</v>
      </c>
      <c r="C17" s="69" t="s">
        <v>264</v>
      </c>
      <c r="D17" s="82" t="s">
        <v>116</v>
      </c>
      <c r="E17" s="82" t="s">
        <v>252</v>
      </c>
      <c r="F17" s="69" t="s">
        <v>261</v>
      </c>
      <c r="G17" s="82" t="s">
        <v>262</v>
      </c>
      <c r="H17" s="69" t="s">
        <v>255</v>
      </c>
      <c r="I17" s="69" t="s">
        <v>256</v>
      </c>
      <c r="J17" s="69"/>
      <c r="K17" s="76">
        <v>4.5000000000009033</v>
      </c>
      <c r="L17" s="82" t="s">
        <v>129</v>
      </c>
      <c r="M17" s="83">
        <v>1.4999999999999999E-2</v>
      </c>
      <c r="N17" s="83">
        <v>-3.0999999999958435E-3</v>
      </c>
      <c r="O17" s="76">
        <v>504065.59319699998</v>
      </c>
      <c r="P17" s="78">
        <v>109.77</v>
      </c>
      <c r="Q17" s="69"/>
      <c r="R17" s="76">
        <v>553.31280163300005</v>
      </c>
      <c r="S17" s="77">
        <v>1.0845509569115241E-3</v>
      </c>
      <c r="T17" s="77">
        <f t="shared" si="0"/>
        <v>5.4427734996874959E-3</v>
      </c>
      <c r="U17" s="77">
        <f>R17/'סכום נכסי הקרן'!$C$42</f>
        <v>1.5447779931364495E-4</v>
      </c>
    </row>
    <row r="18" spans="2:21">
      <c r="B18" s="75" t="s">
        <v>265</v>
      </c>
      <c r="C18" s="69" t="s">
        <v>266</v>
      </c>
      <c r="D18" s="82" t="s">
        <v>116</v>
      </c>
      <c r="E18" s="82" t="s">
        <v>252</v>
      </c>
      <c r="F18" s="69" t="s">
        <v>267</v>
      </c>
      <c r="G18" s="82" t="s">
        <v>262</v>
      </c>
      <c r="H18" s="69" t="s">
        <v>268</v>
      </c>
      <c r="I18" s="69" t="s">
        <v>127</v>
      </c>
      <c r="J18" s="69"/>
      <c r="K18" s="76">
        <v>4.6799999999971504</v>
      </c>
      <c r="L18" s="82" t="s">
        <v>129</v>
      </c>
      <c r="M18" s="83">
        <v>1E-3</v>
      </c>
      <c r="N18" s="83">
        <v>-4.4999999999929931E-3</v>
      </c>
      <c r="O18" s="76">
        <v>839326.286845</v>
      </c>
      <c r="P18" s="78">
        <v>102.03</v>
      </c>
      <c r="Q18" s="69"/>
      <c r="R18" s="76">
        <v>856.36461210799996</v>
      </c>
      <c r="S18" s="77">
        <v>5.595508578966667E-4</v>
      </c>
      <c r="T18" s="77">
        <f t="shared" si="0"/>
        <v>8.423804045551651E-3</v>
      </c>
      <c r="U18" s="77">
        <f>R18/'סכום נכסי הקרן'!$C$42</f>
        <v>2.3908595698147528E-4</v>
      </c>
    </row>
    <row r="19" spans="2:21">
      <c r="B19" s="75" t="s">
        <v>269</v>
      </c>
      <c r="C19" s="69" t="s">
        <v>270</v>
      </c>
      <c r="D19" s="82" t="s">
        <v>116</v>
      </c>
      <c r="E19" s="82" t="s">
        <v>252</v>
      </c>
      <c r="F19" s="69" t="s">
        <v>267</v>
      </c>
      <c r="G19" s="82" t="s">
        <v>262</v>
      </c>
      <c r="H19" s="69" t="s">
        <v>268</v>
      </c>
      <c r="I19" s="69" t="s">
        <v>127</v>
      </c>
      <c r="J19" s="69"/>
      <c r="K19" s="76">
        <v>0.24</v>
      </c>
      <c r="L19" s="82" t="s">
        <v>129</v>
      </c>
      <c r="M19" s="83">
        <v>8.0000000000000002E-3</v>
      </c>
      <c r="N19" s="83">
        <v>2.0299999999955617E-2</v>
      </c>
      <c r="O19" s="76">
        <v>221041.285485</v>
      </c>
      <c r="P19" s="78">
        <v>101.93</v>
      </c>
      <c r="Q19" s="69"/>
      <c r="R19" s="76">
        <v>225.30739550000001</v>
      </c>
      <c r="S19" s="77">
        <v>1.0288306874997276E-3</v>
      </c>
      <c r="T19" s="77">
        <f t="shared" si="0"/>
        <v>2.2162818533961646E-3</v>
      </c>
      <c r="U19" s="77">
        <f>R19/'סכום נכסי הקרן'!$C$42</f>
        <v>6.2902919511727477E-5</v>
      </c>
    </row>
    <row r="20" spans="2:21">
      <c r="B20" s="75" t="s">
        <v>271</v>
      </c>
      <c r="C20" s="69" t="s">
        <v>272</v>
      </c>
      <c r="D20" s="82" t="s">
        <v>116</v>
      </c>
      <c r="E20" s="82" t="s">
        <v>252</v>
      </c>
      <c r="F20" s="69" t="s">
        <v>273</v>
      </c>
      <c r="G20" s="82" t="s">
        <v>262</v>
      </c>
      <c r="H20" s="69" t="s">
        <v>268</v>
      </c>
      <c r="I20" s="69" t="s">
        <v>127</v>
      </c>
      <c r="J20" s="69"/>
      <c r="K20" s="76">
        <v>4.4299999999983708</v>
      </c>
      <c r="L20" s="82" t="s">
        <v>129</v>
      </c>
      <c r="M20" s="83">
        <v>8.3000000000000001E-3</v>
      </c>
      <c r="N20" s="83">
        <v>-5.2999999999897426E-3</v>
      </c>
      <c r="O20" s="76">
        <v>466350.72125399997</v>
      </c>
      <c r="P20" s="78">
        <v>106.62</v>
      </c>
      <c r="Q20" s="69"/>
      <c r="R20" s="76">
        <v>497.22313046700003</v>
      </c>
      <c r="S20" s="77">
        <v>3.6264510156068958E-4</v>
      </c>
      <c r="T20" s="77">
        <f t="shared" si="0"/>
        <v>4.8910360829360604E-3</v>
      </c>
      <c r="U20" s="77">
        <f>R20/'סכום נכסי הקרן'!$C$42</f>
        <v>1.3881828639368773E-4</v>
      </c>
    </row>
    <row r="21" spans="2:21">
      <c r="B21" s="75" t="s">
        <v>274</v>
      </c>
      <c r="C21" s="69" t="s">
        <v>275</v>
      </c>
      <c r="D21" s="82" t="s">
        <v>116</v>
      </c>
      <c r="E21" s="82" t="s">
        <v>252</v>
      </c>
      <c r="F21" s="69" t="s">
        <v>276</v>
      </c>
      <c r="G21" s="82" t="s">
        <v>262</v>
      </c>
      <c r="H21" s="69" t="s">
        <v>268</v>
      </c>
      <c r="I21" s="69" t="s">
        <v>127</v>
      </c>
      <c r="J21" s="69"/>
      <c r="K21" s="76">
        <v>1.7200000000028748</v>
      </c>
      <c r="L21" s="82" t="s">
        <v>129</v>
      </c>
      <c r="M21" s="83">
        <v>9.8999999999999991E-3</v>
      </c>
      <c r="N21" s="83">
        <v>-1.700000000008214E-3</v>
      </c>
      <c r="O21" s="76">
        <v>283129.05969199998</v>
      </c>
      <c r="P21" s="78">
        <v>103.2</v>
      </c>
      <c r="Q21" s="69"/>
      <c r="R21" s="76">
        <v>292.189177728</v>
      </c>
      <c r="S21" s="77">
        <v>9.3941903242139517E-5</v>
      </c>
      <c r="T21" s="77">
        <f t="shared" si="0"/>
        <v>2.8741780575831707E-3</v>
      </c>
      <c r="U21" s="77">
        <f>R21/'סכום נכסי הקרן'!$C$42</f>
        <v>8.157545067721586E-5</v>
      </c>
    </row>
    <row r="22" spans="2:21">
      <c r="B22" s="75" t="s">
        <v>277</v>
      </c>
      <c r="C22" s="69" t="s">
        <v>278</v>
      </c>
      <c r="D22" s="82" t="s">
        <v>116</v>
      </c>
      <c r="E22" s="82" t="s">
        <v>252</v>
      </c>
      <c r="F22" s="69" t="s">
        <v>276</v>
      </c>
      <c r="G22" s="82" t="s">
        <v>262</v>
      </c>
      <c r="H22" s="69" t="s">
        <v>268</v>
      </c>
      <c r="I22" s="69" t="s">
        <v>127</v>
      </c>
      <c r="J22" s="69"/>
      <c r="K22" s="76">
        <v>3.7000000000015221</v>
      </c>
      <c r="L22" s="82" t="s">
        <v>129</v>
      </c>
      <c r="M22" s="83">
        <v>8.6E-3</v>
      </c>
      <c r="N22" s="83">
        <v>-3.6000000000003386E-3</v>
      </c>
      <c r="O22" s="76">
        <v>1116935.7120970001</v>
      </c>
      <c r="P22" s="78">
        <v>105.87</v>
      </c>
      <c r="Q22" s="69"/>
      <c r="R22" s="76">
        <v>1182.499789386</v>
      </c>
      <c r="S22" s="77">
        <v>4.4653297841726336E-4</v>
      </c>
      <c r="T22" s="77">
        <f t="shared" si="0"/>
        <v>1.1631898806717058E-2</v>
      </c>
      <c r="U22" s="77">
        <f>R22/'סכום נכסי הקרן'!$C$42</f>
        <v>3.3013869300345378E-4</v>
      </c>
    </row>
    <row r="23" spans="2:21">
      <c r="B23" s="75" t="s">
        <v>279</v>
      </c>
      <c r="C23" s="69" t="s">
        <v>280</v>
      </c>
      <c r="D23" s="82" t="s">
        <v>116</v>
      </c>
      <c r="E23" s="82" t="s">
        <v>252</v>
      </c>
      <c r="F23" s="69" t="s">
        <v>276</v>
      </c>
      <c r="G23" s="82" t="s">
        <v>262</v>
      </c>
      <c r="H23" s="69" t="s">
        <v>268</v>
      </c>
      <c r="I23" s="69" t="s">
        <v>127</v>
      </c>
      <c r="J23" s="69"/>
      <c r="K23" s="76">
        <v>5.4199999999992938</v>
      </c>
      <c r="L23" s="82" t="s">
        <v>129</v>
      </c>
      <c r="M23" s="83">
        <v>3.8E-3</v>
      </c>
      <c r="N23" s="83">
        <v>-3.5000000000010379E-3</v>
      </c>
      <c r="O23" s="76">
        <v>1875727.2481420001</v>
      </c>
      <c r="P23" s="78">
        <v>102.71</v>
      </c>
      <c r="Q23" s="69"/>
      <c r="R23" s="76">
        <v>1926.559409408</v>
      </c>
      <c r="S23" s="77">
        <v>6.2524241604733333E-4</v>
      </c>
      <c r="T23" s="77">
        <f t="shared" si="0"/>
        <v>1.8950992039498245E-2</v>
      </c>
      <c r="U23" s="77">
        <f>R23/'סכום נכסי הקרן'!$C$42</f>
        <v>5.3787054435393636E-4</v>
      </c>
    </row>
    <row r="24" spans="2:21">
      <c r="B24" s="75" t="s">
        <v>281</v>
      </c>
      <c r="C24" s="69" t="s">
        <v>282</v>
      </c>
      <c r="D24" s="82" t="s">
        <v>116</v>
      </c>
      <c r="E24" s="82" t="s">
        <v>252</v>
      </c>
      <c r="F24" s="69" t="s">
        <v>276</v>
      </c>
      <c r="G24" s="82" t="s">
        <v>262</v>
      </c>
      <c r="H24" s="69" t="s">
        <v>268</v>
      </c>
      <c r="I24" s="69" t="s">
        <v>127</v>
      </c>
      <c r="J24" s="69"/>
      <c r="K24" s="76">
        <v>2.8199999999944065</v>
      </c>
      <c r="L24" s="82" t="s">
        <v>129</v>
      </c>
      <c r="M24" s="83">
        <v>1E-3</v>
      </c>
      <c r="N24" s="83">
        <v>-3.1000000000100136E-3</v>
      </c>
      <c r="O24" s="76">
        <v>287974.78593299998</v>
      </c>
      <c r="P24" s="78">
        <v>100.57</v>
      </c>
      <c r="Q24" s="69"/>
      <c r="R24" s="76">
        <v>289.61624014099999</v>
      </c>
      <c r="S24" s="77">
        <v>1.1319621212822794E-4</v>
      </c>
      <c r="T24" s="77">
        <f t="shared" si="0"/>
        <v>2.8488688356140715E-3</v>
      </c>
      <c r="U24" s="77">
        <f>R24/'סכום נכסי הקרן'!$C$42</f>
        <v>8.0857119680647393E-5</v>
      </c>
    </row>
    <row r="25" spans="2:21">
      <c r="B25" s="75" t="s">
        <v>283</v>
      </c>
      <c r="C25" s="69" t="s">
        <v>284</v>
      </c>
      <c r="D25" s="82" t="s">
        <v>116</v>
      </c>
      <c r="E25" s="82" t="s">
        <v>252</v>
      </c>
      <c r="F25" s="69" t="s">
        <v>285</v>
      </c>
      <c r="G25" s="82" t="s">
        <v>125</v>
      </c>
      <c r="H25" s="69" t="s">
        <v>255</v>
      </c>
      <c r="I25" s="69" t="s">
        <v>256</v>
      </c>
      <c r="J25" s="69"/>
      <c r="K25" s="76">
        <v>15.210000000004454</v>
      </c>
      <c r="L25" s="82" t="s">
        <v>129</v>
      </c>
      <c r="M25" s="83">
        <v>2.07E-2</v>
      </c>
      <c r="N25" s="83">
        <v>5.300000000001001E-3</v>
      </c>
      <c r="O25" s="76">
        <v>1299436.271862</v>
      </c>
      <c r="P25" s="78">
        <v>122.97</v>
      </c>
      <c r="Q25" s="69"/>
      <c r="R25" s="76">
        <v>1597.9167835280002</v>
      </c>
      <c r="S25" s="77">
        <v>8.7888230168345154E-4</v>
      </c>
      <c r="T25" s="77">
        <f t="shared" si="0"/>
        <v>1.5718232252035749E-2</v>
      </c>
      <c r="U25" s="77">
        <f>R25/'סכום נכסי הקרן'!$C$42</f>
        <v>4.4611776101552886E-4</v>
      </c>
    </row>
    <row r="26" spans="2:21">
      <c r="B26" s="75" t="s">
        <v>286</v>
      </c>
      <c r="C26" s="69" t="s">
        <v>287</v>
      </c>
      <c r="D26" s="82" t="s">
        <v>116</v>
      </c>
      <c r="E26" s="82" t="s">
        <v>252</v>
      </c>
      <c r="F26" s="69" t="s">
        <v>288</v>
      </c>
      <c r="G26" s="82" t="s">
        <v>262</v>
      </c>
      <c r="H26" s="69" t="s">
        <v>268</v>
      </c>
      <c r="I26" s="69" t="s">
        <v>127</v>
      </c>
      <c r="J26" s="69"/>
      <c r="K26" s="76">
        <v>1.5499999999995457</v>
      </c>
      <c r="L26" s="82" t="s">
        <v>129</v>
      </c>
      <c r="M26" s="83">
        <v>0.05</v>
      </c>
      <c r="N26" s="83">
        <v>-1.299999999997273E-3</v>
      </c>
      <c r="O26" s="76">
        <v>773182.32791300002</v>
      </c>
      <c r="P26" s="78">
        <v>113.83</v>
      </c>
      <c r="Q26" s="69"/>
      <c r="R26" s="76">
        <v>880.11343174799993</v>
      </c>
      <c r="S26" s="77">
        <v>2.4532955026213612E-4</v>
      </c>
      <c r="T26" s="77">
        <f t="shared" si="0"/>
        <v>8.6574141225351665E-3</v>
      </c>
      <c r="U26" s="77">
        <f>R26/'סכום נכסי הקרן'!$C$42</f>
        <v>2.457163211867792E-4</v>
      </c>
    </row>
    <row r="27" spans="2:21">
      <c r="B27" s="75" t="s">
        <v>289</v>
      </c>
      <c r="C27" s="69" t="s">
        <v>290</v>
      </c>
      <c r="D27" s="82" t="s">
        <v>116</v>
      </c>
      <c r="E27" s="82" t="s">
        <v>252</v>
      </c>
      <c r="F27" s="69" t="s">
        <v>288</v>
      </c>
      <c r="G27" s="82" t="s">
        <v>262</v>
      </c>
      <c r="H27" s="69" t="s">
        <v>268</v>
      </c>
      <c r="I27" s="69" t="s">
        <v>127</v>
      </c>
      <c r="J27" s="69"/>
      <c r="K27" s="76">
        <v>1.2300000000007456</v>
      </c>
      <c r="L27" s="82" t="s">
        <v>129</v>
      </c>
      <c r="M27" s="83">
        <v>6.9999999999999993E-3</v>
      </c>
      <c r="N27" s="83">
        <v>8.9999999999751585E-4</v>
      </c>
      <c r="O27" s="76">
        <v>312898.67040399997</v>
      </c>
      <c r="P27" s="78">
        <v>102.92</v>
      </c>
      <c r="Q27" s="69"/>
      <c r="R27" s="76">
        <v>322.03530271199998</v>
      </c>
      <c r="S27" s="77">
        <v>1.467516352352344E-4</v>
      </c>
      <c r="T27" s="77">
        <f t="shared" si="0"/>
        <v>3.16776551417526E-3</v>
      </c>
      <c r="U27" s="77">
        <f>R27/'סכום נכסי הקרן'!$C$42</f>
        <v>8.9908103910542626E-5</v>
      </c>
    </row>
    <row r="28" spans="2:21">
      <c r="B28" s="75" t="s">
        <v>291</v>
      </c>
      <c r="C28" s="69" t="s">
        <v>292</v>
      </c>
      <c r="D28" s="82" t="s">
        <v>116</v>
      </c>
      <c r="E28" s="82" t="s">
        <v>252</v>
      </c>
      <c r="F28" s="69" t="s">
        <v>288</v>
      </c>
      <c r="G28" s="82" t="s">
        <v>262</v>
      </c>
      <c r="H28" s="69" t="s">
        <v>268</v>
      </c>
      <c r="I28" s="69" t="s">
        <v>127</v>
      </c>
      <c r="J28" s="69"/>
      <c r="K28" s="76">
        <v>3.819999999997552</v>
      </c>
      <c r="L28" s="82" t="s">
        <v>129</v>
      </c>
      <c r="M28" s="83">
        <v>6.0000000000000001E-3</v>
      </c>
      <c r="N28" s="83">
        <v>-4.1999999999943497E-3</v>
      </c>
      <c r="O28" s="76">
        <v>504296.40113700001</v>
      </c>
      <c r="P28" s="78">
        <v>105.29</v>
      </c>
      <c r="Q28" s="69"/>
      <c r="R28" s="76">
        <v>530.97367661500004</v>
      </c>
      <c r="S28" s="77">
        <v>2.8342149519084862E-4</v>
      </c>
      <c r="T28" s="77">
        <f t="shared" si="0"/>
        <v>5.2230301695217456E-3</v>
      </c>
      <c r="U28" s="77">
        <f>R28/'סכום נכסי הקרן'!$C$42</f>
        <v>1.4824100366896015E-4</v>
      </c>
    </row>
    <row r="29" spans="2:21">
      <c r="B29" s="75" t="s">
        <v>293</v>
      </c>
      <c r="C29" s="69" t="s">
        <v>294</v>
      </c>
      <c r="D29" s="82" t="s">
        <v>116</v>
      </c>
      <c r="E29" s="82" t="s">
        <v>252</v>
      </c>
      <c r="F29" s="69" t="s">
        <v>288</v>
      </c>
      <c r="G29" s="82" t="s">
        <v>262</v>
      </c>
      <c r="H29" s="69" t="s">
        <v>268</v>
      </c>
      <c r="I29" s="69" t="s">
        <v>127</v>
      </c>
      <c r="J29" s="69"/>
      <c r="K29" s="76">
        <v>5.3200000000010403</v>
      </c>
      <c r="L29" s="82" t="s">
        <v>129</v>
      </c>
      <c r="M29" s="83">
        <v>1.7500000000000002E-2</v>
      </c>
      <c r="N29" s="83">
        <v>-3.7999999999997107E-3</v>
      </c>
      <c r="O29" s="76">
        <v>1864992.045228</v>
      </c>
      <c r="P29" s="78">
        <v>111.22</v>
      </c>
      <c r="Q29" s="69"/>
      <c r="R29" s="76">
        <v>2074.2441760870001</v>
      </c>
      <c r="S29" s="77">
        <v>4.5190845738613244E-4</v>
      </c>
      <c r="T29" s="77">
        <f t="shared" si="0"/>
        <v>2.0403723174609673E-2</v>
      </c>
      <c r="U29" s="77">
        <f>R29/'סכום נכסי הקרן'!$C$42</f>
        <v>5.7910222683333994E-4</v>
      </c>
    </row>
    <row r="30" spans="2:21">
      <c r="B30" s="75" t="s">
        <v>295</v>
      </c>
      <c r="C30" s="69" t="s">
        <v>296</v>
      </c>
      <c r="D30" s="82" t="s">
        <v>116</v>
      </c>
      <c r="E30" s="82" t="s">
        <v>252</v>
      </c>
      <c r="F30" s="69" t="s">
        <v>267</v>
      </c>
      <c r="G30" s="82" t="s">
        <v>262</v>
      </c>
      <c r="H30" s="69" t="s">
        <v>297</v>
      </c>
      <c r="I30" s="69" t="s">
        <v>127</v>
      </c>
      <c r="J30" s="69"/>
      <c r="K30" s="76">
        <v>6.9999999996926895E-2</v>
      </c>
      <c r="L30" s="82" t="s">
        <v>129</v>
      </c>
      <c r="M30" s="83">
        <v>3.1E-2</v>
      </c>
      <c r="N30" s="83">
        <v>4.2400000000064254E-2</v>
      </c>
      <c r="O30" s="76">
        <v>131536.83625699999</v>
      </c>
      <c r="P30" s="78">
        <v>108.85</v>
      </c>
      <c r="Q30" s="69"/>
      <c r="R30" s="76">
        <v>143.17784369199998</v>
      </c>
      <c r="S30" s="77">
        <v>7.6467169168351566E-4</v>
      </c>
      <c r="T30" s="77">
        <f t="shared" si="0"/>
        <v>1.4083978738415272E-3</v>
      </c>
      <c r="U30" s="77">
        <f>R30/'סכום נכסי הקרן'!$C$42</f>
        <v>3.9973407697665082E-5</v>
      </c>
    </row>
    <row r="31" spans="2:21">
      <c r="B31" s="75" t="s">
        <v>298</v>
      </c>
      <c r="C31" s="69" t="s">
        <v>299</v>
      </c>
      <c r="D31" s="82" t="s">
        <v>116</v>
      </c>
      <c r="E31" s="82" t="s">
        <v>252</v>
      </c>
      <c r="F31" s="69" t="s">
        <v>267</v>
      </c>
      <c r="G31" s="82" t="s">
        <v>262</v>
      </c>
      <c r="H31" s="69" t="s">
        <v>297</v>
      </c>
      <c r="I31" s="69" t="s">
        <v>127</v>
      </c>
      <c r="J31" s="69"/>
      <c r="K31" s="76">
        <v>0.21999999996376984</v>
      </c>
      <c r="L31" s="82" t="s">
        <v>129</v>
      </c>
      <c r="M31" s="83">
        <v>4.2000000000000003E-2</v>
      </c>
      <c r="N31" s="83">
        <v>3.1200000000383619E-2</v>
      </c>
      <c r="O31" s="76">
        <v>7625.2849069999993</v>
      </c>
      <c r="P31" s="78">
        <v>123.07</v>
      </c>
      <c r="Q31" s="69"/>
      <c r="R31" s="76">
        <v>9.3844380469999997</v>
      </c>
      <c r="S31" s="77">
        <v>2.9234692738565348E-4</v>
      </c>
      <c r="T31" s="77">
        <f t="shared" si="0"/>
        <v>9.2311926564730287E-5</v>
      </c>
      <c r="U31" s="77">
        <f>R31/'סכום נכסי הקרן'!$C$42</f>
        <v>2.6200140915180651E-6</v>
      </c>
    </row>
    <row r="32" spans="2:21">
      <c r="B32" s="75" t="s">
        <v>300</v>
      </c>
      <c r="C32" s="69" t="s">
        <v>301</v>
      </c>
      <c r="D32" s="82" t="s">
        <v>116</v>
      </c>
      <c r="E32" s="82" t="s">
        <v>252</v>
      </c>
      <c r="F32" s="69" t="s">
        <v>302</v>
      </c>
      <c r="G32" s="82" t="s">
        <v>262</v>
      </c>
      <c r="H32" s="69" t="s">
        <v>297</v>
      </c>
      <c r="I32" s="69" t="s">
        <v>127</v>
      </c>
      <c r="J32" s="69"/>
      <c r="K32" s="76">
        <v>0.93000000000064076</v>
      </c>
      <c r="L32" s="82" t="s">
        <v>129</v>
      </c>
      <c r="M32" s="83">
        <v>3.85E-2</v>
      </c>
      <c r="N32" s="83">
        <v>2.9999999999725342E-4</v>
      </c>
      <c r="O32" s="76">
        <v>97498.930611999996</v>
      </c>
      <c r="P32" s="78">
        <v>112.03</v>
      </c>
      <c r="Q32" s="69"/>
      <c r="R32" s="76">
        <v>109.228054801</v>
      </c>
      <c r="S32" s="77">
        <v>4.5781346179798229E-4</v>
      </c>
      <c r="T32" s="77">
        <f t="shared" si="0"/>
        <v>1.0744438956386503E-3</v>
      </c>
      <c r="U32" s="77">
        <f>R32/'סכום נכסי הקרן'!$C$42</f>
        <v>3.0495064417758361E-5</v>
      </c>
    </row>
    <row r="33" spans="2:21">
      <c r="B33" s="75" t="s">
        <v>303</v>
      </c>
      <c r="C33" s="69" t="s">
        <v>304</v>
      </c>
      <c r="D33" s="82" t="s">
        <v>116</v>
      </c>
      <c r="E33" s="82" t="s">
        <v>252</v>
      </c>
      <c r="F33" s="69" t="s">
        <v>305</v>
      </c>
      <c r="G33" s="82" t="s">
        <v>306</v>
      </c>
      <c r="H33" s="69" t="s">
        <v>307</v>
      </c>
      <c r="I33" s="69" t="s">
        <v>256</v>
      </c>
      <c r="J33" s="69"/>
      <c r="K33" s="76">
        <v>1.1499999999886477</v>
      </c>
      <c r="L33" s="82" t="s">
        <v>129</v>
      </c>
      <c r="M33" s="83">
        <v>3.6400000000000002E-2</v>
      </c>
      <c r="N33" s="83">
        <v>2.9000000001589308E-3</v>
      </c>
      <c r="O33" s="76">
        <v>15371.891052999999</v>
      </c>
      <c r="P33" s="78">
        <v>114.61</v>
      </c>
      <c r="Q33" s="69"/>
      <c r="R33" s="76">
        <v>17.617724367999998</v>
      </c>
      <c r="S33" s="77">
        <v>4.1828274974149661E-4</v>
      </c>
      <c r="T33" s="77">
        <f t="shared" si="0"/>
        <v>1.7330031590078812E-4</v>
      </c>
      <c r="U33" s="77">
        <f>R33/'סכום נכסי הקרן'!$C$42</f>
        <v>4.9186414651005256E-6</v>
      </c>
    </row>
    <row r="34" spans="2:21">
      <c r="B34" s="75" t="s">
        <v>308</v>
      </c>
      <c r="C34" s="69" t="s">
        <v>309</v>
      </c>
      <c r="D34" s="82" t="s">
        <v>116</v>
      </c>
      <c r="E34" s="82" t="s">
        <v>252</v>
      </c>
      <c r="F34" s="69" t="s">
        <v>310</v>
      </c>
      <c r="G34" s="82" t="s">
        <v>306</v>
      </c>
      <c r="H34" s="69" t="s">
        <v>297</v>
      </c>
      <c r="I34" s="69" t="s">
        <v>127</v>
      </c>
      <c r="J34" s="69"/>
      <c r="K34" s="76">
        <v>4.5600000000021126</v>
      </c>
      <c r="L34" s="82" t="s">
        <v>129</v>
      </c>
      <c r="M34" s="83">
        <v>8.3000000000000001E-3</v>
      </c>
      <c r="N34" s="83">
        <v>-4.2999999999986053E-3</v>
      </c>
      <c r="O34" s="76">
        <v>939304.15497000003</v>
      </c>
      <c r="P34" s="78">
        <v>106.85</v>
      </c>
      <c r="Q34" s="69"/>
      <c r="R34" s="76">
        <v>1003.646486098</v>
      </c>
      <c r="S34" s="77">
        <v>6.1335422566085641E-4</v>
      </c>
      <c r="T34" s="77">
        <f t="shared" si="0"/>
        <v>9.8725720450832839E-3</v>
      </c>
      <c r="U34" s="77">
        <f>R34/'סכום נכסי הקרן'!$C$42</f>
        <v>2.8020515701736293E-4</v>
      </c>
    </row>
    <row r="35" spans="2:21">
      <c r="B35" s="75" t="s">
        <v>311</v>
      </c>
      <c r="C35" s="69" t="s">
        <v>312</v>
      </c>
      <c r="D35" s="82" t="s">
        <v>116</v>
      </c>
      <c r="E35" s="82" t="s">
        <v>252</v>
      </c>
      <c r="F35" s="69" t="s">
        <v>310</v>
      </c>
      <c r="G35" s="82" t="s">
        <v>306</v>
      </c>
      <c r="H35" s="69" t="s">
        <v>297</v>
      </c>
      <c r="I35" s="69" t="s">
        <v>127</v>
      </c>
      <c r="J35" s="69"/>
      <c r="K35" s="76">
        <v>8.4599999999996172</v>
      </c>
      <c r="L35" s="82" t="s">
        <v>129</v>
      </c>
      <c r="M35" s="83">
        <v>1.6500000000000001E-2</v>
      </c>
      <c r="N35" s="83">
        <v>5.9999999999890935E-4</v>
      </c>
      <c r="O35" s="76">
        <v>636462.909415</v>
      </c>
      <c r="P35" s="78">
        <v>115.25</v>
      </c>
      <c r="Q35" s="69"/>
      <c r="R35" s="76">
        <v>733.52350506800008</v>
      </c>
      <c r="S35" s="77">
        <v>3.0083933128712855E-4</v>
      </c>
      <c r="T35" s="77">
        <f t="shared" si="0"/>
        <v>7.2154526029384516E-3</v>
      </c>
      <c r="U35" s="77">
        <f>R35/'סכום נכסי הקרן'!$C$42</f>
        <v>2.0479030391726589E-4</v>
      </c>
    </row>
    <row r="36" spans="2:21">
      <c r="B36" s="75" t="s">
        <v>313</v>
      </c>
      <c r="C36" s="69" t="s">
        <v>314</v>
      </c>
      <c r="D36" s="82" t="s">
        <v>116</v>
      </c>
      <c r="E36" s="82" t="s">
        <v>252</v>
      </c>
      <c r="F36" s="69" t="s">
        <v>315</v>
      </c>
      <c r="G36" s="82" t="s">
        <v>125</v>
      </c>
      <c r="H36" s="69" t="s">
        <v>297</v>
      </c>
      <c r="I36" s="69" t="s">
        <v>127</v>
      </c>
      <c r="J36" s="69"/>
      <c r="K36" s="76">
        <v>8.5199999999911071</v>
      </c>
      <c r="L36" s="82" t="s">
        <v>129</v>
      </c>
      <c r="M36" s="83">
        <v>2.6499999999999999E-2</v>
      </c>
      <c r="N36" s="83">
        <v>5.9999999999788239E-4</v>
      </c>
      <c r="O36" s="76">
        <v>151446.347435</v>
      </c>
      <c r="P36" s="78">
        <v>124.73</v>
      </c>
      <c r="Q36" s="69"/>
      <c r="R36" s="76">
        <v>188.89902953399999</v>
      </c>
      <c r="S36" s="77">
        <v>9.7342368247254824E-5</v>
      </c>
      <c r="T36" s="77">
        <f t="shared" si="0"/>
        <v>1.8581435835751353E-3</v>
      </c>
      <c r="U36" s="77">
        <f>R36/'סכום נכסי הקרן'!$C$42</f>
        <v>5.2738173215537578E-5</v>
      </c>
    </row>
    <row r="37" spans="2:21">
      <c r="B37" s="75" t="s">
        <v>316</v>
      </c>
      <c r="C37" s="69" t="s">
        <v>317</v>
      </c>
      <c r="D37" s="82" t="s">
        <v>116</v>
      </c>
      <c r="E37" s="82" t="s">
        <v>252</v>
      </c>
      <c r="F37" s="69" t="s">
        <v>318</v>
      </c>
      <c r="G37" s="82" t="s">
        <v>306</v>
      </c>
      <c r="H37" s="69" t="s">
        <v>307</v>
      </c>
      <c r="I37" s="69" t="s">
        <v>256</v>
      </c>
      <c r="J37" s="69"/>
      <c r="K37" s="76">
        <v>2.2399999999996489</v>
      </c>
      <c r="L37" s="82" t="s">
        <v>129</v>
      </c>
      <c r="M37" s="83">
        <v>6.5000000000000006E-3</v>
      </c>
      <c r="N37" s="83">
        <v>9.9999999981554717E-5</v>
      </c>
      <c r="O37" s="76">
        <v>112057.29118499999</v>
      </c>
      <c r="P37" s="78">
        <v>101.6</v>
      </c>
      <c r="Q37" s="69"/>
      <c r="R37" s="76">
        <v>113.85020782099998</v>
      </c>
      <c r="S37" s="77">
        <v>1.4845599080970815E-4</v>
      </c>
      <c r="T37" s="77">
        <f t="shared" si="0"/>
        <v>1.1199106404790177E-3</v>
      </c>
      <c r="U37" s="77">
        <f>R37/'סכום נכסי הקרן'!$C$42</f>
        <v>3.1785509938832908E-5</v>
      </c>
    </row>
    <row r="38" spans="2:21">
      <c r="B38" s="75" t="s">
        <v>319</v>
      </c>
      <c r="C38" s="69" t="s">
        <v>320</v>
      </c>
      <c r="D38" s="82" t="s">
        <v>116</v>
      </c>
      <c r="E38" s="82" t="s">
        <v>252</v>
      </c>
      <c r="F38" s="69" t="s">
        <v>318</v>
      </c>
      <c r="G38" s="82" t="s">
        <v>306</v>
      </c>
      <c r="H38" s="69" t="s">
        <v>297</v>
      </c>
      <c r="I38" s="69" t="s">
        <v>127</v>
      </c>
      <c r="J38" s="69"/>
      <c r="K38" s="76">
        <v>4.9199999999999866</v>
      </c>
      <c r="L38" s="82" t="s">
        <v>129</v>
      </c>
      <c r="M38" s="83">
        <v>1.34E-2</v>
      </c>
      <c r="N38" s="77">
        <v>0</v>
      </c>
      <c r="O38" s="76">
        <v>2633492.1761140004</v>
      </c>
      <c r="P38" s="78">
        <v>108.1</v>
      </c>
      <c r="Q38" s="76">
        <v>159.22825138800002</v>
      </c>
      <c r="R38" s="76">
        <v>3006.0332937619996</v>
      </c>
      <c r="S38" s="77">
        <v>8.0257671550094847E-4</v>
      </c>
      <c r="T38" s="77">
        <f t="shared" si="0"/>
        <v>2.9569455653617998E-2</v>
      </c>
      <c r="U38" s="77">
        <f>R38/'סכום נכסי הקרן'!$C$42</f>
        <v>8.3924573317915819E-4</v>
      </c>
    </row>
    <row r="39" spans="2:21">
      <c r="B39" s="75" t="s">
        <v>321</v>
      </c>
      <c r="C39" s="69" t="s">
        <v>322</v>
      </c>
      <c r="D39" s="82" t="s">
        <v>116</v>
      </c>
      <c r="E39" s="82" t="s">
        <v>252</v>
      </c>
      <c r="F39" s="69" t="s">
        <v>318</v>
      </c>
      <c r="G39" s="82" t="s">
        <v>306</v>
      </c>
      <c r="H39" s="69" t="s">
        <v>297</v>
      </c>
      <c r="I39" s="69" t="s">
        <v>127</v>
      </c>
      <c r="J39" s="69"/>
      <c r="K39" s="76">
        <v>5.360000000000813</v>
      </c>
      <c r="L39" s="82" t="s">
        <v>129</v>
      </c>
      <c r="M39" s="83">
        <v>1.77E-2</v>
      </c>
      <c r="N39" s="83">
        <v>1.6999999999995224E-3</v>
      </c>
      <c r="O39" s="76">
        <v>1537597.681471</v>
      </c>
      <c r="P39" s="78">
        <v>108.9</v>
      </c>
      <c r="Q39" s="69"/>
      <c r="R39" s="76">
        <v>1674.4438762239997</v>
      </c>
      <c r="S39" s="77">
        <v>4.7407102056797962E-4</v>
      </c>
      <c r="T39" s="77">
        <f t="shared" si="0"/>
        <v>1.6471006507221303E-2</v>
      </c>
      <c r="U39" s="77">
        <f>R39/'סכום נכסי הקרן'!$C$42</f>
        <v>4.6748313848855974E-4</v>
      </c>
    </row>
    <row r="40" spans="2:21">
      <c r="B40" s="75" t="s">
        <v>323</v>
      </c>
      <c r="C40" s="69" t="s">
        <v>324</v>
      </c>
      <c r="D40" s="82" t="s">
        <v>116</v>
      </c>
      <c r="E40" s="82" t="s">
        <v>252</v>
      </c>
      <c r="F40" s="69" t="s">
        <v>318</v>
      </c>
      <c r="G40" s="82" t="s">
        <v>306</v>
      </c>
      <c r="H40" s="69" t="s">
        <v>297</v>
      </c>
      <c r="I40" s="69" t="s">
        <v>127</v>
      </c>
      <c r="J40" s="69"/>
      <c r="K40" s="76">
        <v>8.8000000000008907</v>
      </c>
      <c r="L40" s="82" t="s">
        <v>129</v>
      </c>
      <c r="M40" s="83">
        <v>2.4799999999999999E-2</v>
      </c>
      <c r="N40" s="83">
        <v>6.3000000000001492E-3</v>
      </c>
      <c r="O40" s="76">
        <v>1146968.0157349999</v>
      </c>
      <c r="P40" s="78">
        <v>117.4</v>
      </c>
      <c r="Q40" s="69"/>
      <c r="R40" s="76">
        <v>1346.5404494459999</v>
      </c>
      <c r="S40" s="77">
        <v>5.8578939274622354E-4</v>
      </c>
      <c r="T40" s="77">
        <f t="shared" si="0"/>
        <v>1.3245518001521104E-2</v>
      </c>
      <c r="U40" s="77">
        <f>R40/'סכום נכסי הקרן'!$C$42</f>
        <v>3.7593673000754682E-4</v>
      </c>
    </row>
    <row r="41" spans="2:21">
      <c r="B41" s="75" t="s">
        <v>325</v>
      </c>
      <c r="C41" s="69" t="s">
        <v>326</v>
      </c>
      <c r="D41" s="82" t="s">
        <v>116</v>
      </c>
      <c r="E41" s="82" t="s">
        <v>252</v>
      </c>
      <c r="F41" s="69" t="s">
        <v>288</v>
      </c>
      <c r="G41" s="82" t="s">
        <v>262</v>
      </c>
      <c r="H41" s="69" t="s">
        <v>297</v>
      </c>
      <c r="I41" s="69" t="s">
        <v>127</v>
      </c>
      <c r="J41" s="69"/>
      <c r="K41" s="76">
        <v>0.2400000000015233</v>
      </c>
      <c r="L41" s="82" t="s">
        <v>129</v>
      </c>
      <c r="M41" s="83">
        <v>4.0999999999999995E-2</v>
      </c>
      <c r="N41" s="83">
        <v>3.0999999999895281E-2</v>
      </c>
      <c r="O41" s="76">
        <v>83762.374523999999</v>
      </c>
      <c r="P41" s="78">
        <v>125.4</v>
      </c>
      <c r="Q41" s="69"/>
      <c r="R41" s="76">
        <v>105.03801624099999</v>
      </c>
      <c r="S41" s="77">
        <v>1.075101385039418E-4</v>
      </c>
      <c r="T41" s="77">
        <f t="shared" si="0"/>
        <v>1.0332277322501822E-3</v>
      </c>
      <c r="U41" s="77">
        <f>R41/'סכום נכסי הקרן'!$C$42</f>
        <v>2.9325259681851612E-5</v>
      </c>
    </row>
    <row r="42" spans="2:21">
      <c r="B42" s="75" t="s">
        <v>327</v>
      </c>
      <c r="C42" s="69" t="s">
        <v>328</v>
      </c>
      <c r="D42" s="82" t="s">
        <v>116</v>
      </c>
      <c r="E42" s="82" t="s">
        <v>252</v>
      </c>
      <c r="F42" s="69" t="s">
        <v>288</v>
      </c>
      <c r="G42" s="82" t="s">
        <v>262</v>
      </c>
      <c r="H42" s="69" t="s">
        <v>297</v>
      </c>
      <c r="I42" s="69" t="s">
        <v>127</v>
      </c>
      <c r="J42" s="69"/>
      <c r="K42" s="76">
        <v>1.3799999999994623</v>
      </c>
      <c r="L42" s="82" t="s">
        <v>129</v>
      </c>
      <c r="M42" s="83">
        <v>4.2000000000000003E-2</v>
      </c>
      <c r="N42" s="83">
        <v>1.99999999978498E-4</v>
      </c>
      <c r="O42" s="76">
        <v>134645.21364</v>
      </c>
      <c r="P42" s="78">
        <v>110.53</v>
      </c>
      <c r="Q42" s="69"/>
      <c r="R42" s="76">
        <v>148.82334566599999</v>
      </c>
      <c r="S42" s="77">
        <v>1.3495101263463007E-4</v>
      </c>
      <c r="T42" s="77">
        <f t="shared" si="0"/>
        <v>1.4639309980451153E-3</v>
      </c>
      <c r="U42" s="77">
        <f>R42/'סכום נכסי הקרן'!$C$42</f>
        <v>4.1549559050734279E-5</v>
      </c>
    </row>
    <row r="43" spans="2:21">
      <c r="B43" s="75" t="s">
        <v>329</v>
      </c>
      <c r="C43" s="69" t="s">
        <v>330</v>
      </c>
      <c r="D43" s="82" t="s">
        <v>116</v>
      </c>
      <c r="E43" s="82" t="s">
        <v>252</v>
      </c>
      <c r="F43" s="69" t="s">
        <v>288</v>
      </c>
      <c r="G43" s="82" t="s">
        <v>262</v>
      </c>
      <c r="H43" s="69" t="s">
        <v>297</v>
      </c>
      <c r="I43" s="69" t="s">
        <v>127</v>
      </c>
      <c r="J43" s="69"/>
      <c r="K43" s="76">
        <v>1.4099999999953303</v>
      </c>
      <c r="L43" s="82" t="s">
        <v>129</v>
      </c>
      <c r="M43" s="83">
        <v>0.04</v>
      </c>
      <c r="N43" s="83">
        <v>-9.9999999953304339E-5</v>
      </c>
      <c r="O43" s="76">
        <v>38112.222211</v>
      </c>
      <c r="P43" s="78">
        <v>112.38</v>
      </c>
      <c r="Q43" s="69"/>
      <c r="R43" s="76">
        <v>42.830513720000006</v>
      </c>
      <c r="S43" s="77">
        <v>2.6242077630983263E-5</v>
      </c>
      <c r="T43" s="77">
        <f t="shared" si="0"/>
        <v>4.2131102762346504E-4</v>
      </c>
      <c r="U43" s="77">
        <f>R43/'סכום נכסי הקרן'!$C$42</f>
        <v>1.1957727136280794E-5</v>
      </c>
    </row>
    <row r="44" spans="2:21">
      <c r="B44" s="75" t="s">
        <v>331</v>
      </c>
      <c r="C44" s="69" t="s">
        <v>332</v>
      </c>
      <c r="D44" s="82" t="s">
        <v>116</v>
      </c>
      <c r="E44" s="82" t="s">
        <v>252</v>
      </c>
      <c r="F44" s="69" t="s">
        <v>333</v>
      </c>
      <c r="G44" s="82" t="s">
        <v>262</v>
      </c>
      <c r="H44" s="69" t="s">
        <v>334</v>
      </c>
      <c r="I44" s="69" t="s">
        <v>127</v>
      </c>
      <c r="J44" s="69"/>
      <c r="K44" s="76">
        <v>0.49999999994941269</v>
      </c>
      <c r="L44" s="82" t="s">
        <v>129</v>
      </c>
      <c r="M44" s="83">
        <v>4.1500000000000002E-2</v>
      </c>
      <c r="N44" s="83">
        <v>1.0199999999291777E-2</v>
      </c>
      <c r="O44" s="76">
        <v>9201.1779420000003</v>
      </c>
      <c r="P44" s="78">
        <v>107.42</v>
      </c>
      <c r="Q44" s="69"/>
      <c r="R44" s="76">
        <v>9.8839047850000004</v>
      </c>
      <c r="S44" s="77">
        <v>9.1737911480719263E-5</v>
      </c>
      <c r="T44" s="77">
        <f t="shared" si="0"/>
        <v>9.7225032347821977E-5</v>
      </c>
      <c r="U44" s="77">
        <f>R44/'סכום נכסי הקרן'!$C$42</f>
        <v>2.7594587642039163E-6</v>
      </c>
    </row>
    <row r="45" spans="2:21">
      <c r="B45" s="75" t="s">
        <v>335</v>
      </c>
      <c r="C45" s="69" t="s">
        <v>336</v>
      </c>
      <c r="D45" s="82" t="s">
        <v>116</v>
      </c>
      <c r="E45" s="82" t="s">
        <v>252</v>
      </c>
      <c r="F45" s="69" t="s">
        <v>337</v>
      </c>
      <c r="G45" s="82" t="s">
        <v>306</v>
      </c>
      <c r="H45" s="69" t="s">
        <v>338</v>
      </c>
      <c r="I45" s="69" t="s">
        <v>256</v>
      </c>
      <c r="J45" s="69"/>
      <c r="K45" s="76">
        <v>3.7700000000000173</v>
      </c>
      <c r="L45" s="82" t="s">
        <v>129</v>
      </c>
      <c r="M45" s="83">
        <v>2.3399999999999997E-2</v>
      </c>
      <c r="N45" s="83">
        <v>2.4000000000020737E-3</v>
      </c>
      <c r="O45" s="76">
        <v>1580222.2549699999</v>
      </c>
      <c r="P45" s="78">
        <v>109.85</v>
      </c>
      <c r="Q45" s="69"/>
      <c r="R45" s="76">
        <v>1735.874216361</v>
      </c>
      <c r="S45" s="77">
        <v>4.260564602937698E-4</v>
      </c>
      <c r="T45" s="77">
        <f t="shared" si="0"/>
        <v>1.7075278496569243E-2</v>
      </c>
      <c r="U45" s="77">
        <f>R45/'סכום נכסי הקרן'!$C$42</f>
        <v>4.8463369731793369E-4</v>
      </c>
    </row>
    <row r="46" spans="2:21">
      <c r="B46" s="75" t="s">
        <v>339</v>
      </c>
      <c r="C46" s="69" t="s">
        <v>340</v>
      </c>
      <c r="D46" s="82" t="s">
        <v>116</v>
      </c>
      <c r="E46" s="82" t="s">
        <v>252</v>
      </c>
      <c r="F46" s="69" t="s">
        <v>337</v>
      </c>
      <c r="G46" s="82" t="s">
        <v>306</v>
      </c>
      <c r="H46" s="69" t="s">
        <v>338</v>
      </c>
      <c r="I46" s="69" t="s">
        <v>256</v>
      </c>
      <c r="J46" s="69"/>
      <c r="K46" s="76">
        <v>7.9099999999982415</v>
      </c>
      <c r="L46" s="82" t="s">
        <v>129</v>
      </c>
      <c r="M46" s="83">
        <v>6.5000000000000006E-3</v>
      </c>
      <c r="N46" s="83">
        <v>7.5000000000042663E-3</v>
      </c>
      <c r="O46" s="76">
        <v>592868.64678199997</v>
      </c>
      <c r="P46" s="78">
        <v>98.85</v>
      </c>
      <c r="Q46" s="69"/>
      <c r="R46" s="76">
        <v>586.05063463299996</v>
      </c>
      <c r="S46" s="77">
        <v>8.2284811102999547E-4</v>
      </c>
      <c r="T46" s="77">
        <f t="shared" si="0"/>
        <v>5.7648058281709784E-3</v>
      </c>
      <c r="U46" s="77">
        <f>R46/'סכום נכסי הקרן'!$C$42</f>
        <v>1.6361778013681047E-4</v>
      </c>
    </row>
    <row r="47" spans="2:21">
      <c r="B47" s="75" t="s">
        <v>341</v>
      </c>
      <c r="C47" s="69" t="s">
        <v>342</v>
      </c>
      <c r="D47" s="82" t="s">
        <v>116</v>
      </c>
      <c r="E47" s="82" t="s">
        <v>252</v>
      </c>
      <c r="F47" s="69" t="s">
        <v>343</v>
      </c>
      <c r="G47" s="82" t="s">
        <v>306</v>
      </c>
      <c r="H47" s="69" t="s">
        <v>334</v>
      </c>
      <c r="I47" s="69" t="s">
        <v>127</v>
      </c>
      <c r="J47" s="69"/>
      <c r="K47" s="76">
        <v>0.99000000000029442</v>
      </c>
      <c r="L47" s="82" t="s">
        <v>129</v>
      </c>
      <c r="M47" s="83">
        <v>4.8000000000000001E-2</v>
      </c>
      <c r="N47" s="83">
        <v>3.1000000000029437E-3</v>
      </c>
      <c r="O47" s="76">
        <v>779083.43481999997</v>
      </c>
      <c r="P47" s="78">
        <v>109</v>
      </c>
      <c r="Q47" s="69"/>
      <c r="R47" s="76">
        <v>849.20095212499996</v>
      </c>
      <c r="S47" s="77">
        <v>9.5507793878740884E-4</v>
      </c>
      <c r="T47" s="77">
        <f t="shared" si="0"/>
        <v>8.3533372524444392E-3</v>
      </c>
      <c r="U47" s="77">
        <f>R47/'סכום נכסי הקרן'!$C$42</f>
        <v>2.3708595548875894E-4</v>
      </c>
    </row>
    <row r="48" spans="2:21">
      <c r="B48" s="75" t="s">
        <v>344</v>
      </c>
      <c r="C48" s="69" t="s">
        <v>345</v>
      </c>
      <c r="D48" s="82" t="s">
        <v>116</v>
      </c>
      <c r="E48" s="82" t="s">
        <v>252</v>
      </c>
      <c r="F48" s="69" t="s">
        <v>343</v>
      </c>
      <c r="G48" s="82" t="s">
        <v>306</v>
      </c>
      <c r="H48" s="69" t="s">
        <v>334</v>
      </c>
      <c r="I48" s="69" t="s">
        <v>127</v>
      </c>
      <c r="J48" s="69"/>
      <c r="K48" s="76">
        <v>4.530000000001011</v>
      </c>
      <c r="L48" s="82" t="s">
        <v>129</v>
      </c>
      <c r="M48" s="83">
        <v>3.2000000000000001E-2</v>
      </c>
      <c r="N48" s="83">
        <v>1.4000000000000002E-3</v>
      </c>
      <c r="O48" s="76">
        <v>1279902.5839140001</v>
      </c>
      <c r="P48" s="78">
        <v>116</v>
      </c>
      <c r="Q48" s="69"/>
      <c r="R48" s="76">
        <v>1484.68704295</v>
      </c>
      <c r="S48" s="77">
        <v>7.7587910393327902E-4</v>
      </c>
      <c r="T48" s="77">
        <f t="shared" si="0"/>
        <v>1.4604424963327476E-2</v>
      </c>
      <c r="U48" s="77">
        <f>R48/'סכום נכסי הקרן'!$C$42</f>
        <v>4.1450547753009074E-4</v>
      </c>
    </row>
    <row r="49" spans="2:21">
      <c r="B49" s="75" t="s">
        <v>346</v>
      </c>
      <c r="C49" s="69" t="s">
        <v>347</v>
      </c>
      <c r="D49" s="82" t="s">
        <v>116</v>
      </c>
      <c r="E49" s="82" t="s">
        <v>252</v>
      </c>
      <c r="F49" s="69" t="s">
        <v>343</v>
      </c>
      <c r="G49" s="82" t="s">
        <v>306</v>
      </c>
      <c r="H49" s="69" t="s">
        <v>334</v>
      </c>
      <c r="I49" s="69" t="s">
        <v>127</v>
      </c>
      <c r="J49" s="69"/>
      <c r="K49" s="76">
        <v>6.9100000000028201</v>
      </c>
      <c r="L49" s="82" t="s">
        <v>129</v>
      </c>
      <c r="M49" s="83">
        <v>1.1399999999999999E-2</v>
      </c>
      <c r="N49" s="83">
        <v>5.0000000000057099E-3</v>
      </c>
      <c r="O49" s="76">
        <v>848085.71757400001</v>
      </c>
      <c r="P49" s="78">
        <v>103.25</v>
      </c>
      <c r="Q49" s="69"/>
      <c r="R49" s="76">
        <v>875.64850338300005</v>
      </c>
      <c r="S49" s="77">
        <v>4.0990463313328337E-4</v>
      </c>
      <c r="T49" s="77">
        <f t="shared" si="0"/>
        <v>8.6134939498745972E-3</v>
      </c>
      <c r="U49" s="77">
        <f>R49/'סכום נכסי הקרן'!$C$42</f>
        <v>2.4446977076198758E-4</v>
      </c>
    </row>
    <row r="50" spans="2:21">
      <c r="B50" s="75" t="s">
        <v>348</v>
      </c>
      <c r="C50" s="69" t="s">
        <v>349</v>
      </c>
      <c r="D50" s="82" t="s">
        <v>116</v>
      </c>
      <c r="E50" s="82" t="s">
        <v>252</v>
      </c>
      <c r="F50" s="69" t="s">
        <v>350</v>
      </c>
      <c r="G50" s="82" t="s">
        <v>306</v>
      </c>
      <c r="H50" s="69" t="s">
        <v>334</v>
      </c>
      <c r="I50" s="69" t="s">
        <v>127</v>
      </c>
      <c r="J50" s="69"/>
      <c r="K50" s="76">
        <v>4.2299999999928746</v>
      </c>
      <c r="L50" s="82" t="s">
        <v>129</v>
      </c>
      <c r="M50" s="83">
        <v>1.34E-2</v>
      </c>
      <c r="N50" s="83">
        <v>2.4000000000167659E-3</v>
      </c>
      <c r="O50" s="76">
        <v>179906.89492300001</v>
      </c>
      <c r="P50" s="78">
        <v>106.09</v>
      </c>
      <c r="Q50" s="69"/>
      <c r="R50" s="76">
        <v>190.86322383199996</v>
      </c>
      <c r="S50" s="77">
        <v>4.8556449392629333E-4</v>
      </c>
      <c r="T50" s="77">
        <f t="shared" si="0"/>
        <v>1.8774647788228143E-3</v>
      </c>
      <c r="U50" s="77">
        <f>R50/'סכום נכסי הקרן'!$C$42</f>
        <v>5.3286550935489014E-5</v>
      </c>
    </row>
    <row r="51" spans="2:21">
      <c r="B51" s="75" t="s">
        <v>351</v>
      </c>
      <c r="C51" s="69" t="s">
        <v>352</v>
      </c>
      <c r="D51" s="82" t="s">
        <v>116</v>
      </c>
      <c r="E51" s="82" t="s">
        <v>252</v>
      </c>
      <c r="F51" s="69" t="s">
        <v>350</v>
      </c>
      <c r="G51" s="82" t="s">
        <v>306</v>
      </c>
      <c r="H51" s="69" t="s">
        <v>338</v>
      </c>
      <c r="I51" s="69" t="s">
        <v>256</v>
      </c>
      <c r="J51" s="69"/>
      <c r="K51" s="76">
        <v>5.6499999999965214</v>
      </c>
      <c r="L51" s="82" t="s">
        <v>129</v>
      </c>
      <c r="M51" s="83">
        <v>1.8200000000000001E-2</v>
      </c>
      <c r="N51" s="83">
        <v>2.8000000000008973E-3</v>
      </c>
      <c r="O51" s="76">
        <v>407714.46222799999</v>
      </c>
      <c r="P51" s="78">
        <v>109.3</v>
      </c>
      <c r="Q51" s="69"/>
      <c r="R51" s="76">
        <v>445.63190270700005</v>
      </c>
      <c r="S51" s="77">
        <v>9.5775067471928581E-4</v>
      </c>
      <c r="T51" s="77">
        <f t="shared" si="0"/>
        <v>4.3835485163376689E-3</v>
      </c>
      <c r="U51" s="77">
        <f>R51/'סכום נכסי הקרן'!$C$42</f>
        <v>1.2441468086579692E-4</v>
      </c>
    </row>
    <row r="52" spans="2:21">
      <c r="B52" s="75" t="s">
        <v>353</v>
      </c>
      <c r="C52" s="69" t="s">
        <v>354</v>
      </c>
      <c r="D52" s="82" t="s">
        <v>116</v>
      </c>
      <c r="E52" s="82" t="s">
        <v>252</v>
      </c>
      <c r="F52" s="69" t="s">
        <v>350</v>
      </c>
      <c r="G52" s="82" t="s">
        <v>306</v>
      </c>
      <c r="H52" s="69" t="s">
        <v>338</v>
      </c>
      <c r="I52" s="69" t="s">
        <v>256</v>
      </c>
      <c r="J52" s="69"/>
      <c r="K52" s="76">
        <v>6.4500000000133371</v>
      </c>
      <c r="L52" s="82" t="s">
        <v>129</v>
      </c>
      <c r="M52" s="83">
        <v>7.8000000000000005E-3</v>
      </c>
      <c r="N52" s="83">
        <v>4.4000000000711317E-3</v>
      </c>
      <c r="O52" s="76">
        <v>33228.476240000004</v>
      </c>
      <c r="P52" s="78">
        <v>101.54</v>
      </c>
      <c r="Q52" s="69"/>
      <c r="R52" s="76">
        <v>33.740195878999998</v>
      </c>
      <c r="S52" s="77">
        <v>7.2487949912739978E-5</v>
      </c>
      <c r="T52" s="77">
        <f t="shared" si="0"/>
        <v>3.3189227406722982E-4</v>
      </c>
      <c r="U52" s="77">
        <f>R52/'סכום נכסי הקרן'!$C$42</f>
        <v>9.4198276136331081E-6</v>
      </c>
    </row>
    <row r="53" spans="2:21">
      <c r="B53" s="75" t="s">
        <v>355</v>
      </c>
      <c r="C53" s="69" t="s">
        <v>356</v>
      </c>
      <c r="D53" s="82" t="s">
        <v>116</v>
      </c>
      <c r="E53" s="82" t="s">
        <v>252</v>
      </c>
      <c r="F53" s="69" t="s">
        <v>350</v>
      </c>
      <c r="G53" s="82" t="s">
        <v>306</v>
      </c>
      <c r="H53" s="69" t="s">
        <v>338</v>
      </c>
      <c r="I53" s="69" t="s">
        <v>256</v>
      </c>
      <c r="J53" s="69"/>
      <c r="K53" s="76">
        <v>4.4799999999966857</v>
      </c>
      <c r="L53" s="82" t="s">
        <v>129</v>
      </c>
      <c r="M53" s="83">
        <v>2E-3</v>
      </c>
      <c r="N53" s="83">
        <v>2.7999999999905301E-3</v>
      </c>
      <c r="O53" s="76">
        <v>342394.51328999997</v>
      </c>
      <c r="P53" s="78">
        <v>98.68</v>
      </c>
      <c r="Q53" s="69"/>
      <c r="R53" s="76">
        <v>337.87490259399993</v>
      </c>
      <c r="S53" s="77">
        <v>9.5109587024999988E-4</v>
      </c>
      <c r="T53" s="77">
        <f t="shared" si="0"/>
        <v>3.3235749482403419E-3</v>
      </c>
      <c r="U53" s="77">
        <f>R53/'סכום נכסי הקרן'!$C$42</f>
        <v>9.4330315947854169E-5</v>
      </c>
    </row>
    <row r="54" spans="2:21">
      <c r="B54" s="75" t="s">
        <v>357</v>
      </c>
      <c r="C54" s="69" t="s">
        <v>358</v>
      </c>
      <c r="D54" s="82" t="s">
        <v>116</v>
      </c>
      <c r="E54" s="82" t="s">
        <v>252</v>
      </c>
      <c r="F54" s="69" t="s">
        <v>273</v>
      </c>
      <c r="G54" s="82" t="s">
        <v>262</v>
      </c>
      <c r="H54" s="69" t="s">
        <v>334</v>
      </c>
      <c r="I54" s="69" t="s">
        <v>127</v>
      </c>
      <c r="J54" s="69"/>
      <c r="K54" s="76">
        <v>8.9999999999757038E-2</v>
      </c>
      <c r="L54" s="82" t="s">
        <v>129</v>
      </c>
      <c r="M54" s="83">
        <v>0.04</v>
      </c>
      <c r="N54" s="83">
        <v>3.8200000000012009E-2</v>
      </c>
      <c r="O54" s="76">
        <v>1283632.1732900001</v>
      </c>
      <c r="P54" s="78">
        <v>109.02</v>
      </c>
      <c r="Q54" s="69"/>
      <c r="R54" s="76">
        <v>1399.415781726</v>
      </c>
      <c r="S54" s="77">
        <v>9.5084005553341564E-4</v>
      </c>
      <c r="T54" s="77">
        <f t="shared" si="0"/>
        <v>1.3765636922448653E-2</v>
      </c>
      <c r="U54" s="77">
        <f>R54/'סכום נכסי הקרן'!$C$42</f>
        <v>3.9069884095904766E-4</v>
      </c>
    </row>
    <row r="55" spans="2:21">
      <c r="B55" s="75" t="s">
        <v>359</v>
      </c>
      <c r="C55" s="69" t="s">
        <v>360</v>
      </c>
      <c r="D55" s="82" t="s">
        <v>116</v>
      </c>
      <c r="E55" s="82" t="s">
        <v>252</v>
      </c>
      <c r="F55" s="69" t="s">
        <v>361</v>
      </c>
      <c r="G55" s="82" t="s">
        <v>306</v>
      </c>
      <c r="H55" s="69" t="s">
        <v>334</v>
      </c>
      <c r="I55" s="69" t="s">
        <v>127</v>
      </c>
      <c r="J55" s="69"/>
      <c r="K55" s="76">
        <v>2.6500000000005488</v>
      </c>
      <c r="L55" s="82" t="s">
        <v>129</v>
      </c>
      <c r="M55" s="83">
        <v>4.7500000000000001E-2</v>
      </c>
      <c r="N55" s="83">
        <v>3.9999999999880333E-4</v>
      </c>
      <c r="O55" s="76">
        <v>1448323.1636900001</v>
      </c>
      <c r="P55" s="78">
        <v>138.47999999999999</v>
      </c>
      <c r="Q55" s="69"/>
      <c r="R55" s="76">
        <v>2005.637866006</v>
      </c>
      <c r="S55" s="77">
        <v>7.6740484485243472E-4</v>
      </c>
      <c r="T55" s="77">
        <f t="shared" si="0"/>
        <v>1.9728863302728588E-2</v>
      </c>
      <c r="U55" s="77">
        <f>R55/'סכום נכסי הקרן'!$C$42</f>
        <v>5.5994822972887394E-4</v>
      </c>
    </row>
    <row r="56" spans="2:21">
      <c r="B56" s="75" t="s">
        <v>362</v>
      </c>
      <c r="C56" s="69" t="s">
        <v>363</v>
      </c>
      <c r="D56" s="82" t="s">
        <v>116</v>
      </c>
      <c r="E56" s="82" t="s">
        <v>252</v>
      </c>
      <c r="F56" s="69" t="s">
        <v>361</v>
      </c>
      <c r="G56" s="82" t="s">
        <v>306</v>
      </c>
      <c r="H56" s="69" t="s">
        <v>334</v>
      </c>
      <c r="I56" s="69" t="s">
        <v>127</v>
      </c>
      <c r="J56" s="69"/>
      <c r="K56" s="76">
        <v>4.9500000000032287</v>
      </c>
      <c r="L56" s="82" t="s">
        <v>129</v>
      </c>
      <c r="M56" s="83">
        <v>5.0000000000000001E-3</v>
      </c>
      <c r="N56" s="83">
        <v>2E-3</v>
      </c>
      <c r="O56" s="76">
        <v>687713.367585</v>
      </c>
      <c r="P56" s="78">
        <v>101.31</v>
      </c>
      <c r="Q56" s="69"/>
      <c r="R56" s="76">
        <v>696.72241268499999</v>
      </c>
      <c r="S56" s="77">
        <v>6.1575555739254927E-4</v>
      </c>
      <c r="T56" s="77">
        <f t="shared" si="0"/>
        <v>6.8534512001323065E-3</v>
      </c>
      <c r="U56" s="77">
        <f>R56/'סכום נכסי הקרן'!$C$42</f>
        <v>1.9451591346960966E-4</v>
      </c>
    </row>
    <row r="57" spans="2:21">
      <c r="B57" s="75" t="s">
        <v>364</v>
      </c>
      <c r="C57" s="69" t="s">
        <v>365</v>
      </c>
      <c r="D57" s="82" t="s">
        <v>116</v>
      </c>
      <c r="E57" s="82" t="s">
        <v>252</v>
      </c>
      <c r="F57" s="69" t="s">
        <v>366</v>
      </c>
      <c r="G57" s="82" t="s">
        <v>367</v>
      </c>
      <c r="H57" s="69" t="s">
        <v>334</v>
      </c>
      <c r="I57" s="69" t="s">
        <v>127</v>
      </c>
      <c r="J57" s="69"/>
      <c r="K57" s="76">
        <v>5.9800000000112785</v>
      </c>
      <c r="L57" s="82" t="s">
        <v>129</v>
      </c>
      <c r="M57" s="83">
        <v>1.0800000000000001E-2</v>
      </c>
      <c r="N57" s="83">
        <v>5.9000000000248454E-3</v>
      </c>
      <c r="O57" s="76">
        <v>245467.026816</v>
      </c>
      <c r="P57" s="78">
        <v>103.3</v>
      </c>
      <c r="Q57" s="69"/>
      <c r="R57" s="76">
        <v>253.567425743</v>
      </c>
      <c r="S57" s="77">
        <v>7.4837508175609757E-4</v>
      </c>
      <c r="T57" s="77">
        <f t="shared" si="0"/>
        <v>2.4942673676532309E-3</v>
      </c>
      <c r="U57" s="77">
        <f>R57/'סכום נכסי הקרן'!$C$42</f>
        <v>7.0792755545868717E-5</v>
      </c>
    </row>
    <row r="58" spans="2:21">
      <c r="B58" s="75" t="s">
        <v>368</v>
      </c>
      <c r="C58" s="69" t="s">
        <v>369</v>
      </c>
      <c r="D58" s="82" t="s">
        <v>116</v>
      </c>
      <c r="E58" s="82" t="s">
        <v>252</v>
      </c>
      <c r="F58" s="69" t="s">
        <v>370</v>
      </c>
      <c r="G58" s="82" t="s">
        <v>371</v>
      </c>
      <c r="H58" s="69" t="s">
        <v>338</v>
      </c>
      <c r="I58" s="69" t="s">
        <v>256</v>
      </c>
      <c r="J58" s="69"/>
      <c r="K58" s="76">
        <v>1</v>
      </c>
      <c r="L58" s="82" t="s">
        <v>129</v>
      </c>
      <c r="M58" s="83">
        <v>4.6500000000000007E-2</v>
      </c>
      <c r="N58" s="83">
        <v>3.8000000010465292E-3</v>
      </c>
      <c r="O58" s="76">
        <v>1064.1603909999999</v>
      </c>
      <c r="P58" s="78">
        <v>125.71</v>
      </c>
      <c r="Q58" s="69"/>
      <c r="R58" s="76">
        <v>1.3377560469999998</v>
      </c>
      <c r="S58" s="77">
        <v>4.2007023234119591E-5</v>
      </c>
      <c r="T58" s="77">
        <f t="shared" si="0"/>
        <v>1.3159108446740205E-5</v>
      </c>
      <c r="U58" s="77">
        <f>R58/'סכום נכסי הקרן'!$C$42</f>
        <v>3.7348423811844072E-7</v>
      </c>
    </row>
    <row r="59" spans="2:21">
      <c r="B59" s="75" t="s">
        <v>372</v>
      </c>
      <c r="C59" s="69" t="s">
        <v>373</v>
      </c>
      <c r="D59" s="82" t="s">
        <v>116</v>
      </c>
      <c r="E59" s="82" t="s">
        <v>252</v>
      </c>
      <c r="F59" s="69" t="s">
        <v>374</v>
      </c>
      <c r="G59" s="82" t="s">
        <v>375</v>
      </c>
      <c r="H59" s="69" t="s">
        <v>334</v>
      </c>
      <c r="I59" s="69" t="s">
        <v>127</v>
      </c>
      <c r="J59" s="69"/>
      <c r="K59" s="76">
        <v>6.4300000000004021</v>
      </c>
      <c r="L59" s="82" t="s">
        <v>129</v>
      </c>
      <c r="M59" s="83">
        <v>3.85E-2</v>
      </c>
      <c r="N59" s="83">
        <v>-5.9999999999656346E-4</v>
      </c>
      <c r="O59" s="76">
        <v>1076458.8584650001</v>
      </c>
      <c r="P59" s="78">
        <v>129.75</v>
      </c>
      <c r="Q59" s="69"/>
      <c r="R59" s="76">
        <v>1396.7054283079999</v>
      </c>
      <c r="S59" s="77">
        <v>4.0378178736021839E-4</v>
      </c>
      <c r="T59" s="77">
        <f t="shared" si="0"/>
        <v>1.3738975981811204E-2</v>
      </c>
      <c r="U59" s="77">
        <f>R59/'סכום נכסי הקרן'!$C$42</f>
        <v>3.8994214523442469E-4</v>
      </c>
    </row>
    <row r="60" spans="2:21">
      <c r="B60" s="75" t="s">
        <v>376</v>
      </c>
      <c r="C60" s="69" t="s">
        <v>377</v>
      </c>
      <c r="D60" s="82" t="s">
        <v>116</v>
      </c>
      <c r="E60" s="82" t="s">
        <v>252</v>
      </c>
      <c r="F60" s="69" t="s">
        <v>374</v>
      </c>
      <c r="G60" s="82" t="s">
        <v>375</v>
      </c>
      <c r="H60" s="69" t="s">
        <v>334</v>
      </c>
      <c r="I60" s="69" t="s">
        <v>127</v>
      </c>
      <c r="J60" s="69"/>
      <c r="K60" s="76">
        <v>4.2599999999994536</v>
      </c>
      <c r="L60" s="82" t="s">
        <v>129</v>
      </c>
      <c r="M60" s="83">
        <v>4.4999999999999998E-2</v>
      </c>
      <c r="N60" s="83">
        <v>-2.9000000000003624E-3</v>
      </c>
      <c r="O60" s="76">
        <v>2415234.286508</v>
      </c>
      <c r="P60" s="78">
        <v>125.76</v>
      </c>
      <c r="Q60" s="69"/>
      <c r="R60" s="76">
        <v>3037.3986487409998</v>
      </c>
      <c r="S60" s="77">
        <v>8.1717107382206738E-4</v>
      </c>
      <c r="T60" s="77">
        <f t="shared" si="0"/>
        <v>2.9877987323921235E-2</v>
      </c>
      <c r="U60" s="77">
        <f>R60/'סכום נכסי הקרן'!$C$42</f>
        <v>8.4800253583680032E-4</v>
      </c>
    </row>
    <row r="61" spans="2:21">
      <c r="B61" s="75" t="s">
        <v>378</v>
      </c>
      <c r="C61" s="69" t="s">
        <v>379</v>
      </c>
      <c r="D61" s="82" t="s">
        <v>116</v>
      </c>
      <c r="E61" s="82" t="s">
        <v>252</v>
      </c>
      <c r="F61" s="69" t="s">
        <v>374</v>
      </c>
      <c r="G61" s="82" t="s">
        <v>375</v>
      </c>
      <c r="H61" s="69" t="s">
        <v>334</v>
      </c>
      <c r="I61" s="69" t="s">
        <v>127</v>
      </c>
      <c r="J61" s="69"/>
      <c r="K61" s="76">
        <v>9.0000000000008509</v>
      </c>
      <c r="L61" s="82" t="s">
        <v>129</v>
      </c>
      <c r="M61" s="83">
        <v>2.3900000000000001E-2</v>
      </c>
      <c r="N61" s="83">
        <v>4.1000000000018747E-3</v>
      </c>
      <c r="O61" s="76">
        <v>980058.76799999992</v>
      </c>
      <c r="P61" s="78">
        <v>119.68</v>
      </c>
      <c r="Q61" s="69"/>
      <c r="R61" s="76">
        <v>1172.9343226580002</v>
      </c>
      <c r="S61" s="77">
        <v>4.9732262022560852E-4</v>
      </c>
      <c r="T61" s="77">
        <f t="shared" si="0"/>
        <v>1.1537806154847001E-2</v>
      </c>
      <c r="U61" s="77">
        <f>R61/'סכום נכסי הקרן'!$C$42</f>
        <v>3.2746813803854368E-4</v>
      </c>
    </row>
    <row r="62" spans="2:21">
      <c r="B62" s="75" t="s">
        <v>380</v>
      </c>
      <c r="C62" s="69" t="s">
        <v>381</v>
      </c>
      <c r="D62" s="82" t="s">
        <v>116</v>
      </c>
      <c r="E62" s="82" t="s">
        <v>252</v>
      </c>
      <c r="F62" s="69" t="s">
        <v>382</v>
      </c>
      <c r="G62" s="82" t="s">
        <v>306</v>
      </c>
      <c r="H62" s="69" t="s">
        <v>334</v>
      </c>
      <c r="I62" s="69" t="s">
        <v>127</v>
      </c>
      <c r="J62" s="69"/>
      <c r="K62" s="76">
        <v>4.8999999999991184</v>
      </c>
      <c r="L62" s="82" t="s">
        <v>129</v>
      </c>
      <c r="M62" s="83">
        <v>1.5800000000000002E-2</v>
      </c>
      <c r="N62" s="83">
        <v>1.3000000000114589E-3</v>
      </c>
      <c r="O62" s="76">
        <v>313391.92809200002</v>
      </c>
      <c r="P62" s="78">
        <v>108.6</v>
      </c>
      <c r="Q62" s="69"/>
      <c r="R62" s="76">
        <v>340.343644197</v>
      </c>
      <c r="S62" s="77">
        <v>5.4741458166179672E-4</v>
      </c>
      <c r="T62" s="77">
        <f t="shared" si="0"/>
        <v>3.3478592252979638E-3</v>
      </c>
      <c r="U62" s="77">
        <f>R62/'סכום נכסי הקרן'!$C$42</f>
        <v>9.5019556769284573E-5</v>
      </c>
    </row>
    <row r="63" spans="2:21">
      <c r="B63" s="75" t="s">
        <v>383</v>
      </c>
      <c r="C63" s="69" t="s">
        <v>384</v>
      </c>
      <c r="D63" s="82" t="s">
        <v>116</v>
      </c>
      <c r="E63" s="82" t="s">
        <v>252</v>
      </c>
      <c r="F63" s="69" t="s">
        <v>382</v>
      </c>
      <c r="G63" s="82" t="s">
        <v>306</v>
      </c>
      <c r="H63" s="69" t="s">
        <v>334</v>
      </c>
      <c r="I63" s="69" t="s">
        <v>127</v>
      </c>
      <c r="J63" s="69"/>
      <c r="K63" s="76">
        <v>7.7600000000129308</v>
      </c>
      <c r="L63" s="82" t="s">
        <v>129</v>
      </c>
      <c r="M63" s="83">
        <v>8.3999999999999995E-3</v>
      </c>
      <c r="N63" s="83">
        <v>5.9000000000196152E-3</v>
      </c>
      <c r="O63" s="76">
        <v>271613.67543599999</v>
      </c>
      <c r="P63" s="78">
        <v>101.36</v>
      </c>
      <c r="Q63" s="69"/>
      <c r="R63" s="76">
        <v>275.30761239399999</v>
      </c>
      <c r="S63" s="77">
        <v>5.7145734364822212E-4</v>
      </c>
      <c r="T63" s="77">
        <f t="shared" si="0"/>
        <v>2.7081191191997388E-3</v>
      </c>
      <c r="U63" s="77">
        <f>R63/'סכום נכסי הקרן'!$C$42</f>
        <v>7.6862335321725584E-5</v>
      </c>
    </row>
    <row r="64" spans="2:21">
      <c r="B64" s="75" t="s">
        <v>385</v>
      </c>
      <c r="C64" s="69" t="s">
        <v>386</v>
      </c>
      <c r="D64" s="82" t="s">
        <v>116</v>
      </c>
      <c r="E64" s="82" t="s">
        <v>252</v>
      </c>
      <c r="F64" s="69" t="s">
        <v>387</v>
      </c>
      <c r="G64" s="82" t="s">
        <v>371</v>
      </c>
      <c r="H64" s="69" t="s">
        <v>334</v>
      </c>
      <c r="I64" s="69" t="s">
        <v>127</v>
      </c>
      <c r="J64" s="69"/>
      <c r="K64" s="76">
        <v>0.41000000007253429</v>
      </c>
      <c r="L64" s="82" t="s">
        <v>129</v>
      </c>
      <c r="M64" s="83">
        <v>4.8899999999999999E-2</v>
      </c>
      <c r="N64" s="83">
        <v>1.0900000001183454E-2</v>
      </c>
      <c r="O64" s="76">
        <v>2108.7190409999998</v>
      </c>
      <c r="P64" s="78">
        <v>124.22</v>
      </c>
      <c r="Q64" s="69"/>
      <c r="R64" s="76">
        <v>2.6194509410000002</v>
      </c>
      <c r="S64" s="77">
        <v>1.1326091050916621E-4</v>
      </c>
      <c r="T64" s="77">
        <f t="shared" si="0"/>
        <v>2.5766760001447924E-5</v>
      </c>
      <c r="U64" s="77">
        <f>R64/'סכום נכסי הקרן'!$C$42</f>
        <v>7.3131692522113328E-7</v>
      </c>
    </row>
    <row r="65" spans="2:21">
      <c r="B65" s="75" t="s">
        <v>388</v>
      </c>
      <c r="C65" s="69" t="s">
        <v>389</v>
      </c>
      <c r="D65" s="82" t="s">
        <v>116</v>
      </c>
      <c r="E65" s="82" t="s">
        <v>252</v>
      </c>
      <c r="F65" s="69" t="s">
        <v>273</v>
      </c>
      <c r="G65" s="82" t="s">
        <v>262</v>
      </c>
      <c r="H65" s="69" t="s">
        <v>338</v>
      </c>
      <c r="I65" s="69" t="s">
        <v>256</v>
      </c>
      <c r="J65" s="69"/>
      <c r="K65" s="76">
        <v>2.51999999999979</v>
      </c>
      <c r="L65" s="82" t="s">
        <v>129</v>
      </c>
      <c r="M65" s="83">
        <v>1.6399999999999998E-2</v>
      </c>
      <c r="N65" s="83">
        <v>1.4400000000006304E-2</v>
      </c>
      <c r="O65" s="76">
        <v>11.333522</v>
      </c>
      <c r="P65" s="78">
        <v>5040000</v>
      </c>
      <c r="Q65" s="69"/>
      <c r="R65" s="76">
        <v>571.20949790600002</v>
      </c>
      <c r="S65" s="77">
        <v>9.2322596937113074E-4</v>
      </c>
      <c r="T65" s="77">
        <f t="shared" si="0"/>
        <v>5.6188179792642547E-3</v>
      </c>
      <c r="U65" s="77">
        <f>R65/'סכום נכסי הקרן'!$C$42</f>
        <v>1.5947432613731217E-4</v>
      </c>
    </row>
    <row r="66" spans="2:21">
      <c r="B66" s="75" t="s">
        <v>390</v>
      </c>
      <c r="C66" s="69" t="s">
        <v>391</v>
      </c>
      <c r="D66" s="82" t="s">
        <v>116</v>
      </c>
      <c r="E66" s="82" t="s">
        <v>252</v>
      </c>
      <c r="F66" s="69" t="s">
        <v>273</v>
      </c>
      <c r="G66" s="82" t="s">
        <v>262</v>
      </c>
      <c r="H66" s="69" t="s">
        <v>338</v>
      </c>
      <c r="I66" s="69" t="s">
        <v>256</v>
      </c>
      <c r="J66" s="69"/>
      <c r="K66" s="76">
        <v>6.8599999999857246</v>
      </c>
      <c r="L66" s="82" t="s">
        <v>129</v>
      </c>
      <c r="M66" s="83">
        <v>2.7799999999999998E-2</v>
      </c>
      <c r="N66" s="83">
        <v>1.899999999996059E-2</v>
      </c>
      <c r="O66" s="76">
        <v>4.2766339999999996</v>
      </c>
      <c r="P66" s="78">
        <v>5339700</v>
      </c>
      <c r="Q66" s="69"/>
      <c r="R66" s="76">
        <v>228.35941429100001</v>
      </c>
      <c r="S66" s="77">
        <v>1.0226288857006216E-3</v>
      </c>
      <c r="T66" s="77">
        <f t="shared" si="0"/>
        <v>2.2463036547121246E-3</v>
      </c>
      <c r="U66" s="77">
        <f>R66/'סכום נכסי הקרן'!$C$42</f>
        <v>6.3755003802757997E-5</v>
      </c>
    </row>
    <row r="67" spans="2:21">
      <c r="B67" s="75" t="s">
        <v>392</v>
      </c>
      <c r="C67" s="69" t="s">
        <v>393</v>
      </c>
      <c r="D67" s="82" t="s">
        <v>116</v>
      </c>
      <c r="E67" s="82" t="s">
        <v>252</v>
      </c>
      <c r="F67" s="69" t="s">
        <v>273</v>
      </c>
      <c r="G67" s="82" t="s">
        <v>262</v>
      </c>
      <c r="H67" s="69" t="s">
        <v>338</v>
      </c>
      <c r="I67" s="69" t="s">
        <v>256</v>
      </c>
      <c r="J67" s="69"/>
      <c r="K67" s="76">
        <v>3.940000000001568</v>
      </c>
      <c r="L67" s="82" t="s">
        <v>129</v>
      </c>
      <c r="M67" s="83">
        <v>2.4199999999999999E-2</v>
      </c>
      <c r="N67" s="83">
        <v>1.3400000000007427E-2</v>
      </c>
      <c r="O67" s="76">
        <v>9.1155159999999995</v>
      </c>
      <c r="P67" s="78">
        <v>5318201</v>
      </c>
      <c r="Q67" s="69"/>
      <c r="R67" s="76">
        <v>484.78147054599998</v>
      </c>
      <c r="S67" s="77">
        <v>3.1625840474620962E-4</v>
      </c>
      <c r="T67" s="77">
        <f t="shared" si="0"/>
        <v>4.7686511738750581E-3</v>
      </c>
      <c r="U67" s="77">
        <f>R67/'סכום נכסי הקרן'!$C$42</f>
        <v>1.3534473537745866E-4</v>
      </c>
    </row>
    <row r="68" spans="2:21">
      <c r="B68" s="75" t="s">
        <v>394</v>
      </c>
      <c r="C68" s="69" t="s">
        <v>395</v>
      </c>
      <c r="D68" s="82" t="s">
        <v>116</v>
      </c>
      <c r="E68" s="82" t="s">
        <v>252</v>
      </c>
      <c r="F68" s="69" t="s">
        <v>273</v>
      </c>
      <c r="G68" s="82" t="s">
        <v>262</v>
      </c>
      <c r="H68" s="69" t="s">
        <v>338</v>
      </c>
      <c r="I68" s="69" t="s">
        <v>256</v>
      </c>
      <c r="J68" s="69"/>
      <c r="K68" s="76">
        <v>3.6400000000023294</v>
      </c>
      <c r="L68" s="82" t="s">
        <v>129</v>
      </c>
      <c r="M68" s="83">
        <v>1.95E-2</v>
      </c>
      <c r="N68" s="83">
        <v>1.3000000000011362E-2</v>
      </c>
      <c r="O68" s="76">
        <v>13.896846</v>
      </c>
      <c r="P68" s="78">
        <v>5066525</v>
      </c>
      <c r="Q68" s="69"/>
      <c r="R68" s="76">
        <v>704.08716597399996</v>
      </c>
      <c r="S68" s="77">
        <v>5.5992771666868121E-4</v>
      </c>
      <c r="T68" s="77">
        <f t="shared" si="0"/>
        <v>6.9258960882946675E-3</v>
      </c>
      <c r="U68" s="77">
        <f>R68/'סכום נכסי הקרן'!$C$42</f>
        <v>1.9657205762028712E-4</v>
      </c>
    </row>
    <row r="69" spans="2:21">
      <c r="B69" s="75" t="s">
        <v>396</v>
      </c>
      <c r="C69" s="69" t="s">
        <v>397</v>
      </c>
      <c r="D69" s="82" t="s">
        <v>116</v>
      </c>
      <c r="E69" s="82" t="s">
        <v>252</v>
      </c>
      <c r="F69" s="69" t="s">
        <v>398</v>
      </c>
      <c r="G69" s="82" t="s">
        <v>306</v>
      </c>
      <c r="H69" s="69" t="s">
        <v>338</v>
      </c>
      <c r="I69" s="69" t="s">
        <v>256</v>
      </c>
      <c r="J69" s="69"/>
      <c r="K69" s="76">
        <v>2.9100000000011192</v>
      </c>
      <c r="L69" s="82" t="s">
        <v>129</v>
      </c>
      <c r="M69" s="83">
        <v>2.8500000000000001E-2</v>
      </c>
      <c r="N69" s="83">
        <v>-8.0000000000559723E-4</v>
      </c>
      <c r="O69" s="76">
        <v>704953.68503299996</v>
      </c>
      <c r="P69" s="78">
        <v>111.51</v>
      </c>
      <c r="Q69" s="69"/>
      <c r="R69" s="76">
        <v>786.09385413200005</v>
      </c>
      <c r="S69" s="77">
        <v>9.0032399110217111E-4</v>
      </c>
      <c r="T69" s="77">
        <f t="shared" si="0"/>
        <v>7.7325714946582975E-3</v>
      </c>
      <c r="U69" s="77">
        <f>R69/'סכום נכסי הקרן'!$C$42</f>
        <v>2.1946726748758158E-4</v>
      </c>
    </row>
    <row r="70" spans="2:21">
      <c r="B70" s="75" t="s">
        <v>399</v>
      </c>
      <c r="C70" s="69" t="s">
        <v>400</v>
      </c>
      <c r="D70" s="82" t="s">
        <v>116</v>
      </c>
      <c r="E70" s="82" t="s">
        <v>252</v>
      </c>
      <c r="F70" s="69" t="s">
        <v>398</v>
      </c>
      <c r="G70" s="82" t="s">
        <v>306</v>
      </c>
      <c r="H70" s="69" t="s">
        <v>338</v>
      </c>
      <c r="I70" s="69" t="s">
        <v>256</v>
      </c>
      <c r="J70" s="69"/>
      <c r="K70" s="76">
        <v>4.6599999999707276</v>
      </c>
      <c r="L70" s="82" t="s">
        <v>129</v>
      </c>
      <c r="M70" s="83">
        <v>2.4E-2</v>
      </c>
      <c r="N70" s="83">
        <v>2.000000000056294E-3</v>
      </c>
      <c r="O70" s="76">
        <v>63465.344622999997</v>
      </c>
      <c r="P70" s="78">
        <v>111.96</v>
      </c>
      <c r="Q70" s="69"/>
      <c r="R70" s="76">
        <v>71.055797487999996</v>
      </c>
      <c r="S70" s="77">
        <v>1.1140487417559655E-4</v>
      </c>
      <c r="T70" s="77">
        <f t="shared" si="0"/>
        <v>6.9895475113797214E-4</v>
      </c>
      <c r="U70" s="77">
        <f>R70/'סכום נכסי הקרן'!$C$42</f>
        <v>1.9837862402653671E-5</v>
      </c>
    </row>
    <row r="71" spans="2:21">
      <c r="B71" s="75" t="s">
        <v>401</v>
      </c>
      <c r="C71" s="69" t="s">
        <v>402</v>
      </c>
      <c r="D71" s="82" t="s">
        <v>116</v>
      </c>
      <c r="E71" s="82" t="s">
        <v>252</v>
      </c>
      <c r="F71" s="69" t="s">
        <v>403</v>
      </c>
      <c r="G71" s="82" t="s">
        <v>306</v>
      </c>
      <c r="H71" s="69" t="s">
        <v>338</v>
      </c>
      <c r="I71" s="69" t="s">
        <v>256</v>
      </c>
      <c r="J71" s="69"/>
      <c r="K71" s="76">
        <v>0.99000000000004307</v>
      </c>
      <c r="L71" s="82" t="s">
        <v>129</v>
      </c>
      <c r="M71" s="83">
        <v>2.5499999999999998E-2</v>
      </c>
      <c r="N71" s="83">
        <v>5.4999999999978486E-3</v>
      </c>
      <c r="O71" s="76">
        <v>879242.61211999995</v>
      </c>
      <c r="P71" s="78">
        <v>103.18</v>
      </c>
      <c r="Q71" s="76">
        <v>21.942156690999997</v>
      </c>
      <c r="R71" s="76">
        <v>929.14468390399998</v>
      </c>
      <c r="S71" s="77">
        <v>8.2631082027720653E-4</v>
      </c>
      <c r="T71" s="77">
        <f t="shared" si="0"/>
        <v>9.1397199703369281E-3</v>
      </c>
      <c r="U71" s="77">
        <f>R71/'סכום נכסי הקרן'!$C$42</f>
        <v>2.5940521453661193E-4</v>
      </c>
    </row>
    <row r="72" spans="2:21">
      <c r="B72" s="75" t="s">
        <v>404</v>
      </c>
      <c r="C72" s="69" t="s">
        <v>405</v>
      </c>
      <c r="D72" s="82" t="s">
        <v>116</v>
      </c>
      <c r="E72" s="82" t="s">
        <v>252</v>
      </c>
      <c r="F72" s="69" t="s">
        <v>403</v>
      </c>
      <c r="G72" s="82" t="s">
        <v>306</v>
      </c>
      <c r="H72" s="69" t="s">
        <v>338</v>
      </c>
      <c r="I72" s="69" t="s">
        <v>256</v>
      </c>
      <c r="J72" s="69"/>
      <c r="K72" s="76">
        <v>5.4799999999991904</v>
      </c>
      <c r="L72" s="82" t="s">
        <v>129</v>
      </c>
      <c r="M72" s="83">
        <v>2.35E-2</v>
      </c>
      <c r="N72" s="83">
        <v>3.8000000000020253E-3</v>
      </c>
      <c r="O72" s="76">
        <v>697483.00543300004</v>
      </c>
      <c r="P72" s="78">
        <v>113.28</v>
      </c>
      <c r="Q72" s="69"/>
      <c r="R72" s="76">
        <v>790.10876391800002</v>
      </c>
      <c r="S72" s="77">
        <v>8.9833199579666728E-4</v>
      </c>
      <c r="T72" s="77">
        <f t="shared" si="0"/>
        <v>7.7720649683722326E-3</v>
      </c>
      <c r="U72" s="77">
        <f>R72/'סכום נכסי הקרן'!$C$42</f>
        <v>2.2058817852805207E-4</v>
      </c>
    </row>
    <row r="73" spans="2:21">
      <c r="B73" s="75" t="s">
        <v>406</v>
      </c>
      <c r="C73" s="69" t="s">
        <v>407</v>
      </c>
      <c r="D73" s="82" t="s">
        <v>116</v>
      </c>
      <c r="E73" s="82" t="s">
        <v>252</v>
      </c>
      <c r="F73" s="69" t="s">
        <v>403</v>
      </c>
      <c r="G73" s="82" t="s">
        <v>306</v>
      </c>
      <c r="H73" s="69" t="s">
        <v>338</v>
      </c>
      <c r="I73" s="69" t="s">
        <v>256</v>
      </c>
      <c r="J73" s="69"/>
      <c r="K73" s="76">
        <v>4.19000000000017</v>
      </c>
      <c r="L73" s="82" t="s">
        <v>129</v>
      </c>
      <c r="M73" s="83">
        <v>1.7600000000000001E-2</v>
      </c>
      <c r="N73" s="83">
        <v>2.9999999999962257E-3</v>
      </c>
      <c r="O73" s="76">
        <v>963724.0257019999</v>
      </c>
      <c r="P73" s="78">
        <v>107.92</v>
      </c>
      <c r="Q73" s="76">
        <v>19.717416644</v>
      </c>
      <c r="R73" s="76">
        <v>1059.768385178</v>
      </c>
      <c r="S73" s="77">
        <v>6.8868546700015781E-4</v>
      </c>
      <c r="T73" s="77">
        <f t="shared" si="0"/>
        <v>1.0424626478241626E-2</v>
      </c>
      <c r="U73" s="77">
        <f>R73/'סכום נכסי הקרן'!$C$42</f>
        <v>2.9587366755533386E-4</v>
      </c>
    </row>
    <row r="74" spans="2:21">
      <c r="B74" s="75" t="s">
        <v>408</v>
      </c>
      <c r="C74" s="69" t="s">
        <v>409</v>
      </c>
      <c r="D74" s="82" t="s">
        <v>116</v>
      </c>
      <c r="E74" s="82" t="s">
        <v>252</v>
      </c>
      <c r="F74" s="69" t="s">
        <v>403</v>
      </c>
      <c r="G74" s="82" t="s">
        <v>306</v>
      </c>
      <c r="H74" s="69" t="s">
        <v>338</v>
      </c>
      <c r="I74" s="69" t="s">
        <v>256</v>
      </c>
      <c r="J74" s="69"/>
      <c r="K74" s="76">
        <v>4.789999999998372</v>
      </c>
      <c r="L74" s="82" t="s">
        <v>129</v>
      </c>
      <c r="M74" s="83">
        <v>2.1499999999999998E-2</v>
      </c>
      <c r="N74" s="83">
        <v>3.6999999999982112E-3</v>
      </c>
      <c r="O74" s="76">
        <v>955380.12047800003</v>
      </c>
      <c r="P74" s="78">
        <v>111.2</v>
      </c>
      <c r="Q74" s="69"/>
      <c r="R74" s="76">
        <v>1062.382671587</v>
      </c>
      <c r="S74" s="77">
        <v>7.3928730592288786E-4</v>
      </c>
      <c r="T74" s="77">
        <f t="shared" si="0"/>
        <v>1.0450342436277486E-2</v>
      </c>
      <c r="U74" s="77">
        <f>R74/'סכום נכסי הקרן'!$C$42</f>
        <v>2.9660354260981661E-4</v>
      </c>
    </row>
    <row r="75" spans="2:21">
      <c r="B75" s="75" t="s">
        <v>410</v>
      </c>
      <c r="C75" s="69" t="s">
        <v>411</v>
      </c>
      <c r="D75" s="82" t="s">
        <v>116</v>
      </c>
      <c r="E75" s="82" t="s">
        <v>252</v>
      </c>
      <c r="F75" s="69" t="s">
        <v>403</v>
      </c>
      <c r="G75" s="82" t="s">
        <v>306</v>
      </c>
      <c r="H75" s="69" t="s">
        <v>338</v>
      </c>
      <c r="I75" s="69" t="s">
        <v>256</v>
      </c>
      <c r="J75" s="69"/>
      <c r="K75" s="76">
        <v>6.8200000000059884</v>
      </c>
      <c r="L75" s="82" t="s">
        <v>129</v>
      </c>
      <c r="M75" s="83">
        <v>6.5000000000000006E-3</v>
      </c>
      <c r="N75" s="83">
        <v>5.1000000000101285E-3</v>
      </c>
      <c r="O75" s="76">
        <v>444802.68746900005</v>
      </c>
      <c r="P75" s="78">
        <v>100.75</v>
      </c>
      <c r="Q75" s="76">
        <v>5.9991627300000001</v>
      </c>
      <c r="R75" s="76">
        <v>454.13787035400003</v>
      </c>
      <c r="S75" s="77">
        <v>1.1462793121301022E-3</v>
      </c>
      <c r="T75" s="77">
        <f t="shared" si="0"/>
        <v>4.4672191907946064E-3</v>
      </c>
      <c r="U75" s="77">
        <f>R75/'סכום נכסי הקרן'!$C$42</f>
        <v>1.2678943734940556E-4</v>
      </c>
    </row>
    <row r="76" spans="2:21">
      <c r="B76" s="75" t="s">
        <v>412</v>
      </c>
      <c r="C76" s="69" t="s">
        <v>413</v>
      </c>
      <c r="D76" s="82" t="s">
        <v>116</v>
      </c>
      <c r="E76" s="82" t="s">
        <v>252</v>
      </c>
      <c r="F76" s="69" t="s">
        <v>288</v>
      </c>
      <c r="G76" s="82" t="s">
        <v>262</v>
      </c>
      <c r="H76" s="69" t="s">
        <v>338</v>
      </c>
      <c r="I76" s="69" t="s">
        <v>256</v>
      </c>
      <c r="J76" s="69"/>
      <c r="K76" s="76">
        <v>0.49000000000023469</v>
      </c>
      <c r="L76" s="82" t="s">
        <v>129</v>
      </c>
      <c r="M76" s="83">
        <v>3.8900000000000004E-2</v>
      </c>
      <c r="N76" s="83">
        <v>1.5199999999995308E-2</v>
      </c>
      <c r="O76" s="76">
        <v>1050799.986978</v>
      </c>
      <c r="P76" s="78">
        <v>112.49</v>
      </c>
      <c r="Q76" s="76">
        <v>11.360631891999999</v>
      </c>
      <c r="R76" s="76">
        <v>1193.4055429279999</v>
      </c>
      <c r="S76" s="77">
        <v>1.0117904078050753E-3</v>
      </c>
      <c r="T76" s="77">
        <f t="shared" ref="T76:T139" si="1">IFERROR(R76/$R$11,0)</f>
        <v>1.1739175461436302E-2</v>
      </c>
      <c r="U76" s="77">
        <f>R76/'סכום נכסי הקרן'!$C$42</f>
        <v>3.3318343876399478E-4</v>
      </c>
    </row>
    <row r="77" spans="2:21">
      <c r="B77" s="75" t="s">
        <v>414</v>
      </c>
      <c r="C77" s="69" t="s">
        <v>415</v>
      </c>
      <c r="D77" s="82" t="s">
        <v>116</v>
      </c>
      <c r="E77" s="82" t="s">
        <v>252</v>
      </c>
      <c r="F77" s="69" t="s">
        <v>416</v>
      </c>
      <c r="G77" s="82" t="s">
        <v>306</v>
      </c>
      <c r="H77" s="69" t="s">
        <v>338</v>
      </c>
      <c r="I77" s="69" t="s">
        <v>256</v>
      </c>
      <c r="J77" s="69"/>
      <c r="K77" s="76">
        <v>6.4699999999934281</v>
      </c>
      <c r="L77" s="82" t="s">
        <v>129</v>
      </c>
      <c r="M77" s="83">
        <v>3.5000000000000003E-2</v>
      </c>
      <c r="N77" s="83">
        <v>3.4999999999953731E-3</v>
      </c>
      <c r="O77" s="76">
        <v>345419.57295499998</v>
      </c>
      <c r="P77" s="78">
        <v>125.13</v>
      </c>
      <c r="Q77" s="69"/>
      <c r="R77" s="76">
        <v>432.223522172</v>
      </c>
      <c r="S77" s="77">
        <v>4.4215839017767641E-4</v>
      </c>
      <c r="T77" s="77">
        <f t="shared" si="1"/>
        <v>4.2516542640553424E-3</v>
      </c>
      <c r="U77" s="77">
        <f>R77/'סכום נכסי הקרן'!$C$42</f>
        <v>1.2067123391988555E-4</v>
      </c>
    </row>
    <row r="78" spans="2:21">
      <c r="B78" s="75" t="s">
        <v>417</v>
      </c>
      <c r="C78" s="69" t="s">
        <v>418</v>
      </c>
      <c r="D78" s="82" t="s">
        <v>116</v>
      </c>
      <c r="E78" s="82" t="s">
        <v>252</v>
      </c>
      <c r="F78" s="69" t="s">
        <v>416</v>
      </c>
      <c r="G78" s="82" t="s">
        <v>306</v>
      </c>
      <c r="H78" s="69" t="s">
        <v>338</v>
      </c>
      <c r="I78" s="69" t="s">
        <v>256</v>
      </c>
      <c r="J78" s="69"/>
      <c r="K78" s="76">
        <v>2.2400000000154341</v>
      </c>
      <c r="L78" s="82" t="s">
        <v>129</v>
      </c>
      <c r="M78" s="83">
        <v>0.04</v>
      </c>
      <c r="N78" s="83">
        <v>-3.999999998971062E-4</v>
      </c>
      <c r="O78" s="76">
        <v>35254.408491000002</v>
      </c>
      <c r="P78" s="78">
        <v>110.27</v>
      </c>
      <c r="Q78" s="69"/>
      <c r="R78" s="76">
        <v>38.875036535</v>
      </c>
      <c r="S78" s="77">
        <v>1.154780668144802E-4</v>
      </c>
      <c r="T78" s="77">
        <f t="shared" si="1"/>
        <v>3.8240217473302341E-4</v>
      </c>
      <c r="U78" s="77">
        <f>R78/'סכום נכסי הקרן'!$C$42</f>
        <v>1.0853408911633216E-5</v>
      </c>
    </row>
    <row r="79" spans="2:21">
      <c r="B79" s="75" t="s">
        <v>419</v>
      </c>
      <c r="C79" s="69" t="s">
        <v>420</v>
      </c>
      <c r="D79" s="82" t="s">
        <v>116</v>
      </c>
      <c r="E79" s="82" t="s">
        <v>252</v>
      </c>
      <c r="F79" s="69" t="s">
        <v>416</v>
      </c>
      <c r="G79" s="82" t="s">
        <v>306</v>
      </c>
      <c r="H79" s="69" t="s">
        <v>338</v>
      </c>
      <c r="I79" s="69" t="s">
        <v>256</v>
      </c>
      <c r="J79" s="69"/>
      <c r="K79" s="76">
        <v>5</v>
      </c>
      <c r="L79" s="82" t="s">
        <v>129</v>
      </c>
      <c r="M79" s="83">
        <v>0.04</v>
      </c>
      <c r="N79" s="83">
        <v>4.9999999999947049E-4</v>
      </c>
      <c r="O79" s="76">
        <v>765782.07133100007</v>
      </c>
      <c r="P79" s="78">
        <v>123.31</v>
      </c>
      <c r="Q79" s="69"/>
      <c r="R79" s="76">
        <v>944.28584170099998</v>
      </c>
      <c r="S79" s="77">
        <v>7.6106198166408297E-4</v>
      </c>
      <c r="T79" s="77">
        <f t="shared" si="1"/>
        <v>9.2886590372966669E-3</v>
      </c>
      <c r="U79" s="77">
        <f>R79/'סכום נכסי הקרן'!$C$42</f>
        <v>2.6363243055011848E-4</v>
      </c>
    </row>
    <row r="80" spans="2:21">
      <c r="B80" s="75" t="s">
        <v>421</v>
      </c>
      <c r="C80" s="69" t="s">
        <v>422</v>
      </c>
      <c r="D80" s="82" t="s">
        <v>116</v>
      </c>
      <c r="E80" s="82" t="s">
        <v>252</v>
      </c>
      <c r="F80" s="69" t="s">
        <v>423</v>
      </c>
      <c r="G80" s="82" t="s">
        <v>124</v>
      </c>
      <c r="H80" s="69" t="s">
        <v>338</v>
      </c>
      <c r="I80" s="69" t="s">
        <v>256</v>
      </c>
      <c r="J80" s="69"/>
      <c r="K80" s="76">
        <v>4.0900000000048014</v>
      </c>
      <c r="L80" s="82" t="s">
        <v>129</v>
      </c>
      <c r="M80" s="83">
        <v>4.2999999999999997E-2</v>
      </c>
      <c r="N80" s="83">
        <v>-1.7000000000240078E-3</v>
      </c>
      <c r="O80" s="76">
        <v>83174.352127000006</v>
      </c>
      <c r="P80" s="78">
        <v>120.19</v>
      </c>
      <c r="Q80" s="69"/>
      <c r="R80" s="76">
        <v>99.967257528000005</v>
      </c>
      <c r="S80" s="77">
        <v>1.0194774092109472E-4</v>
      </c>
      <c r="T80" s="77">
        <f t="shared" si="1"/>
        <v>9.8334818660263438E-4</v>
      </c>
      <c r="U80" s="77">
        <f>R80/'סכום נכסי הקרן'!$C$42</f>
        <v>2.7909569236008129E-5</v>
      </c>
    </row>
    <row r="81" spans="2:21">
      <c r="B81" s="75" t="s">
        <v>424</v>
      </c>
      <c r="C81" s="69" t="s">
        <v>425</v>
      </c>
      <c r="D81" s="82" t="s">
        <v>116</v>
      </c>
      <c r="E81" s="82" t="s">
        <v>252</v>
      </c>
      <c r="F81" s="69" t="s">
        <v>426</v>
      </c>
      <c r="G81" s="82" t="s">
        <v>427</v>
      </c>
      <c r="H81" s="69" t="s">
        <v>428</v>
      </c>
      <c r="I81" s="69" t="s">
        <v>256</v>
      </c>
      <c r="J81" s="69"/>
      <c r="K81" s="76">
        <v>7.3799999999987875</v>
      </c>
      <c r="L81" s="82" t="s">
        <v>129</v>
      </c>
      <c r="M81" s="83">
        <v>5.1500000000000004E-2</v>
      </c>
      <c r="N81" s="83">
        <v>9.7000000000000627E-3</v>
      </c>
      <c r="O81" s="76">
        <v>2003519.2641089999</v>
      </c>
      <c r="P81" s="78">
        <v>161.26</v>
      </c>
      <c r="Q81" s="69"/>
      <c r="R81" s="76">
        <v>3230.8751321339996</v>
      </c>
      <c r="S81" s="77">
        <v>5.6056026455259022E-4</v>
      </c>
      <c r="T81" s="77">
        <f t="shared" si="1"/>
        <v>3.1781157959981474E-2</v>
      </c>
      <c r="U81" s="77">
        <f>R81/'סכום נכסי הקרן'!$C$42</f>
        <v>9.0201867514405154E-4</v>
      </c>
    </row>
    <row r="82" spans="2:21">
      <c r="B82" s="75" t="s">
        <v>429</v>
      </c>
      <c r="C82" s="69" t="s">
        <v>430</v>
      </c>
      <c r="D82" s="82" t="s">
        <v>116</v>
      </c>
      <c r="E82" s="82" t="s">
        <v>252</v>
      </c>
      <c r="F82" s="69" t="s">
        <v>431</v>
      </c>
      <c r="G82" s="82" t="s">
        <v>153</v>
      </c>
      <c r="H82" s="69" t="s">
        <v>432</v>
      </c>
      <c r="I82" s="69" t="s">
        <v>127</v>
      </c>
      <c r="J82" s="69"/>
      <c r="K82" s="76">
        <v>7.0200000000030087</v>
      </c>
      <c r="L82" s="82" t="s">
        <v>129</v>
      </c>
      <c r="M82" s="83">
        <v>1.7000000000000001E-2</v>
      </c>
      <c r="N82" s="83">
        <v>6.1999999999966561E-3</v>
      </c>
      <c r="O82" s="76">
        <v>281114.572453</v>
      </c>
      <c r="P82" s="78">
        <v>106.4</v>
      </c>
      <c r="Q82" s="69"/>
      <c r="R82" s="76">
        <v>299.105917605</v>
      </c>
      <c r="S82" s="77">
        <v>2.2148259781680377E-4</v>
      </c>
      <c r="T82" s="77">
        <f t="shared" si="1"/>
        <v>2.9422159710304312E-3</v>
      </c>
      <c r="U82" s="77">
        <f>R82/'סכום נכסי הקרן'!$C$42</f>
        <v>8.3506515260342188E-5</v>
      </c>
    </row>
    <row r="83" spans="2:21">
      <c r="B83" s="75" t="s">
        <v>433</v>
      </c>
      <c r="C83" s="69" t="s">
        <v>434</v>
      </c>
      <c r="D83" s="82" t="s">
        <v>116</v>
      </c>
      <c r="E83" s="82" t="s">
        <v>252</v>
      </c>
      <c r="F83" s="69" t="s">
        <v>431</v>
      </c>
      <c r="G83" s="82" t="s">
        <v>153</v>
      </c>
      <c r="H83" s="69" t="s">
        <v>432</v>
      </c>
      <c r="I83" s="69" t="s">
        <v>127</v>
      </c>
      <c r="J83" s="69"/>
      <c r="K83" s="76">
        <v>1.3900000000015413</v>
      </c>
      <c r="L83" s="82" t="s">
        <v>129</v>
      </c>
      <c r="M83" s="83">
        <v>3.7000000000000005E-2</v>
      </c>
      <c r="N83" s="83">
        <v>3.1000000000038531E-3</v>
      </c>
      <c r="O83" s="76">
        <v>476417.90847800003</v>
      </c>
      <c r="P83" s="78">
        <v>108.95</v>
      </c>
      <c r="Q83" s="69"/>
      <c r="R83" s="76">
        <v>519.05731658000002</v>
      </c>
      <c r="S83" s="77">
        <v>4.7642141351033924E-4</v>
      </c>
      <c r="T83" s="77">
        <f t="shared" si="1"/>
        <v>5.1058124792391123E-3</v>
      </c>
      <c r="U83" s="77">
        <f>R83/'סכום נכסי הקרן'!$C$42</f>
        <v>1.449141096072232E-4</v>
      </c>
    </row>
    <row r="84" spans="2:21">
      <c r="B84" s="75" t="s">
        <v>435</v>
      </c>
      <c r="C84" s="69" t="s">
        <v>436</v>
      </c>
      <c r="D84" s="82" t="s">
        <v>116</v>
      </c>
      <c r="E84" s="82" t="s">
        <v>252</v>
      </c>
      <c r="F84" s="69" t="s">
        <v>431</v>
      </c>
      <c r="G84" s="82" t="s">
        <v>153</v>
      </c>
      <c r="H84" s="69" t="s">
        <v>432</v>
      </c>
      <c r="I84" s="69" t="s">
        <v>127</v>
      </c>
      <c r="J84" s="69"/>
      <c r="K84" s="76">
        <v>3.5999999999983205</v>
      </c>
      <c r="L84" s="82" t="s">
        <v>129</v>
      </c>
      <c r="M84" s="83">
        <v>2.2000000000000002E-2</v>
      </c>
      <c r="N84" s="83">
        <v>3.9999999999608025E-4</v>
      </c>
      <c r="O84" s="76">
        <v>658913.13446099998</v>
      </c>
      <c r="P84" s="78">
        <v>108.41</v>
      </c>
      <c r="Q84" s="69"/>
      <c r="R84" s="76">
        <v>714.327730782</v>
      </c>
      <c r="S84" s="77">
        <v>7.4733496122115464E-4</v>
      </c>
      <c r="T84" s="77">
        <f t="shared" si="1"/>
        <v>7.0266294792343262E-3</v>
      </c>
      <c r="U84" s="77">
        <f>R84/'סכום נכסי הקרן'!$C$42</f>
        <v>1.9943109126382437E-4</v>
      </c>
    </row>
    <row r="85" spans="2:21">
      <c r="B85" s="75" t="s">
        <v>437</v>
      </c>
      <c r="C85" s="69" t="s">
        <v>438</v>
      </c>
      <c r="D85" s="82" t="s">
        <v>116</v>
      </c>
      <c r="E85" s="82" t="s">
        <v>252</v>
      </c>
      <c r="F85" s="69" t="s">
        <v>350</v>
      </c>
      <c r="G85" s="82" t="s">
        <v>306</v>
      </c>
      <c r="H85" s="69" t="s">
        <v>432</v>
      </c>
      <c r="I85" s="69" t="s">
        <v>127</v>
      </c>
      <c r="J85" s="69"/>
      <c r="K85" s="76">
        <v>1.0900000000023824</v>
      </c>
      <c r="L85" s="82" t="s">
        <v>129</v>
      </c>
      <c r="M85" s="83">
        <v>2.8500000000000001E-2</v>
      </c>
      <c r="N85" s="83">
        <v>6.9000000000238237E-3</v>
      </c>
      <c r="O85" s="76">
        <v>200627.96138599998</v>
      </c>
      <c r="P85" s="78">
        <v>104.61</v>
      </c>
      <c r="Q85" s="69"/>
      <c r="R85" s="76">
        <v>209.87691625000002</v>
      </c>
      <c r="S85" s="77">
        <v>5.046947170202203E-4</v>
      </c>
      <c r="T85" s="77">
        <f t="shared" si="1"/>
        <v>2.0644968173342613E-3</v>
      </c>
      <c r="U85" s="77">
        <f>R85/'סכום נכסי הקרן'!$C$42</f>
        <v>5.8594928679308789E-5</v>
      </c>
    </row>
    <row r="86" spans="2:21">
      <c r="B86" s="75" t="s">
        <v>439</v>
      </c>
      <c r="C86" s="69" t="s">
        <v>440</v>
      </c>
      <c r="D86" s="82" t="s">
        <v>116</v>
      </c>
      <c r="E86" s="82" t="s">
        <v>252</v>
      </c>
      <c r="F86" s="69" t="s">
        <v>350</v>
      </c>
      <c r="G86" s="82" t="s">
        <v>306</v>
      </c>
      <c r="H86" s="69" t="s">
        <v>432</v>
      </c>
      <c r="I86" s="69" t="s">
        <v>127</v>
      </c>
      <c r="J86" s="69"/>
      <c r="K86" s="76">
        <v>3.079999999994766</v>
      </c>
      <c r="L86" s="82" t="s">
        <v>129</v>
      </c>
      <c r="M86" s="83">
        <v>2.5000000000000001E-2</v>
      </c>
      <c r="N86" s="83">
        <v>6.299999999974425E-3</v>
      </c>
      <c r="O86" s="76">
        <v>157973.30705599999</v>
      </c>
      <c r="P86" s="78">
        <v>106.43</v>
      </c>
      <c r="Q86" s="69"/>
      <c r="R86" s="76">
        <v>168.13098466099999</v>
      </c>
      <c r="S86" s="77">
        <v>3.6134005871834874E-4</v>
      </c>
      <c r="T86" s="77">
        <f t="shared" si="1"/>
        <v>1.6538545016282129E-3</v>
      </c>
      <c r="U86" s="77">
        <f>R86/'סכום נכסי הקרן'!$C$42</f>
        <v>4.6940002888446543E-5</v>
      </c>
    </row>
    <row r="87" spans="2:21">
      <c r="B87" s="75" t="s">
        <v>441</v>
      </c>
      <c r="C87" s="69" t="s">
        <v>442</v>
      </c>
      <c r="D87" s="82" t="s">
        <v>116</v>
      </c>
      <c r="E87" s="82" t="s">
        <v>252</v>
      </c>
      <c r="F87" s="69" t="s">
        <v>350</v>
      </c>
      <c r="G87" s="82" t="s">
        <v>306</v>
      </c>
      <c r="H87" s="69" t="s">
        <v>432</v>
      </c>
      <c r="I87" s="69" t="s">
        <v>127</v>
      </c>
      <c r="J87" s="69"/>
      <c r="K87" s="76">
        <v>4.2900000000052643</v>
      </c>
      <c r="L87" s="82" t="s">
        <v>129</v>
      </c>
      <c r="M87" s="83">
        <v>1.95E-2</v>
      </c>
      <c r="N87" s="83">
        <v>5.2999999999969027E-3</v>
      </c>
      <c r="O87" s="76">
        <v>301097.20902000001</v>
      </c>
      <c r="P87" s="78">
        <v>107.26</v>
      </c>
      <c r="Q87" s="69"/>
      <c r="R87" s="76">
        <v>322.95686506999999</v>
      </c>
      <c r="S87" s="77">
        <v>4.8099720578129813E-4</v>
      </c>
      <c r="T87" s="77">
        <f t="shared" si="1"/>
        <v>3.1768306490603175E-3</v>
      </c>
      <c r="U87" s="77">
        <f>R87/'סכום נכסי הקרן'!$C$42</f>
        <v>9.0165392237460029E-5</v>
      </c>
    </row>
    <row r="88" spans="2:21">
      <c r="B88" s="75" t="s">
        <v>443</v>
      </c>
      <c r="C88" s="69" t="s">
        <v>444</v>
      </c>
      <c r="D88" s="82" t="s">
        <v>116</v>
      </c>
      <c r="E88" s="82" t="s">
        <v>252</v>
      </c>
      <c r="F88" s="69" t="s">
        <v>350</v>
      </c>
      <c r="G88" s="82" t="s">
        <v>306</v>
      </c>
      <c r="H88" s="69" t="s">
        <v>432</v>
      </c>
      <c r="I88" s="69" t="s">
        <v>127</v>
      </c>
      <c r="J88" s="69"/>
      <c r="K88" s="76">
        <v>6.9399999999602144</v>
      </c>
      <c r="L88" s="82" t="s">
        <v>129</v>
      </c>
      <c r="M88" s="83">
        <v>1.1699999999999999E-2</v>
      </c>
      <c r="N88" s="83">
        <v>9.5999999998294897E-3</v>
      </c>
      <c r="O88" s="76">
        <v>34726.672053000002</v>
      </c>
      <c r="P88" s="78">
        <v>101.33</v>
      </c>
      <c r="Q88" s="69"/>
      <c r="R88" s="76">
        <v>35.188536809999995</v>
      </c>
      <c r="S88" s="77">
        <v>4.236365239811255E-5</v>
      </c>
      <c r="T88" s="77">
        <f t="shared" si="1"/>
        <v>3.4613917313498018E-4</v>
      </c>
      <c r="U88" s="77">
        <f>R88/'סכום נכסי הקרן'!$C$42</f>
        <v>9.8241857253855166E-6</v>
      </c>
    </row>
    <row r="89" spans="2:21">
      <c r="B89" s="75" t="s">
        <v>445</v>
      </c>
      <c r="C89" s="69" t="s">
        <v>446</v>
      </c>
      <c r="D89" s="82" t="s">
        <v>116</v>
      </c>
      <c r="E89" s="82" t="s">
        <v>252</v>
      </c>
      <c r="F89" s="69" t="s">
        <v>350</v>
      </c>
      <c r="G89" s="82" t="s">
        <v>306</v>
      </c>
      <c r="H89" s="69" t="s">
        <v>432</v>
      </c>
      <c r="I89" s="69" t="s">
        <v>127</v>
      </c>
      <c r="J89" s="69"/>
      <c r="K89" s="76">
        <v>5.3299999999997878</v>
      </c>
      <c r="L89" s="82" t="s">
        <v>129</v>
      </c>
      <c r="M89" s="83">
        <v>3.3500000000000002E-2</v>
      </c>
      <c r="N89" s="83">
        <v>8.0999999999969378E-3</v>
      </c>
      <c r="O89" s="76">
        <v>368545.11795500002</v>
      </c>
      <c r="P89" s="78">
        <v>115.18</v>
      </c>
      <c r="Q89" s="69"/>
      <c r="R89" s="76">
        <v>424.49028327299999</v>
      </c>
      <c r="S89" s="77">
        <v>7.7529008067204737E-4</v>
      </c>
      <c r="T89" s="77">
        <f t="shared" si="1"/>
        <v>4.1755846925182151E-3</v>
      </c>
      <c r="U89" s="77">
        <f>R89/'סכום נכסי הקרן'!$C$42</f>
        <v>1.1851221333847389E-4</v>
      </c>
    </row>
    <row r="90" spans="2:21">
      <c r="B90" s="75" t="s">
        <v>447</v>
      </c>
      <c r="C90" s="69" t="s">
        <v>448</v>
      </c>
      <c r="D90" s="82" t="s">
        <v>116</v>
      </c>
      <c r="E90" s="82" t="s">
        <v>252</v>
      </c>
      <c r="F90" s="69" t="s">
        <v>267</v>
      </c>
      <c r="G90" s="82" t="s">
        <v>262</v>
      </c>
      <c r="H90" s="69" t="s">
        <v>432</v>
      </c>
      <c r="I90" s="69" t="s">
        <v>127</v>
      </c>
      <c r="J90" s="69"/>
      <c r="K90" s="76">
        <v>0.47999999999962734</v>
      </c>
      <c r="L90" s="82" t="s">
        <v>129</v>
      </c>
      <c r="M90" s="83">
        <v>2.7999999999999997E-2</v>
      </c>
      <c r="N90" s="83">
        <v>2.08999999999968E-2</v>
      </c>
      <c r="O90" s="76">
        <v>14.574201</v>
      </c>
      <c r="P90" s="78">
        <v>5154998</v>
      </c>
      <c r="Q90" s="69"/>
      <c r="R90" s="76">
        <v>751.29975613600004</v>
      </c>
      <c r="S90" s="77">
        <v>8.2400638887318372E-4</v>
      </c>
      <c r="T90" s="77">
        <f t="shared" si="1"/>
        <v>7.3903122988485332E-3</v>
      </c>
      <c r="U90" s="77">
        <f>R90/'סכום נכסי הקרן'!$C$42</f>
        <v>2.0975320399282361E-4</v>
      </c>
    </row>
    <row r="91" spans="2:21">
      <c r="B91" s="75" t="s">
        <v>449</v>
      </c>
      <c r="C91" s="69" t="s">
        <v>450</v>
      </c>
      <c r="D91" s="82" t="s">
        <v>116</v>
      </c>
      <c r="E91" s="82" t="s">
        <v>252</v>
      </c>
      <c r="F91" s="69" t="s">
        <v>267</v>
      </c>
      <c r="G91" s="82" t="s">
        <v>262</v>
      </c>
      <c r="H91" s="69" t="s">
        <v>432</v>
      </c>
      <c r="I91" s="69" t="s">
        <v>127</v>
      </c>
      <c r="J91" s="69"/>
      <c r="K91" s="76">
        <v>1.7399999999935669</v>
      </c>
      <c r="L91" s="82" t="s">
        <v>129</v>
      </c>
      <c r="M91" s="83">
        <v>1.49E-2</v>
      </c>
      <c r="N91" s="83">
        <v>1.1300000000032166E-2</v>
      </c>
      <c r="O91" s="76">
        <v>0.79246099999999997</v>
      </c>
      <c r="P91" s="78">
        <v>5099990</v>
      </c>
      <c r="Q91" s="69"/>
      <c r="R91" s="76">
        <v>40.415438998999996</v>
      </c>
      <c r="S91" s="77">
        <v>1.3102860449735448E-4</v>
      </c>
      <c r="T91" s="77">
        <f t="shared" si="1"/>
        <v>3.9755465572599607E-4</v>
      </c>
      <c r="U91" s="77">
        <f>R91/'סכום נכסי הקרן'!$C$42</f>
        <v>1.1283469416276786E-5</v>
      </c>
    </row>
    <row r="92" spans="2:21">
      <c r="B92" s="75" t="s">
        <v>451</v>
      </c>
      <c r="C92" s="69" t="s">
        <v>452</v>
      </c>
      <c r="D92" s="82" t="s">
        <v>116</v>
      </c>
      <c r="E92" s="82" t="s">
        <v>252</v>
      </c>
      <c r="F92" s="69" t="s">
        <v>267</v>
      </c>
      <c r="G92" s="82" t="s">
        <v>262</v>
      </c>
      <c r="H92" s="69" t="s">
        <v>432</v>
      </c>
      <c r="I92" s="69" t="s">
        <v>127</v>
      </c>
      <c r="J92" s="69"/>
      <c r="K92" s="76">
        <v>3.3999999999930233</v>
      </c>
      <c r="L92" s="82" t="s">
        <v>129</v>
      </c>
      <c r="M92" s="83">
        <v>2.2000000000000002E-2</v>
      </c>
      <c r="N92" s="83">
        <v>1.4499999999994186E-2</v>
      </c>
      <c r="O92" s="76">
        <v>3.3203680000000002</v>
      </c>
      <c r="P92" s="78">
        <v>5180000</v>
      </c>
      <c r="Q92" s="69"/>
      <c r="R92" s="76">
        <v>171.99504745799999</v>
      </c>
      <c r="S92" s="77">
        <v>6.5958839888756459E-4</v>
      </c>
      <c r="T92" s="77">
        <f t="shared" si="1"/>
        <v>1.6918641383663658E-3</v>
      </c>
      <c r="U92" s="77">
        <f>R92/'סכום נכסי הקרן'!$C$42</f>
        <v>4.8018799394742099E-5</v>
      </c>
    </row>
    <row r="93" spans="2:21">
      <c r="B93" s="75" t="s">
        <v>453</v>
      </c>
      <c r="C93" s="69" t="s">
        <v>454</v>
      </c>
      <c r="D93" s="82" t="s">
        <v>116</v>
      </c>
      <c r="E93" s="82" t="s">
        <v>252</v>
      </c>
      <c r="F93" s="69" t="s">
        <v>267</v>
      </c>
      <c r="G93" s="82" t="s">
        <v>262</v>
      </c>
      <c r="H93" s="69" t="s">
        <v>432</v>
      </c>
      <c r="I93" s="69" t="s">
        <v>127</v>
      </c>
      <c r="J93" s="69"/>
      <c r="K93" s="76">
        <v>5.1500000000309534</v>
      </c>
      <c r="L93" s="82" t="s">
        <v>129</v>
      </c>
      <c r="M93" s="83">
        <v>2.3199999999999998E-2</v>
      </c>
      <c r="N93" s="83">
        <v>1.6100000000123814E-2</v>
      </c>
      <c r="O93" s="76">
        <v>0.61537500000000001</v>
      </c>
      <c r="P93" s="78">
        <v>5250000</v>
      </c>
      <c r="Q93" s="69"/>
      <c r="R93" s="76">
        <v>32.307178960000002</v>
      </c>
      <c r="S93" s="77">
        <v>1.0256250000000001E-4</v>
      </c>
      <c r="T93" s="77">
        <f t="shared" si="1"/>
        <v>3.177961127488617E-4</v>
      </c>
      <c r="U93" s="77">
        <f>R93/'סכום נכסי הקרן'!$C$42</f>
        <v>9.0197477684297988E-6</v>
      </c>
    </row>
    <row r="94" spans="2:21">
      <c r="B94" s="75" t="s">
        <v>455</v>
      </c>
      <c r="C94" s="69" t="s">
        <v>456</v>
      </c>
      <c r="D94" s="82" t="s">
        <v>116</v>
      </c>
      <c r="E94" s="82" t="s">
        <v>252</v>
      </c>
      <c r="F94" s="69" t="s">
        <v>457</v>
      </c>
      <c r="G94" s="82" t="s">
        <v>262</v>
      </c>
      <c r="H94" s="69" t="s">
        <v>432</v>
      </c>
      <c r="I94" s="69" t="s">
        <v>127</v>
      </c>
      <c r="J94" s="69"/>
      <c r="K94" s="76">
        <v>4.6899999999981894</v>
      </c>
      <c r="L94" s="82" t="s">
        <v>129</v>
      </c>
      <c r="M94" s="83">
        <v>1.46E-2</v>
      </c>
      <c r="N94" s="83">
        <v>1.4399999999995949E-2</v>
      </c>
      <c r="O94" s="76">
        <v>17.828161000000001</v>
      </c>
      <c r="P94" s="78">
        <v>4986735</v>
      </c>
      <c r="Q94" s="69"/>
      <c r="R94" s="76">
        <v>889.04322856900001</v>
      </c>
      <c r="S94" s="77">
        <v>6.6940115646003083E-4</v>
      </c>
      <c r="T94" s="77">
        <f t="shared" si="1"/>
        <v>8.7452538785492868E-3</v>
      </c>
      <c r="U94" s="77">
        <f>R94/'סכום נכסי הקרן'!$C$42</f>
        <v>2.4820940531054223E-4</v>
      </c>
    </row>
    <row r="95" spans="2:21">
      <c r="B95" s="75" t="s">
        <v>458</v>
      </c>
      <c r="C95" s="69" t="s">
        <v>459</v>
      </c>
      <c r="D95" s="82" t="s">
        <v>116</v>
      </c>
      <c r="E95" s="82" t="s">
        <v>252</v>
      </c>
      <c r="F95" s="69" t="s">
        <v>457</v>
      </c>
      <c r="G95" s="82" t="s">
        <v>262</v>
      </c>
      <c r="H95" s="69" t="s">
        <v>432</v>
      </c>
      <c r="I95" s="69" t="s">
        <v>127</v>
      </c>
      <c r="J95" s="69"/>
      <c r="K95" s="76">
        <v>5.1599999999969803</v>
      </c>
      <c r="L95" s="82" t="s">
        <v>129</v>
      </c>
      <c r="M95" s="83">
        <v>2.4199999999999999E-2</v>
      </c>
      <c r="N95" s="83">
        <v>1.9599999999993033E-2</v>
      </c>
      <c r="O95" s="76">
        <v>13.281471</v>
      </c>
      <c r="P95" s="78">
        <v>5186400</v>
      </c>
      <c r="Q95" s="69"/>
      <c r="R95" s="76">
        <v>688.83020291299999</v>
      </c>
      <c r="S95" s="77">
        <v>1.5078872615803813E-3</v>
      </c>
      <c r="T95" s="77">
        <f t="shared" si="1"/>
        <v>6.7758178793881612E-3</v>
      </c>
      <c r="U95" s="77">
        <f>R95/'סכום נכסי הקרן'!$C$42</f>
        <v>1.9231251027036677E-4</v>
      </c>
    </row>
    <row r="96" spans="2:21">
      <c r="B96" s="75" t="s">
        <v>460</v>
      </c>
      <c r="C96" s="69" t="s">
        <v>461</v>
      </c>
      <c r="D96" s="82" t="s">
        <v>116</v>
      </c>
      <c r="E96" s="82" t="s">
        <v>252</v>
      </c>
      <c r="F96" s="69" t="s">
        <v>462</v>
      </c>
      <c r="G96" s="82" t="s">
        <v>371</v>
      </c>
      <c r="H96" s="69" t="s">
        <v>428</v>
      </c>
      <c r="I96" s="69" t="s">
        <v>256</v>
      </c>
      <c r="J96" s="69"/>
      <c r="K96" s="76">
        <v>7.4999999999893152</v>
      </c>
      <c r="L96" s="82" t="s">
        <v>129</v>
      </c>
      <c r="M96" s="83">
        <v>4.4000000000000003E-3</v>
      </c>
      <c r="N96" s="83">
        <v>5.1999999999786297E-3</v>
      </c>
      <c r="O96" s="76">
        <v>282709.26</v>
      </c>
      <c r="P96" s="78">
        <v>99.31</v>
      </c>
      <c r="Q96" s="69"/>
      <c r="R96" s="76">
        <v>280.75857552999997</v>
      </c>
      <c r="S96" s="77">
        <v>4.7118210000000004E-4</v>
      </c>
      <c r="T96" s="77">
        <f t="shared" si="1"/>
        <v>2.7617386227008931E-3</v>
      </c>
      <c r="U96" s="77">
        <f>R96/'סכום נכסי הקרן'!$C$42</f>
        <v>7.8384173939780182E-5</v>
      </c>
    </row>
    <row r="97" spans="2:21">
      <c r="B97" s="75" t="s">
        <v>463</v>
      </c>
      <c r="C97" s="69" t="s">
        <v>464</v>
      </c>
      <c r="D97" s="82" t="s">
        <v>116</v>
      </c>
      <c r="E97" s="82" t="s">
        <v>252</v>
      </c>
      <c r="F97" s="69" t="s">
        <v>370</v>
      </c>
      <c r="G97" s="82" t="s">
        <v>371</v>
      </c>
      <c r="H97" s="69" t="s">
        <v>428</v>
      </c>
      <c r="I97" s="69" t="s">
        <v>256</v>
      </c>
      <c r="J97" s="69"/>
      <c r="K97" s="76">
        <v>2.3199999999978327</v>
      </c>
      <c r="L97" s="82" t="s">
        <v>129</v>
      </c>
      <c r="M97" s="83">
        <v>3.85E-2</v>
      </c>
      <c r="N97" s="83">
        <v>-9.9999999997290624E-4</v>
      </c>
      <c r="O97" s="76">
        <v>162651.99024300001</v>
      </c>
      <c r="P97" s="78">
        <v>113.46</v>
      </c>
      <c r="Q97" s="69"/>
      <c r="R97" s="76">
        <v>184.54494779500001</v>
      </c>
      <c r="S97" s="77">
        <v>6.7899857532270928E-4</v>
      </c>
      <c r="T97" s="77">
        <f t="shared" si="1"/>
        <v>1.8153137762137997E-3</v>
      </c>
      <c r="U97" s="77">
        <f>R97/'סכום נכסי הקרן'!$C$42</f>
        <v>5.1522569739371179E-5</v>
      </c>
    </row>
    <row r="98" spans="2:21">
      <c r="B98" s="75" t="s">
        <v>465</v>
      </c>
      <c r="C98" s="69" t="s">
        <v>466</v>
      </c>
      <c r="D98" s="82" t="s">
        <v>116</v>
      </c>
      <c r="E98" s="82" t="s">
        <v>252</v>
      </c>
      <c r="F98" s="69" t="s">
        <v>370</v>
      </c>
      <c r="G98" s="82" t="s">
        <v>371</v>
      </c>
      <c r="H98" s="69" t="s">
        <v>428</v>
      </c>
      <c r="I98" s="69" t="s">
        <v>256</v>
      </c>
      <c r="J98" s="69"/>
      <c r="K98" s="76">
        <v>0.40999999999880821</v>
      </c>
      <c r="L98" s="82" t="s">
        <v>129</v>
      </c>
      <c r="M98" s="83">
        <v>3.9E-2</v>
      </c>
      <c r="N98" s="83">
        <v>8.4000000000248737E-3</v>
      </c>
      <c r="O98" s="76">
        <v>175359.95420400001</v>
      </c>
      <c r="P98" s="78">
        <v>110.05</v>
      </c>
      <c r="Q98" s="69"/>
      <c r="R98" s="76">
        <v>192.983635303</v>
      </c>
      <c r="S98" s="77">
        <v>4.39462836245168E-4</v>
      </c>
      <c r="T98" s="77">
        <f t="shared" si="1"/>
        <v>1.898322635949437E-3</v>
      </c>
      <c r="U98" s="77">
        <f>R98/'סכום נכסי הקרן'!$C$42</f>
        <v>5.3878542475740335E-5</v>
      </c>
    </row>
    <row r="99" spans="2:21">
      <c r="B99" s="75" t="s">
        <v>467</v>
      </c>
      <c r="C99" s="69" t="s">
        <v>468</v>
      </c>
      <c r="D99" s="82" t="s">
        <v>116</v>
      </c>
      <c r="E99" s="82" t="s">
        <v>252</v>
      </c>
      <c r="F99" s="69" t="s">
        <v>370</v>
      </c>
      <c r="G99" s="82" t="s">
        <v>371</v>
      </c>
      <c r="H99" s="69" t="s">
        <v>428</v>
      </c>
      <c r="I99" s="69" t="s">
        <v>256</v>
      </c>
      <c r="J99" s="69"/>
      <c r="K99" s="76">
        <v>3.2400000000007183</v>
      </c>
      <c r="L99" s="82" t="s">
        <v>129</v>
      </c>
      <c r="M99" s="83">
        <v>3.85E-2</v>
      </c>
      <c r="N99" s="83">
        <v>-4.999999999940163E-4</v>
      </c>
      <c r="O99" s="76">
        <v>142387.72747499999</v>
      </c>
      <c r="P99" s="78">
        <v>117.37</v>
      </c>
      <c r="Q99" s="69"/>
      <c r="R99" s="76">
        <v>167.12047636199998</v>
      </c>
      <c r="S99" s="77">
        <v>5.6955090990000001E-4</v>
      </c>
      <c r="T99" s="77">
        <f t="shared" si="1"/>
        <v>1.6439144319700025E-3</v>
      </c>
      <c r="U99" s="77">
        <f>R99/'סכום נכסי הקרן'!$C$42</f>
        <v>4.6657882001749194E-5</v>
      </c>
    </row>
    <row r="100" spans="2:21">
      <c r="B100" s="75" t="s">
        <v>469</v>
      </c>
      <c r="C100" s="69" t="s">
        <v>470</v>
      </c>
      <c r="D100" s="82" t="s">
        <v>116</v>
      </c>
      <c r="E100" s="82" t="s">
        <v>252</v>
      </c>
      <c r="F100" s="69" t="s">
        <v>471</v>
      </c>
      <c r="G100" s="82" t="s">
        <v>262</v>
      </c>
      <c r="H100" s="69" t="s">
        <v>432</v>
      </c>
      <c r="I100" s="69" t="s">
        <v>127</v>
      </c>
      <c r="J100" s="69"/>
      <c r="K100" s="76">
        <v>1</v>
      </c>
      <c r="L100" s="82" t="s">
        <v>129</v>
      </c>
      <c r="M100" s="83">
        <v>0.02</v>
      </c>
      <c r="N100" s="83">
        <v>-2.5000000000167731E-3</v>
      </c>
      <c r="O100" s="76">
        <v>70985.580423000007</v>
      </c>
      <c r="P100" s="78">
        <v>104.1</v>
      </c>
      <c r="Q100" s="76">
        <v>75.154063675000017</v>
      </c>
      <c r="R100" s="76">
        <v>149.05005290700001</v>
      </c>
      <c r="S100" s="77">
        <v>9.9807207014075694E-4</v>
      </c>
      <c r="T100" s="77">
        <f t="shared" si="1"/>
        <v>1.4661610497624449E-3</v>
      </c>
      <c r="U100" s="77">
        <f>R100/'סכום נכסי הקרן'!$C$42</f>
        <v>4.1612852789058771E-5</v>
      </c>
    </row>
    <row r="101" spans="2:21">
      <c r="B101" s="75" t="s">
        <v>472</v>
      </c>
      <c r="C101" s="69" t="s">
        <v>473</v>
      </c>
      <c r="D101" s="82" t="s">
        <v>116</v>
      </c>
      <c r="E101" s="82" t="s">
        <v>252</v>
      </c>
      <c r="F101" s="69" t="s">
        <v>382</v>
      </c>
      <c r="G101" s="82" t="s">
        <v>306</v>
      </c>
      <c r="H101" s="69" t="s">
        <v>432</v>
      </c>
      <c r="I101" s="69" t="s">
        <v>127</v>
      </c>
      <c r="J101" s="69"/>
      <c r="K101" s="76">
        <v>5.9600000000032862</v>
      </c>
      <c r="L101" s="82" t="s">
        <v>129</v>
      </c>
      <c r="M101" s="83">
        <v>2.4E-2</v>
      </c>
      <c r="N101" s="83">
        <v>5.2000000000014283E-3</v>
      </c>
      <c r="O101" s="76">
        <v>738914.48323500005</v>
      </c>
      <c r="P101" s="78">
        <v>113.7</v>
      </c>
      <c r="Q101" s="69"/>
      <c r="R101" s="76">
        <v>840.14579836899998</v>
      </c>
      <c r="S101" s="77">
        <v>9.0092774918225133E-4</v>
      </c>
      <c r="T101" s="77">
        <f t="shared" si="1"/>
        <v>8.2642643975361554E-3</v>
      </c>
      <c r="U101" s="77">
        <f>R101/'סכום נכסי הקרן'!$C$42</f>
        <v>2.345578733252066E-4</v>
      </c>
    </row>
    <row r="102" spans="2:21">
      <c r="B102" s="75" t="s">
        <v>474</v>
      </c>
      <c r="C102" s="69" t="s">
        <v>475</v>
      </c>
      <c r="D102" s="82" t="s">
        <v>116</v>
      </c>
      <c r="E102" s="82" t="s">
        <v>252</v>
      </c>
      <c r="F102" s="69" t="s">
        <v>382</v>
      </c>
      <c r="G102" s="82" t="s">
        <v>306</v>
      </c>
      <c r="H102" s="69" t="s">
        <v>432</v>
      </c>
      <c r="I102" s="69" t="s">
        <v>127</v>
      </c>
      <c r="J102" s="69"/>
      <c r="K102" s="76">
        <v>2.0099999998970106</v>
      </c>
      <c r="L102" s="82" t="s">
        <v>129</v>
      </c>
      <c r="M102" s="83">
        <v>3.4799999999999998E-2</v>
      </c>
      <c r="N102" s="83">
        <v>1.5000000006018842E-3</v>
      </c>
      <c r="O102" s="76">
        <v>7034.0753399999994</v>
      </c>
      <c r="P102" s="78">
        <v>106.29</v>
      </c>
      <c r="Q102" s="69"/>
      <c r="R102" s="76">
        <v>7.4765186770000005</v>
      </c>
      <c r="S102" s="77">
        <v>1.9901897428671552E-5</v>
      </c>
      <c r="T102" s="77">
        <f t="shared" si="1"/>
        <v>7.3544291050191475E-5</v>
      </c>
      <c r="U102" s="77">
        <f>R102/'סכום נכסי הקרן'!$C$42</f>
        <v>2.0873476058057677E-6</v>
      </c>
    </row>
    <row r="103" spans="2:21">
      <c r="B103" s="75" t="s">
        <v>476</v>
      </c>
      <c r="C103" s="69" t="s">
        <v>477</v>
      </c>
      <c r="D103" s="82" t="s">
        <v>116</v>
      </c>
      <c r="E103" s="82" t="s">
        <v>252</v>
      </c>
      <c r="F103" s="69" t="s">
        <v>387</v>
      </c>
      <c r="G103" s="82" t="s">
        <v>371</v>
      </c>
      <c r="H103" s="69" t="s">
        <v>432</v>
      </c>
      <c r="I103" s="69" t="s">
        <v>127</v>
      </c>
      <c r="J103" s="69"/>
      <c r="K103" s="76">
        <v>4.3300000000021113</v>
      </c>
      <c r="L103" s="82" t="s">
        <v>129</v>
      </c>
      <c r="M103" s="83">
        <v>2.4799999999999999E-2</v>
      </c>
      <c r="N103" s="83">
        <v>2.0000000000165667E-3</v>
      </c>
      <c r="O103" s="76">
        <v>216269.23379500001</v>
      </c>
      <c r="P103" s="78">
        <v>111.64</v>
      </c>
      <c r="Q103" s="69"/>
      <c r="R103" s="76">
        <v>241.44298745300003</v>
      </c>
      <c r="S103" s="77">
        <v>5.1068778198069831E-4</v>
      </c>
      <c r="T103" s="77">
        <f t="shared" si="1"/>
        <v>2.37500287344914E-3</v>
      </c>
      <c r="U103" s="77">
        <f>R103/'סכום נכסי הקרן'!$C$42</f>
        <v>6.740776871847993E-5</v>
      </c>
    </row>
    <row r="104" spans="2:21">
      <c r="B104" s="75" t="s">
        <v>478</v>
      </c>
      <c r="C104" s="69" t="s">
        <v>479</v>
      </c>
      <c r="D104" s="82" t="s">
        <v>116</v>
      </c>
      <c r="E104" s="82" t="s">
        <v>252</v>
      </c>
      <c r="F104" s="69" t="s">
        <v>398</v>
      </c>
      <c r="G104" s="82" t="s">
        <v>306</v>
      </c>
      <c r="H104" s="69" t="s">
        <v>428</v>
      </c>
      <c r="I104" s="69" t="s">
        <v>256</v>
      </c>
      <c r="J104" s="69"/>
      <c r="K104" s="76">
        <v>6.2900000000515179</v>
      </c>
      <c r="L104" s="82" t="s">
        <v>129</v>
      </c>
      <c r="M104" s="83">
        <v>2.81E-2</v>
      </c>
      <c r="N104" s="83">
        <v>6.4000000000410092E-3</v>
      </c>
      <c r="O104" s="76">
        <v>33721.665842000002</v>
      </c>
      <c r="P104" s="78">
        <v>115.7</v>
      </c>
      <c r="Q104" s="69"/>
      <c r="R104" s="76">
        <v>39.015967431</v>
      </c>
      <c r="S104" s="77">
        <v>7.5780241956696618E-5</v>
      </c>
      <c r="T104" s="77">
        <f t="shared" si="1"/>
        <v>3.8378847005055841E-4</v>
      </c>
      <c r="U104" s="77">
        <f>R104/'סכום נכסי הקרן'!$C$42</f>
        <v>1.0892755000509398E-5</v>
      </c>
    </row>
    <row r="105" spans="2:21">
      <c r="B105" s="75" t="s">
        <v>480</v>
      </c>
      <c r="C105" s="69" t="s">
        <v>481</v>
      </c>
      <c r="D105" s="82" t="s">
        <v>116</v>
      </c>
      <c r="E105" s="82" t="s">
        <v>252</v>
      </c>
      <c r="F105" s="69" t="s">
        <v>398</v>
      </c>
      <c r="G105" s="82" t="s">
        <v>306</v>
      </c>
      <c r="H105" s="69" t="s">
        <v>428</v>
      </c>
      <c r="I105" s="69" t="s">
        <v>256</v>
      </c>
      <c r="J105" s="69"/>
      <c r="K105" s="76">
        <v>3.839999999991758</v>
      </c>
      <c r="L105" s="82" t="s">
        <v>129</v>
      </c>
      <c r="M105" s="83">
        <v>3.7000000000000005E-2</v>
      </c>
      <c r="N105" s="83">
        <v>3.6000000000286662E-3</v>
      </c>
      <c r="O105" s="76">
        <v>98514.817171999995</v>
      </c>
      <c r="P105" s="78">
        <v>113.31</v>
      </c>
      <c r="Q105" s="69"/>
      <c r="R105" s="76">
        <v>111.62713896300001</v>
      </c>
      <c r="S105" s="77">
        <v>1.6378476218658608E-4</v>
      </c>
      <c r="T105" s="77">
        <f t="shared" si="1"/>
        <v>1.0980429731620987E-3</v>
      </c>
      <c r="U105" s="77">
        <f>R105/'סכום נכסי הקרן'!$C$42</f>
        <v>3.1164857779885907E-5</v>
      </c>
    </row>
    <row r="106" spans="2:21">
      <c r="B106" s="75" t="s">
        <v>482</v>
      </c>
      <c r="C106" s="69" t="s">
        <v>483</v>
      </c>
      <c r="D106" s="82" t="s">
        <v>116</v>
      </c>
      <c r="E106" s="82" t="s">
        <v>252</v>
      </c>
      <c r="F106" s="69" t="s">
        <v>398</v>
      </c>
      <c r="G106" s="82" t="s">
        <v>306</v>
      </c>
      <c r="H106" s="69" t="s">
        <v>428</v>
      </c>
      <c r="I106" s="69" t="s">
        <v>256</v>
      </c>
      <c r="J106" s="69"/>
      <c r="K106" s="76">
        <v>2.8200000001458938</v>
      </c>
      <c r="L106" s="82" t="s">
        <v>129</v>
      </c>
      <c r="M106" s="83">
        <v>4.4000000000000004E-2</v>
      </c>
      <c r="N106" s="83">
        <v>3.6999999996352646E-3</v>
      </c>
      <c r="O106" s="76">
        <v>7356.3720000000003</v>
      </c>
      <c r="P106" s="78">
        <v>111.81</v>
      </c>
      <c r="Q106" s="69"/>
      <c r="R106" s="76">
        <v>8.2251598900000005</v>
      </c>
      <c r="S106" s="77">
        <v>3.3085458155845868E-5</v>
      </c>
      <c r="T106" s="77">
        <f t="shared" si="1"/>
        <v>8.0908452050740582E-5</v>
      </c>
      <c r="U106" s="77">
        <f>R106/'סכום נכסי הקרן'!$C$42</f>
        <v>2.2963585788366153E-6</v>
      </c>
    </row>
    <row r="107" spans="2:21">
      <c r="B107" s="75" t="s">
        <v>484</v>
      </c>
      <c r="C107" s="69" t="s">
        <v>485</v>
      </c>
      <c r="D107" s="82" t="s">
        <v>116</v>
      </c>
      <c r="E107" s="82" t="s">
        <v>252</v>
      </c>
      <c r="F107" s="69" t="s">
        <v>398</v>
      </c>
      <c r="G107" s="82" t="s">
        <v>306</v>
      </c>
      <c r="H107" s="69" t="s">
        <v>428</v>
      </c>
      <c r="I107" s="69" t="s">
        <v>256</v>
      </c>
      <c r="J107" s="69"/>
      <c r="K107" s="76">
        <v>5.7900000000006484</v>
      </c>
      <c r="L107" s="82" t="s">
        <v>129</v>
      </c>
      <c r="M107" s="83">
        <v>2.6000000000000002E-2</v>
      </c>
      <c r="N107" s="83">
        <v>4.4999999999918855E-3</v>
      </c>
      <c r="O107" s="76">
        <v>434024.10135900008</v>
      </c>
      <c r="P107" s="78">
        <v>113.59</v>
      </c>
      <c r="Q107" s="69"/>
      <c r="R107" s="76">
        <v>493.00797559200004</v>
      </c>
      <c r="S107" s="77">
        <v>7.6983947318766096E-4</v>
      </c>
      <c r="T107" s="77">
        <f t="shared" si="1"/>
        <v>4.8495728578253836E-3</v>
      </c>
      <c r="U107" s="77">
        <f>R107/'סכום נכסי הקרן'!$C$42</f>
        <v>1.3764146950650486E-4</v>
      </c>
    </row>
    <row r="108" spans="2:21">
      <c r="B108" s="75" t="s">
        <v>486</v>
      </c>
      <c r="C108" s="69" t="s">
        <v>487</v>
      </c>
      <c r="D108" s="82" t="s">
        <v>116</v>
      </c>
      <c r="E108" s="82" t="s">
        <v>252</v>
      </c>
      <c r="F108" s="69" t="s">
        <v>488</v>
      </c>
      <c r="G108" s="82" t="s">
        <v>306</v>
      </c>
      <c r="H108" s="69" t="s">
        <v>428</v>
      </c>
      <c r="I108" s="69" t="s">
        <v>256</v>
      </c>
      <c r="J108" s="69"/>
      <c r="K108" s="76">
        <v>4.8800000000015782</v>
      </c>
      <c r="L108" s="82" t="s">
        <v>129</v>
      </c>
      <c r="M108" s="83">
        <v>1.3999999999999999E-2</v>
      </c>
      <c r="N108" s="83">
        <v>3.1000000000069024E-3</v>
      </c>
      <c r="O108" s="76">
        <v>476739.49497299996</v>
      </c>
      <c r="P108" s="78">
        <v>106.36</v>
      </c>
      <c r="Q108" s="69"/>
      <c r="R108" s="76">
        <v>507.06010141499996</v>
      </c>
      <c r="S108" s="77">
        <v>7.2386804581384752E-4</v>
      </c>
      <c r="T108" s="77">
        <f t="shared" si="1"/>
        <v>4.9877994410852935E-3</v>
      </c>
      <c r="U108" s="77">
        <f>R108/'סכום נכסי הקרן'!$C$42</f>
        <v>1.4156464183580743E-4</v>
      </c>
    </row>
    <row r="109" spans="2:21">
      <c r="B109" s="75" t="s">
        <v>489</v>
      </c>
      <c r="C109" s="69" t="s">
        <v>490</v>
      </c>
      <c r="D109" s="82" t="s">
        <v>116</v>
      </c>
      <c r="E109" s="82" t="s">
        <v>252</v>
      </c>
      <c r="F109" s="69" t="s">
        <v>276</v>
      </c>
      <c r="G109" s="82" t="s">
        <v>262</v>
      </c>
      <c r="H109" s="69" t="s">
        <v>432</v>
      </c>
      <c r="I109" s="69" t="s">
        <v>127</v>
      </c>
      <c r="J109" s="69"/>
      <c r="K109" s="76">
        <v>2.7500000000017422</v>
      </c>
      <c r="L109" s="82" t="s">
        <v>129</v>
      </c>
      <c r="M109" s="83">
        <v>1.8200000000000001E-2</v>
      </c>
      <c r="N109" s="83">
        <v>1.4700000000002555E-2</v>
      </c>
      <c r="O109" s="76">
        <v>8.5267040000000005</v>
      </c>
      <c r="P109" s="78">
        <v>5050000</v>
      </c>
      <c r="Q109" s="69"/>
      <c r="R109" s="76">
        <v>430.598569387</v>
      </c>
      <c r="S109" s="77">
        <v>6.0000731827457602E-4</v>
      </c>
      <c r="T109" s="77">
        <f t="shared" si="1"/>
        <v>4.2356700866960995E-3</v>
      </c>
      <c r="U109" s="77">
        <f>R109/'סכום נכסי הקרן'!$C$42</f>
        <v>1.2021756805588504E-4</v>
      </c>
    </row>
    <row r="110" spans="2:21">
      <c r="B110" s="75" t="s">
        <v>491</v>
      </c>
      <c r="C110" s="69" t="s">
        <v>492</v>
      </c>
      <c r="D110" s="82" t="s">
        <v>116</v>
      </c>
      <c r="E110" s="82" t="s">
        <v>252</v>
      </c>
      <c r="F110" s="69" t="s">
        <v>276</v>
      </c>
      <c r="G110" s="82" t="s">
        <v>262</v>
      </c>
      <c r="H110" s="69" t="s">
        <v>432</v>
      </c>
      <c r="I110" s="69" t="s">
        <v>127</v>
      </c>
      <c r="J110" s="69"/>
      <c r="K110" s="76">
        <v>1.9499999999977538</v>
      </c>
      <c r="L110" s="82" t="s">
        <v>129</v>
      </c>
      <c r="M110" s="83">
        <v>1.06E-2</v>
      </c>
      <c r="N110" s="83">
        <v>1.2599999999982028E-2</v>
      </c>
      <c r="O110" s="76">
        <v>10.625177000000001</v>
      </c>
      <c r="P110" s="78">
        <v>5027535</v>
      </c>
      <c r="Q110" s="69"/>
      <c r="R110" s="76">
        <v>534.18448889599995</v>
      </c>
      <c r="S110" s="77">
        <v>7.8247124235952576E-4</v>
      </c>
      <c r="T110" s="77">
        <f t="shared" si="1"/>
        <v>5.2546139751808978E-3</v>
      </c>
      <c r="U110" s="77">
        <f>R110/'סכום נכסי הקרן'!$C$42</f>
        <v>1.4913742105477563E-4</v>
      </c>
    </row>
    <row r="111" spans="2:21">
      <c r="B111" s="75" t="s">
        <v>493</v>
      </c>
      <c r="C111" s="69" t="s">
        <v>494</v>
      </c>
      <c r="D111" s="82" t="s">
        <v>116</v>
      </c>
      <c r="E111" s="82" t="s">
        <v>252</v>
      </c>
      <c r="F111" s="69" t="s">
        <v>276</v>
      </c>
      <c r="G111" s="82" t="s">
        <v>262</v>
      </c>
      <c r="H111" s="69" t="s">
        <v>432</v>
      </c>
      <c r="I111" s="69" t="s">
        <v>127</v>
      </c>
      <c r="J111" s="69"/>
      <c r="K111" s="76">
        <v>3.8699999999985271</v>
      </c>
      <c r="L111" s="82" t="s">
        <v>129</v>
      </c>
      <c r="M111" s="83">
        <v>1.89E-2</v>
      </c>
      <c r="N111" s="83">
        <v>1.2499999999992167E-2</v>
      </c>
      <c r="O111" s="76">
        <v>18.957086</v>
      </c>
      <c r="P111" s="78">
        <v>5049913</v>
      </c>
      <c r="Q111" s="69"/>
      <c r="R111" s="76">
        <v>957.31634894299998</v>
      </c>
      <c r="S111" s="77">
        <v>8.6967088723736128E-4</v>
      </c>
      <c r="T111" s="77">
        <f t="shared" si="1"/>
        <v>9.4168362623580255E-3</v>
      </c>
      <c r="U111" s="77">
        <f>R111/'סכום נכסי הקרן'!$C$42</f>
        <v>2.6727038014525507E-4</v>
      </c>
    </row>
    <row r="112" spans="2:21">
      <c r="B112" s="75" t="s">
        <v>495</v>
      </c>
      <c r="C112" s="69" t="s">
        <v>496</v>
      </c>
      <c r="D112" s="82" t="s">
        <v>116</v>
      </c>
      <c r="E112" s="82" t="s">
        <v>252</v>
      </c>
      <c r="F112" s="69" t="s">
        <v>276</v>
      </c>
      <c r="G112" s="82" t="s">
        <v>262</v>
      </c>
      <c r="H112" s="69" t="s">
        <v>432</v>
      </c>
      <c r="I112" s="69" t="s">
        <v>127</v>
      </c>
      <c r="J112" s="69"/>
      <c r="K112" s="76">
        <v>5.2499999999960485</v>
      </c>
      <c r="L112" s="82" t="s">
        <v>129</v>
      </c>
      <c r="M112" s="83">
        <v>1.89E-2</v>
      </c>
      <c r="N112" s="83">
        <v>1.6499999999997364E-2</v>
      </c>
      <c r="O112" s="76">
        <v>7.495177</v>
      </c>
      <c r="P112" s="78">
        <v>5065000</v>
      </c>
      <c r="Q112" s="69"/>
      <c r="R112" s="76">
        <v>379.63072241399999</v>
      </c>
      <c r="S112" s="77">
        <v>9.3689712499999995E-4</v>
      </c>
      <c r="T112" s="77">
        <f t="shared" si="1"/>
        <v>3.7343145315344287E-3</v>
      </c>
      <c r="U112" s="77">
        <f>R112/'סכום נכסי הקרן'!$C$42</f>
        <v>1.0598800240530407E-4</v>
      </c>
    </row>
    <row r="113" spans="2:21">
      <c r="B113" s="75" t="s">
        <v>497</v>
      </c>
      <c r="C113" s="69" t="s">
        <v>498</v>
      </c>
      <c r="D113" s="82" t="s">
        <v>116</v>
      </c>
      <c r="E113" s="82" t="s">
        <v>252</v>
      </c>
      <c r="F113" s="69" t="s">
        <v>499</v>
      </c>
      <c r="G113" s="82" t="s">
        <v>262</v>
      </c>
      <c r="H113" s="69" t="s">
        <v>428</v>
      </c>
      <c r="I113" s="69" t="s">
        <v>256</v>
      </c>
      <c r="J113" s="69"/>
      <c r="K113" s="76">
        <v>0.98999999999955635</v>
      </c>
      <c r="L113" s="82" t="s">
        <v>129</v>
      </c>
      <c r="M113" s="83">
        <v>4.4999999999999998E-2</v>
      </c>
      <c r="N113" s="83">
        <v>1.0299999999999445E-2</v>
      </c>
      <c r="O113" s="76">
        <v>1144695.8719889999</v>
      </c>
      <c r="P113" s="78">
        <v>124.73</v>
      </c>
      <c r="Q113" s="76">
        <v>15.527475194000001</v>
      </c>
      <c r="R113" s="76">
        <v>1443.306618436</v>
      </c>
      <c r="S113" s="77">
        <v>6.7256546998927598E-4</v>
      </c>
      <c r="T113" s="77">
        <f t="shared" si="1"/>
        <v>1.4197378032033081E-2</v>
      </c>
      <c r="U113" s="77">
        <f>R113/'סכום נכסי הקרן'!$C$42</f>
        <v>4.0295259660139853E-4</v>
      </c>
    </row>
    <row r="114" spans="2:21">
      <c r="B114" s="75" t="s">
        <v>500</v>
      </c>
      <c r="C114" s="69" t="s">
        <v>501</v>
      </c>
      <c r="D114" s="82" t="s">
        <v>116</v>
      </c>
      <c r="E114" s="82" t="s">
        <v>252</v>
      </c>
      <c r="F114" s="69" t="s">
        <v>403</v>
      </c>
      <c r="G114" s="82" t="s">
        <v>306</v>
      </c>
      <c r="H114" s="69" t="s">
        <v>428</v>
      </c>
      <c r="I114" s="69" t="s">
        <v>256</v>
      </c>
      <c r="J114" s="69"/>
      <c r="K114" s="76">
        <v>1.7199999999973243</v>
      </c>
      <c r="L114" s="82" t="s">
        <v>129</v>
      </c>
      <c r="M114" s="83">
        <v>4.9000000000000002E-2</v>
      </c>
      <c r="N114" s="83">
        <v>3.3999999999819019E-3</v>
      </c>
      <c r="O114" s="76">
        <v>225901.54415999996</v>
      </c>
      <c r="P114" s="78">
        <v>112.51</v>
      </c>
      <c r="Q114" s="69"/>
      <c r="R114" s="76">
        <v>254.161829219</v>
      </c>
      <c r="S114" s="77">
        <v>5.661579788956945E-4</v>
      </c>
      <c r="T114" s="77">
        <f t="shared" si="1"/>
        <v>2.500114337898175E-3</v>
      </c>
      <c r="U114" s="77">
        <f>R114/'סכום נכסי הקרן'!$C$42</f>
        <v>7.0958705331606307E-5</v>
      </c>
    </row>
    <row r="115" spans="2:21">
      <c r="B115" s="75" t="s">
        <v>502</v>
      </c>
      <c r="C115" s="69" t="s">
        <v>503</v>
      </c>
      <c r="D115" s="82" t="s">
        <v>116</v>
      </c>
      <c r="E115" s="82" t="s">
        <v>252</v>
      </c>
      <c r="F115" s="69" t="s">
        <v>403</v>
      </c>
      <c r="G115" s="82" t="s">
        <v>306</v>
      </c>
      <c r="H115" s="69" t="s">
        <v>428</v>
      </c>
      <c r="I115" s="69" t="s">
        <v>256</v>
      </c>
      <c r="J115" s="69"/>
      <c r="K115" s="76">
        <v>1.3799999999968113</v>
      </c>
      <c r="L115" s="82" t="s">
        <v>129</v>
      </c>
      <c r="M115" s="83">
        <v>5.8499999999999996E-2</v>
      </c>
      <c r="N115" s="83">
        <v>7.0999999999746075E-3</v>
      </c>
      <c r="O115" s="76">
        <v>145107.57573099999</v>
      </c>
      <c r="P115" s="78">
        <v>116.7</v>
      </c>
      <c r="Q115" s="69"/>
      <c r="R115" s="76">
        <v>169.340544733</v>
      </c>
      <c r="S115" s="77">
        <v>2.4604008806384923E-4</v>
      </c>
      <c r="T115" s="77">
        <f t="shared" si="1"/>
        <v>1.6657525843885108E-3</v>
      </c>
      <c r="U115" s="77">
        <f>R115/'סכום נכסי הקרן'!$C$42</f>
        <v>4.7277696463416725E-5</v>
      </c>
    </row>
    <row r="116" spans="2:21">
      <c r="B116" s="75" t="s">
        <v>504</v>
      </c>
      <c r="C116" s="69" t="s">
        <v>505</v>
      </c>
      <c r="D116" s="82" t="s">
        <v>116</v>
      </c>
      <c r="E116" s="82" t="s">
        <v>252</v>
      </c>
      <c r="F116" s="69" t="s">
        <v>403</v>
      </c>
      <c r="G116" s="82" t="s">
        <v>306</v>
      </c>
      <c r="H116" s="69" t="s">
        <v>428</v>
      </c>
      <c r="I116" s="69" t="s">
        <v>256</v>
      </c>
      <c r="J116" s="69"/>
      <c r="K116" s="76">
        <v>5.9800000000123177</v>
      </c>
      <c r="L116" s="82" t="s">
        <v>129</v>
      </c>
      <c r="M116" s="83">
        <v>2.2499999999999999E-2</v>
      </c>
      <c r="N116" s="83">
        <v>8.7999999999965051E-3</v>
      </c>
      <c r="O116" s="76">
        <v>202380.70984199998</v>
      </c>
      <c r="P116" s="78">
        <v>109.78</v>
      </c>
      <c r="Q116" s="76">
        <v>6.7650589610000003</v>
      </c>
      <c r="R116" s="76">
        <v>228.93860224099998</v>
      </c>
      <c r="S116" s="77">
        <v>5.4259954759614383E-4</v>
      </c>
      <c r="T116" s="77">
        <f t="shared" si="1"/>
        <v>2.2520009543522098E-3</v>
      </c>
      <c r="U116" s="77">
        <f>R116/'סכום נכסי הקרן'!$C$42</f>
        <v>6.3916705609838763E-5</v>
      </c>
    </row>
    <row r="117" spans="2:21">
      <c r="B117" s="75" t="s">
        <v>506</v>
      </c>
      <c r="C117" s="69" t="s">
        <v>507</v>
      </c>
      <c r="D117" s="82" t="s">
        <v>116</v>
      </c>
      <c r="E117" s="82" t="s">
        <v>252</v>
      </c>
      <c r="F117" s="69" t="s">
        <v>508</v>
      </c>
      <c r="G117" s="82" t="s">
        <v>371</v>
      </c>
      <c r="H117" s="69" t="s">
        <v>432</v>
      </c>
      <c r="I117" s="69" t="s">
        <v>127</v>
      </c>
      <c r="J117" s="69"/>
      <c r="K117" s="76">
        <v>0.98999999999961508</v>
      </c>
      <c r="L117" s="82" t="s">
        <v>129</v>
      </c>
      <c r="M117" s="83">
        <v>4.0500000000000001E-2</v>
      </c>
      <c r="N117" s="83">
        <v>5.2000000000076959E-3</v>
      </c>
      <c r="O117" s="76">
        <v>40869.403356000003</v>
      </c>
      <c r="P117" s="78">
        <v>127.16</v>
      </c>
      <c r="Q117" s="69"/>
      <c r="R117" s="76">
        <v>51.969535298000004</v>
      </c>
      <c r="S117" s="77">
        <v>5.6195176736204694E-4</v>
      </c>
      <c r="T117" s="77">
        <f t="shared" si="1"/>
        <v>5.112088653583004E-4</v>
      </c>
      <c r="U117" s="77">
        <f>R117/'סכום נכסי הקרן'!$C$42</f>
        <v>1.4509224114270026E-5</v>
      </c>
    </row>
    <row r="118" spans="2:21">
      <c r="B118" s="75" t="s">
        <v>509</v>
      </c>
      <c r="C118" s="69" t="s">
        <v>510</v>
      </c>
      <c r="D118" s="82" t="s">
        <v>116</v>
      </c>
      <c r="E118" s="82" t="s">
        <v>252</v>
      </c>
      <c r="F118" s="69" t="s">
        <v>511</v>
      </c>
      <c r="G118" s="82" t="s">
        <v>306</v>
      </c>
      <c r="H118" s="69" t="s">
        <v>432</v>
      </c>
      <c r="I118" s="69" t="s">
        <v>127</v>
      </c>
      <c r="J118" s="69"/>
      <c r="K118" s="76">
        <v>6.3900000000063484</v>
      </c>
      <c r="L118" s="82" t="s">
        <v>129</v>
      </c>
      <c r="M118" s="83">
        <v>1.9599999999999999E-2</v>
      </c>
      <c r="N118" s="83">
        <v>4.4999999999961451E-3</v>
      </c>
      <c r="O118" s="76">
        <v>350092.228168</v>
      </c>
      <c r="P118" s="78">
        <v>111.14</v>
      </c>
      <c r="Q118" s="69"/>
      <c r="R118" s="76">
        <v>389.09251272699998</v>
      </c>
      <c r="S118" s="77">
        <v>3.5495095551009936E-4</v>
      </c>
      <c r="T118" s="77">
        <f t="shared" si="1"/>
        <v>3.8273873493387669E-3</v>
      </c>
      <c r="U118" s="77">
        <f>R118/'סכום נכסי הקרן'!$C$42</f>
        <v>1.0862961225204113E-4</v>
      </c>
    </row>
    <row r="119" spans="2:21">
      <c r="B119" s="75" t="s">
        <v>512</v>
      </c>
      <c r="C119" s="69" t="s">
        <v>513</v>
      </c>
      <c r="D119" s="82" t="s">
        <v>116</v>
      </c>
      <c r="E119" s="82" t="s">
        <v>252</v>
      </c>
      <c r="F119" s="69" t="s">
        <v>511</v>
      </c>
      <c r="G119" s="82" t="s">
        <v>306</v>
      </c>
      <c r="H119" s="69" t="s">
        <v>432</v>
      </c>
      <c r="I119" s="69" t="s">
        <v>127</v>
      </c>
      <c r="J119" s="69"/>
      <c r="K119" s="76">
        <v>2.3499999999883201</v>
      </c>
      <c r="L119" s="82" t="s">
        <v>129</v>
      </c>
      <c r="M119" s="83">
        <v>2.75E-2</v>
      </c>
      <c r="N119" s="83">
        <v>4.7000000000191108E-3</v>
      </c>
      <c r="O119" s="76">
        <v>88424.511916000003</v>
      </c>
      <c r="P119" s="78">
        <v>106.51</v>
      </c>
      <c r="Q119" s="69"/>
      <c r="R119" s="76">
        <v>94.180950605999996</v>
      </c>
      <c r="S119" s="77">
        <v>2.1009758671800514E-4</v>
      </c>
      <c r="T119" s="77">
        <f t="shared" si="1"/>
        <v>9.2643000599453604E-4</v>
      </c>
      <c r="U119" s="77">
        <f>R119/'סכום נכסי הקרן'!$C$42</f>
        <v>2.629410695712027E-5</v>
      </c>
    </row>
    <row r="120" spans="2:21">
      <c r="B120" s="75" t="s">
        <v>514</v>
      </c>
      <c r="C120" s="69" t="s">
        <v>515</v>
      </c>
      <c r="D120" s="82" t="s">
        <v>116</v>
      </c>
      <c r="E120" s="82" t="s">
        <v>252</v>
      </c>
      <c r="F120" s="69" t="s">
        <v>516</v>
      </c>
      <c r="G120" s="82" t="s">
        <v>262</v>
      </c>
      <c r="H120" s="69" t="s">
        <v>432</v>
      </c>
      <c r="I120" s="69" t="s">
        <v>127</v>
      </c>
      <c r="J120" s="69"/>
      <c r="K120" s="76">
        <v>5.2300000000152602</v>
      </c>
      <c r="L120" s="82" t="s">
        <v>129</v>
      </c>
      <c r="M120" s="83">
        <v>2.9700000000000001E-2</v>
      </c>
      <c r="N120" s="83">
        <v>1.360000000007913E-2</v>
      </c>
      <c r="O120" s="76">
        <v>1.9346680000000001</v>
      </c>
      <c r="P120" s="78">
        <v>5486803</v>
      </c>
      <c r="Q120" s="69"/>
      <c r="R120" s="76">
        <v>106.15139580600001</v>
      </c>
      <c r="S120" s="77">
        <v>1.3819057142857143E-4</v>
      </c>
      <c r="T120" s="77">
        <f t="shared" si="1"/>
        <v>1.0441797159628148E-3</v>
      </c>
      <c r="U120" s="77">
        <f>R120/'סכום נכסי הקרן'!$C$42</f>
        <v>2.963610089950351E-5</v>
      </c>
    </row>
    <row r="121" spans="2:21">
      <c r="B121" s="75" t="s">
        <v>517</v>
      </c>
      <c r="C121" s="69" t="s">
        <v>518</v>
      </c>
      <c r="D121" s="82" t="s">
        <v>116</v>
      </c>
      <c r="E121" s="82" t="s">
        <v>252</v>
      </c>
      <c r="F121" s="69" t="s">
        <v>288</v>
      </c>
      <c r="G121" s="82" t="s">
        <v>262</v>
      </c>
      <c r="H121" s="69" t="s">
        <v>432</v>
      </c>
      <c r="I121" s="69" t="s">
        <v>127</v>
      </c>
      <c r="J121" s="69"/>
      <c r="K121" s="76">
        <v>2.2800000000007126</v>
      </c>
      <c r="L121" s="82" t="s">
        <v>129</v>
      </c>
      <c r="M121" s="83">
        <v>1.4199999999999999E-2</v>
      </c>
      <c r="N121" s="83">
        <v>1.6299999999999329E-2</v>
      </c>
      <c r="O121" s="76">
        <v>17.708628000000001</v>
      </c>
      <c r="P121" s="78">
        <v>5069500</v>
      </c>
      <c r="Q121" s="69"/>
      <c r="R121" s="76">
        <v>897.738907262</v>
      </c>
      <c r="S121" s="77">
        <v>8.3558854338696743E-4</v>
      </c>
      <c r="T121" s="77">
        <f t="shared" si="1"/>
        <v>8.8307906841543198E-3</v>
      </c>
      <c r="U121" s="77">
        <f>R121/'סכום נכסי הקרן'!$C$42</f>
        <v>2.5063712667189282E-4</v>
      </c>
    </row>
    <row r="122" spans="2:21">
      <c r="B122" s="75" t="s">
        <v>519</v>
      </c>
      <c r="C122" s="69" t="s">
        <v>520</v>
      </c>
      <c r="D122" s="82" t="s">
        <v>116</v>
      </c>
      <c r="E122" s="82" t="s">
        <v>252</v>
      </c>
      <c r="F122" s="69" t="s">
        <v>288</v>
      </c>
      <c r="G122" s="82" t="s">
        <v>262</v>
      </c>
      <c r="H122" s="69" t="s">
        <v>432</v>
      </c>
      <c r="I122" s="69" t="s">
        <v>127</v>
      </c>
      <c r="J122" s="69"/>
      <c r="K122" s="76">
        <v>4.0599999999784986</v>
      </c>
      <c r="L122" s="82" t="s">
        <v>129</v>
      </c>
      <c r="M122" s="83">
        <v>2.0199999999999999E-2</v>
      </c>
      <c r="N122" s="83">
        <v>1.4999999999902267E-2</v>
      </c>
      <c r="O122" s="76">
        <v>1.974512</v>
      </c>
      <c r="P122" s="78">
        <v>5182000</v>
      </c>
      <c r="Q122" s="69"/>
      <c r="R122" s="76">
        <v>102.31920997</v>
      </c>
      <c r="S122" s="77">
        <v>9.382333095747208E-5</v>
      </c>
      <c r="T122" s="77">
        <f t="shared" si="1"/>
        <v>1.0064836434112653E-3</v>
      </c>
      <c r="U122" s="77">
        <f>R122/'סכום נכסי הקרן'!$C$42</f>
        <v>2.8566204029669557E-5</v>
      </c>
    </row>
    <row r="123" spans="2:21">
      <c r="B123" s="75" t="s">
        <v>521</v>
      </c>
      <c r="C123" s="69" t="s">
        <v>522</v>
      </c>
      <c r="D123" s="82" t="s">
        <v>116</v>
      </c>
      <c r="E123" s="82" t="s">
        <v>252</v>
      </c>
      <c r="F123" s="69" t="s">
        <v>288</v>
      </c>
      <c r="G123" s="82" t="s">
        <v>262</v>
      </c>
      <c r="H123" s="69" t="s">
        <v>432</v>
      </c>
      <c r="I123" s="69" t="s">
        <v>127</v>
      </c>
      <c r="J123" s="69"/>
      <c r="K123" s="76">
        <v>5.0199999999995386</v>
      </c>
      <c r="L123" s="82" t="s">
        <v>129</v>
      </c>
      <c r="M123" s="83">
        <v>2.5899999999999999E-2</v>
      </c>
      <c r="N123" s="83">
        <v>1.6199999999999781E-2</v>
      </c>
      <c r="O123" s="76">
        <v>17.124243</v>
      </c>
      <c r="P123" s="78">
        <v>5316960</v>
      </c>
      <c r="Q123" s="69"/>
      <c r="R123" s="76">
        <v>910.48913257100003</v>
      </c>
      <c r="S123" s="77">
        <v>8.1069180514131516E-4</v>
      </c>
      <c r="T123" s="77">
        <f t="shared" si="1"/>
        <v>8.9562108591838135E-3</v>
      </c>
      <c r="U123" s="77">
        <f>R123/'סכום נכסי הקרן'!$C$42</f>
        <v>2.5419682516553778E-4</v>
      </c>
    </row>
    <row r="124" spans="2:21">
      <c r="B124" s="75" t="s">
        <v>523</v>
      </c>
      <c r="C124" s="69" t="s">
        <v>524</v>
      </c>
      <c r="D124" s="82" t="s">
        <v>116</v>
      </c>
      <c r="E124" s="82" t="s">
        <v>252</v>
      </c>
      <c r="F124" s="69" t="s">
        <v>288</v>
      </c>
      <c r="G124" s="82" t="s">
        <v>262</v>
      </c>
      <c r="H124" s="69" t="s">
        <v>432</v>
      </c>
      <c r="I124" s="69" t="s">
        <v>127</v>
      </c>
      <c r="J124" s="69"/>
      <c r="K124" s="76">
        <v>2.9500000000015949</v>
      </c>
      <c r="L124" s="82" t="s">
        <v>129</v>
      </c>
      <c r="M124" s="83">
        <v>1.5900000000000001E-2</v>
      </c>
      <c r="N124" s="83">
        <v>1.4600000000009572E-2</v>
      </c>
      <c r="O124" s="76">
        <v>12.48901</v>
      </c>
      <c r="P124" s="78">
        <v>5019500</v>
      </c>
      <c r="Q124" s="69"/>
      <c r="R124" s="76">
        <v>626.88584204000006</v>
      </c>
      <c r="S124" s="77">
        <v>8.3426920507682033E-4</v>
      </c>
      <c r="T124" s="77">
        <f t="shared" si="1"/>
        <v>6.1664896209065031E-3</v>
      </c>
      <c r="U124" s="77">
        <f>R124/'סכום נכסי הקרן'!$C$42</f>
        <v>1.7501844347973754E-4</v>
      </c>
    </row>
    <row r="125" spans="2:21">
      <c r="B125" s="75" t="s">
        <v>525</v>
      </c>
      <c r="C125" s="69" t="s">
        <v>526</v>
      </c>
      <c r="D125" s="82" t="s">
        <v>116</v>
      </c>
      <c r="E125" s="82" t="s">
        <v>252</v>
      </c>
      <c r="F125" s="69" t="s">
        <v>527</v>
      </c>
      <c r="G125" s="82" t="s">
        <v>375</v>
      </c>
      <c r="H125" s="69" t="s">
        <v>428</v>
      </c>
      <c r="I125" s="69" t="s">
        <v>256</v>
      </c>
      <c r="J125" s="69"/>
      <c r="K125" s="76">
        <v>4.2999999999934664</v>
      </c>
      <c r="L125" s="82" t="s">
        <v>129</v>
      </c>
      <c r="M125" s="83">
        <v>1.9400000000000001E-2</v>
      </c>
      <c r="N125" s="83">
        <v>6.0000000000560072E-4</v>
      </c>
      <c r="O125" s="76">
        <v>294045.13131999999</v>
      </c>
      <c r="P125" s="78">
        <v>109.3</v>
      </c>
      <c r="Q125" s="69"/>
      <c r="R125" s="76">
        <v>321.39130689699999</v>
      </c>
      <c r="S125" s="77">
        <v>6.1026440532797107E-4</v>
      </c>
      <c r="T125" s="77">
        <f t="shared" si="1"/>
        <v>3.1614307188380713E-3</v>
      </c>
      <c r="U125" s="77">
        <f>R125/'סכום נכסי הקרן'!$C$42</f>
        <v>8.9728308583243518E-5</v>
      </c>
    </row>
    <row r="126" spans="2:21">
      <c r="B126" s="75" t="s">
        <v>528</v>
      </c>
      <c r="C126" s="69" t="s">
        <v>529</v>
      </c>
      <c r="D126" s="82" t="s">
        <v>116</v>
      </c>
      <c r="E126" s="82" t="s">
        <v>252</v>
      </c>
      <c r="F126" s="69" t="s">
        <v>527</v>
      </c>
      <c r="G126" s="82" t="s">
        <v>375</v>
      </c>
      <c r="H126" s="69" t="s">
        <v>428</v>
      </c>
      <c r="I126" s="69" t="s">
        <v>256</v>
      </c>
      <c r="J126" s="69"/>
      <c r="K126" s="76">
        <v>5.3300000000023591</v>
      </c>
      <c r="L126" s="82" t="s">
        <v>129</v>
      </c>
      <c r="M126" s="83">
        <v>1.23E-2</v>
      </c>
      <c r="N126" s="83">
        <v>2.799999999997737E-3</v>
      </c>
      <c r="O126" s="76">
        <v>1168791.1951290001</v>
      </c>
      <c r="P126" s="78">
        <v>105.9</v>
      </c>
      <c r="Q126" s="69"/>
      <c r="R126" s="76">
        <v>1237.7499092759999</v>
      </c>
      <c r="S126" s="77">
        <v>7.3729815995664044E-4</v>
      </c>
      <c r="T126" s="77">
        <f t="shared" si="1"/>
        <v>1.2175377807210716E-2</v>
      </c>
      <c r="U126" s="77">
        <f>R126/'סכום נכסי הקרן'!$C$42</f>
        <v>3.4556381403306487E-4</v>
      </c>
    </row>
    <row r="127" spans="2:21">
      <c r="B127" s="75" t="s">
        <v>530</v>
      </c>
      <c r="C127" s="69" t="s">
        <v>531</v>
      </c>
      <c r="D127" s="82" t="s">
        <v>116</v>
      </c>
      <c r="E127" s="82" t="s">
        <v>252</v>
      </c>
      <c r="F127" s="69" t="s">
        <v>532</v>
      </c>
      <c r="G127" s="82" t="s">
        <v>371</v>
      </c>
      <c r="H127" s="69" t="s">
        <v>432</v>
      </c>
      <c r="I127" s="69" t="s">
        <v>127</v>
      </c>
      <c r="J127" s="69"/>
      <c r="K127" s="76">
        <v>5.5099999999962295</v>
      </c>
      <c r="L127" s="82" t="s">
        <v>129</v>
      </c>
      <c r="M127" s="83">
        <v>2.2499999999999999E-2</v>
      </c>
      <c r="N127" s="83">
        <v>-9.0000000001975262E-4</v>
      </c>
      <c r="O127" s="76">
        <v>96405.742387999999</v>
      </c>
      <c r="P127" s="78">
        <v>115.53</v>
      </c>
      <c r="Q127" s="69"/>
      <c r="R127" s="76">
        <v>111.377555642</v>
      </c>
      <c r="S127" s="77">
        <v>2.3564395080140262E-4</v>
      </c>
      <c r="T127" s="77">
        <f t="shared" si="1"/>
        <v>1.0955878962481114E-3</v>
      </c>
      <c r="U127" s="77">
        <f>R127/'סכום נכסי הקרן'!$C$42</f>
        <v>3.1095177335009734E-5</v>
      </c>
    </row>
    <row r="128" spans="2:21">
      <c r="B128" s="75" t="s">
        <v>533</v>
      </c>
      <c r="C128" s="69" t="s">
        <v>534</v>
      </c>
      <c r="D128" s="82" t="s">
        <v>116</v>
      </c>
      <c r="E128" s="82" t="s">
        <v>252</v>
      </c>
      <c r="F128" s="69" t="s">
        <v>535</v>
      </c>
      <c r="G128" s="82" t="s">
        <v>306</v>
      </c>
      <c r="H128" s="69" t="s">
        <v>428</v>
      </c>
      <c r="I128" s="69" t="s">
        <v>256</v>
      </c>
      <c r="J128" s="69"/>
      <c r="K128" s="76">
        <v>5.3999999999923087</v>
      </c>
      <c r="L128" s="82" t="s">
        <v>129</v>
      </c>
      <c r="M128" s="83">
        <v>1.4199999999999999E-2</v>
      </c>
      <c r="N128" s="83">
        <v>3.4000000000076907E-3</v>
      </c>
      <c r="O128" s="76">
        <v>367267.59966599999</v>
      </c>
      <c r="P128" s="78">
        <v>106.21</v>
      </c>
      <c r="Q128" s="69"/>
      <c r="R128" s="76">
        <v>390.074905355</v>
      </c>
      <c r="S128" s="77">
        <v>4.7855927174027073E-4</v>
      </c>
      <c r="T128" s="77">
        <f t="shared" si="1"/>
        <v>3.837050853501668E-3</v>
      </c>
      <c r="U128" s="77">
        <f>R128/'סכום נכסי הקרן'!$C$42</f>
        <v>1.0890388360594348E-4</v>
      </c>
    </row>
    <row r="129" spans="2:21">
      <c r="B129" s="75" t="s">
        <v>536</v>
      </c>
      <c r="C129" s="69" t="s">
        <v>537</v>
      </c>
      <c r="D129" s="82" t="s">
        <v>116</v>
      </c>
      <c r="E129" s="82" t="s">
        <v>252</v>
      </c>
      <c r="F129" s="69" t="s">
        <v>538</v>
      </c>
      <c r="G129" s="82" t="s">
        <v>125</v>
      </c>
      <c r="H129" s="69" t="s">
        <v>428</v>
      </c>
      <c r="I129" s="69" t="s">
        <v>256</v>
      </c>
      <c r="J129" s="69"/>
      <c r="K129" s="76">
        <v>1.2599999999997109</v>
      </c>
      <c r="L129" s="82" t="s">
        <v>129</v>
      </c>
      <c r="M129" s="83">
        <v>2.1499999999999998E-2</v>
      </c>
      <c r="N129" s="83">
        <v>5.1000000000043389E-3</v>
      </c>
      <c r="O129" s="76">
        <v>302178.95034600003</v>
      </c>
      <c r="P129" s="78">
        <v>102.63</v>
      </c>
      <c r="Q129" s="76">
        <v>35.589492092</v>
      </c>
      <c r="R129" s="76">
        <v>345.715748835</v>
      </c>
      <c r="S129" s="77">
        <v>6.3982205448671306E-4</v>
      </c>
      <c r="T129" s="77">
        <f t="shared" si="1"/>
        <v>3.4007030212032108E-3</v>
      </c>
      <c r="U129" s="77">
        <f>R129/'סכום נכסי הקרן'!$C$42</f>
        <v>9.6519379111568461E-5</v>
      </c>
    </row>
    <row r="130" spans="2:21">
      <c r="B130" s="75" t="s">
        <v>539</v>
      </c>
      <c r="C130" s="69" t="s">
        <v>540</v>
      </c>
      <c r="D130" s="82" t="s">
        <v>116</v>
      </c>
      <c r="E130" s="82" t="s">
        <v>252</v>
      </c>
      <c r="F130" s="69" t="s">
        <v>538</v>
      </c>
      <c r="G130" s="82" t="s">
        <v>125</v>
      </c>
      <c r="H130" s="69" t="s">
        <v>428</v>
      </c>
      <c r="I130" s="69" t="s">
        <v>256</v>
      </c>
      <c r="J130" s="69"/>
      <c r="K130" s="76">
        <v>2.7800000000065266</v>
      </c>
      <c r="L130" s="82" t="s">
        <v>129</v>
      </c>
      <c r="M130" s="83">
        <v>1.8000000000000002E-2</v>
      </c>
      <c r="N130" s="83">
        <v>8.7000000000100417E-3</v>
      </c>
      <c r="O130" s="76">
        <v>231649.41765399999</v>
      </c>
      <c r="P130" s="78">
        <v>103.18</v>
      </c>
      <c r="Q130" s="69"/>
      <c r="R130" s="76">
        <v>239.015866448</v>
      </c>
      <c r="S130" s="77">
        <v>2.9493584829844009E-4</v>
      </c>
      <c r="T130" s="77">
        <f t="shared" si="1"/>
        <v>2.3511280058379777E-3</v>
      </c>
      <c r="U130" s="77">
        <f>R130/'סכום נכסי הקרן'!$C$42</f>
        <v>6.6730147831318509E-5</v>
      </c>
    </row>
    <row r="131" spans="2:21">
      <c r="B131" s="75" t="s">
        <v>541</v>
      </c>
      <c r="C131" s="69" t="s">
        <v>542</v>
      </c>
      <c r="D131" s="82" t="s">
        <v>116</v>
      </c>
      <c r="E131" s="82" t="s">
        <v>252</v>
      </c>
      <c r="F131" s="69" t="s">
        <v>543</v>
      </c>
      <c r="G131" s="82" t="s">
        <v>306</v>
      </c>
      <c r="H131" s="69" t="s">
        <v>544</v>
      </c>
      <c r="I131" s="69" t="s">
        <v>127</v>
      </c>
      <c r="J131" s="69"/>
      <c r="K131" s="76">
        <v>4.1899999999841659</v>
      </c>
      <c r="L131" s="82" t="s">
        <v>129</v>
      </c>
      <c r="M131" s="83">
        <v>2.5000000000000001E-2</v>
      </c>
      <c r="N131" s="83">
        <v>5.9999999999676857E-3</v>
      </c>
      <c r="O131" s="76">
        <v>113074.744284</v>
      </c>
      <c r="P131" s="78">
        <v>109.47</v>
      </c>
      <c r="Q131" s="69"/>
      <c r="R131" s="76">
        <v>123.78292278399999</v>
      </c>
      <c r="S131" s="77">
        <v>3.6874519151351085E-4</v>
      </c>
      <c r="T131" s="77">
        <f t="shared" si="1"/>
        <v>1.2176158040339063E-3</v>
      </c>
      <c r="U131" s="77">
        <f>R131/'סכום נכסי הקרן'!$C$42</f>
        <v>3.4558595875333027E-5</v>
      </c>
    </row>
    <row r="132" spans="2:21">
      <c r="B132" s="75" t="s">
        <v>545</v>
      </c>
      <c r="C132" s="69" t="s">
        <v>546</v>
      </c>
      <c r="D132" s="82" t="s">
        <v>116</v>
      </c>
      <c r="E132" s="82" t="s">
        <v>252</v>
      </c>
      <c r="F132" s="69" t="s">
        <v>543</v>
      </c>
      <c r="G132" s="82" t="s">
        <v>306</v>
      </c>
      <c r="H132" s="69" t="s">
        <v>544</v>
      </c>
      <c r="I132" s="69" t="s">
        <v>127</v>
      </c>
      <c r="J132" s="69"/>
      <c r="K132" s="76">
        <v>6.8500000000131989</v>
      </c>
      <c r="L132" s="82" t="s">
        <v>129</v>
      </c>
      <c r="M132" s="83">
        <v>1.9E-2</v>
      </c>
      <c r="N132" s="83">
        <v>1.0300000000018855E-2</v>
      </c>
      <c r="O132" s="76">
        <v>248474.11394700001</v>
      </c>
      <c r="P132" s="78">
        <v>106.72</v>
      </c>
      <c r="Q132" s="69"/>
      <c r="R132" s="76">
        <v>265.17157345000004</v>
      </c>
      <c r="S132" s="77">
        <v>1.1497086512767029E-3</v>
      </c>
      <c r="T132" s="77">
        <f t="shared" si="1"/>
        <v>2.6084139181030267E-3</v>
      </c>
      <c r="U132" s="77">
        <f>R132/'סכום נכסי הקרן'!$C$42</f>
        <v>7.4032483951568651E-5</v>
      </c>
    </row>
    <row r="133" spans="2:21">
      <c r="B133" s="75" t="s">
        <v>547</v>
      </c>
      <c r="C133" s="69" t="s">
        <v>548</v>
      </c>
      <c r="D133" s="82" t="s">
        <v>116</v>
      </c>
      <c r="E133" s="82" t="s">
        <v>252</v>
      </c>
      <c r="F133" s="69" t="s">
        <v>535</v>
      </c>
      <c r="G133" s="82" t="s">
        <v>306</v>
      </c>
      <c r="H133" s="69" t="s">
        <v>544</v>
      </c>
      <c r="I133" s="69" t="s">
        <v>127</v>
      </c>
      <c r="J133" s="69"/>
      <c r="K133" s="76">
        <v>3.639999999998472</v>
      </c>
      <c r="L133" s="82" t="s">
        <v>129</v>
      </c>
      <c r="M133" s="83">
        <v>2.1499999999999998E-2</v>
      </c>
      <c r="N133" s="83">
        <v>9.7999999999958867E-3</v>
      </c>
      <c r="O133" s="76">
        <v>642670.22941799997</v>
      </c>
      <c r="P133" s="78">
        <v>105.96</v>
      </c>
      <c r="Q133" s="69"/>
      <c r="R133" s="76">
        <v>680.97333423600003</v>
      </c>
      <c r="S133" s="77">
        <v>6.1458140106378093E-4</v>
      </c>
      <c r="T133" s="77">
        <f t="shared" si="1"/>
        <v>6.698532198486702E-3</v>
      </c>
      <c r="U133" s="77">
        <f>R133/'סכום נכסי הקרן'!$C$42</f>
        <v>1.901189738491287E-4</v>
      </c>
    </row>
    <row r="134" spans="2:21">
      <c r="B134" s="75" t="s">
        <v>549</v>
      </c>
      <c r="C134" s="69" t="s">
        <v>550</v>
      </c>
      <c r="D134" s="82" t="s">
        <v>116</v>
      </c>
      <c r="E134" s="82" t="s">
        <v>252</v>
      </c>
      <c r="F134" s="69" t="s">
        <v>551</v>
      </c>
      <c r="G134" s="82" t="s">
        <v>125</v>
      </c>
      <c r="H134" s="69" t="s">
        <v>552</v>
      </c>
      <c r="I134" s="69" t="s">
        <v>256</v>
      </c>
      <c r="J134" s="69"/>
      <c r="K134" s="76">
        <v>1.6800000000000002</v>
      </c>
      <c r="L134" s="82" t="s">
        <v>129</v>
      </c>
      <c r="M134" s="83">
        <v>3.15E-2</v>
      </c>
      <c r="N134" s="83">
        <v>3.2999999999983383E-2</v>
      </c>
      <c r="O134" s="76">
        <v>299688.71124799998</v>
      </c>
      <c r="P134" s="78">
        <v>100.4</v>
      </c>
      <c r="Q134" s="69"/>
      <c r="R134" s="76">
        <v>300.887466125</v>
      </c>
      <c r="S134" s="77">
        <v>8.0481026021185986E-4</v>
      </c>
      <c r="T134" s="77">
        <f t="shared" si="1"/>
        <v>2.9597405340704439E-3</v>
      </c>
      <c r="U134" s="77">
        <f>R134/'סכום נכסי הקרן'!$C$42</f>
        <v>8.4003900634271455E-5</v>
      </c>
    </row>
    <row r="135" spans="2:21">
      <c r="B135" s="75" t="s">
        <v>553</v>
      </c>
      <c r="C135" s="69" t="s">
        <v>554</v>
      </c>
      <c r="D135" s="82" t="s">
        <v>116</v>
      </c>
      <c r="E135" s="82" t="s">
        <v>252</v>
      </c>
      <c r="F135" s="69" t="s">
        <v>551</v>
      </c>
      <c r="G135" s="82" t="s">
        <v>125</v>
      </c>
      <c r="H135" s="69" t="s">
        <v>552</v>
      </c>
      <c r="I135" s="69" t="s">
        <v>256</v>
      </c>
      <c r="J135" s="69"/>
      <c r="K135" s="76">
        <v>1.3100000000017342</v>
      </c>
      <c r="L135" s="82" t="s">
        <v>129</v>
      </c>
      <c r="M135" s="83">
        <v>2.8500000000000001E-2</v>
      </c>
      <c r="N135" s="83">
        <v>2.7800000000052023E-2</v>
      </c>
      <c r="O135" s="76">
        <v>113388.37355</v>
      </c>
      <c r="P135" s="78">
        <v>101.71</v>
      </c>
      <c r="Q135" s="69"/>
      <c r="R135" s="76">
        <v>115.32730688000001</v>
      </c>
      <c r="S135" s="77">
        <v>7.8656095889087258E-4</v>
      </c>
      <c r="T135" s="77">
        <f t="shared" si="1"/>
        <v>1.1344404247005495E-3</v>
      </c>
      <c r="U135" s="77">
        <f>R135/'סכום נכסי הקרן'!$C$42</f>
        <v>3.2197896949090308E-5</v>
      </c>
    </row>
    <row r="136" spans="2:21">
      <c r="B136" s="75" t="s">
        <v>555</v>
      </c>
      <c r="C136" s="69" t="s">
        <v>556</v>
      </c>
      <c r="D136" s="82" t="s">
        <v>116</v>
      </c>
      <c r="E136" s="82" t="s">
        <v>252</v>
      </c>
      <c r="F136" s="69" t="s">
        <v>557</v>
      </c>
      <c r="G136" s="82" t="s">
        <v>367</v>
      </c>
      <c r="H136" s="69" t="s">
        <v>558</v>
      </c>
      <c r="I136" s="69" t="s">
        <v>127</v>
      </c>
      <c r="J136" s="69"/>
      <c r="K136" s="76">
        <v>1.000000000736067E-2</v>
      </c>
      <c r="L136" s="82" t="s">
        <v>129</v>
      </c>
      <c r="M136" s="83">
        <v>4.8000000000000001E-2</v>
      </c>
      <c r="N136" s="83">
        <v>6.490000000041711E-2</v>
      </c>
      <c r="O136" s="76">
        <v>39833.028101999997</v>
      </c>
      <c r="P136" s="78">
        <v>102.32</v>
      </c>
      <c r="Q136" s="69"/>
      <c r="R136" s="76">
        <v>40.757155670000003</v>
      </c>
      <c r="S136" s="77">
        <v>5.1170325396947736E-4</v>
      </c>
      <c r="T136" s="77">
        <f t="shared" si="1"/>
        <v>4.0091602100767972E-4</v>
      </c>
      <c r="U136" s="77">
        <f>R136/'סכום נכסי הקרן'!$C$42</f>
        <v>1.1378872304424455E-5</v>
      </c>
    </row>
    <row r="137" spans="2:21">
      <c r="B137" s="75" t="s">
        <v>559</v>
      </c>
      <c r="C137" s="69" t="s">
        <v>560</v>
      </c>
      <c r="D137" s="82" t="s">
        <v>116</v>
      </c>
      <c r="E137" s="82" t="s">
        <v>252</v>
      </c>
      <c r="F137" s="69" t="s">
        <v>302</v>
      </c>
      <c r="G137" s="82" t="s">
        <v>262</v>
      </c>
      <c r="H137" s="69" t="s">
        <v>552</v>
      </c>
      <c r="I137" s="69" t="s">
        <v>256</v>
      </c>
      <c r="J137" s="69"/>
      <c r="K137" s="76">
        <v>0.98000000000007637</v>
      </c>
      <c r="L137" s="82" t="s">
        <v>129</v>
      </c>
      <c r="M137" s="83">
        <v>5.0999999999999997E-2</v>
      </c>
      <c r="N137" s="83">
        <v>1.3000000000003821E-2</v>
      </c>
      <c r="O137" s="76">
        <v>1030859.426313</v>
      </c>
      <c r="P137" s="78">
        <v>125.37</v>
      </c>
      <c r="Q137" s="76">
        <v>15.878563956000001</v>
      </c>
      <c r="R137" s="76">
        <v>1308.267082155</v>
      </c>
      <c r="S137" s="77">
        <v>8.9855416448790233E-4</v>
      </c>
      <c r="T137" s="77">
        <f t="shared" si="1"/>
        <v>1.2869034268232335E-2</v>
      </c>
      <c r="U137" s="77">
        <f>R137/'סכום נכסי הקרן'!$C$42</f>
        <v>3.6525129939038556E-4</v>
      </c>
    </row>
    <row r="138" spans="2:21">
      <c r="B138" s="75" t="s">
        <v>561</v>
      </c>
      <c r="C138" s="69" t="s">
        <v>562</v>
      </c>
      <c r="D138" s="82" t="s">
        <v>116</v>
      </c>
      <c r="E138" s="82" t="s">
        <v>252</v>
      </c>
      <c r="F138" s="69" t="s">
        <v>471</v>
      </c>
      <c r="G138" s="82" t="s">
        <v>262</v>
      </c>
      <c r="H138" s="69" t="s">
        <v>552</v>
      </c>
      <c r="I138" s="69" t="s">
        <v>256</v>
      </c>
      <c r="J138" s="69"/>
      <c r="K138" s="76">
        <v>0.48999999999479005</v>
      </c>
      <c r="L138" s="82" t="s">
        <v>129</v>
      </c>
      <c r="M138" s="83">
        <v>2.4E-2</v>
      </c>
      <c r="N138" s="83">
        <v>9.7999999998958018E-3</v>
      </c>
      <c r="O138" s="76">
        <v>24336.811081</v>
      </c>
      <c r="P138" s="78">
        <v>102.53</v>
      </c>
      <c r="Q138" s="69"/>
      <c r="R138" s="76">
        <v>24.952532437000002</v>
      </c>
      <c r="S138" s="77">
        <v>5.5924725936382785E-4</v>
      </c>
      <c r="T138" s="77">
        <f t="shared" si="1"/>
        <v>2.4545064183835138E-4</v>
      </c>
      <c r="U138" s="77">
        <f>R138/'סכום נכסי הקרן'!$C$42</f>
        <v>6.9664252964940067E-6</v>
      </c>
    </row>
    <row r="139" spans="2:21">
      <c r="B139" s="75" t="s">
        <v>563</v>
      </c>
      <c r="C139" s="69" t="s">
        <v>564</v>
      </c>
      <c r="D139" s="82" t="s">
        <v>116</v>
      </c>
      <c r="E139" s="82" t="s">
        <v>252</v>
      </c>
      <c r="F139" s="69" t="s">
        <v>488</v>
      </c>
      <c r="G139" s="82" t="s">
        <v>306</v>
      </c>
      <c r="H139" s="69" t="s">
        <v>552</v>
      </c>
      <c r="I139" s="69" t="s">
        <v>256</v>
      </c>
      <c r="J139" s="69"/>
      <c r="K139" s="76">
        <v>2.2999999998750127</v>
      </c>
      <c r="L139" s="82" t="s">
        <v>129</v>
      </c>
      <c r="M139" s="83">
        <v>3.4500000000000003E-2</v>
      </c>
      <c r="N139" s="83">
        <v>2.7999999992500773E-3</v>
      </c>
      <c r="O139" s="76">
        <v>5954.1068830000004</v>
      </c>
      <c r="P139" s="78">
        <v>107.5</v>
      </c>
      <c r="Q139" s="69"/>
      <c r="R139" s="76">
        <v>6.4006648660000014</v>
      </c>
      <c r="S139" s="77">
        <v>2.3546936516886333E-5</v>
      </c>
      <c r="T139" s="77">
        <f t="shared" si="1"/>
        <v>6.2961437021210408E-5</v>
      </c>
      <c r="U139" s="77">
        <f>R139/'סכום נכסי הקרן'!$C$42</f>
        <v>1.7869830947805704E-6</v>
      </c>
    </row>
    <row r="140" spans="2:21">
      <c r="B140" s="75" t="s">
        <v>565</v>
      </c>
      <c r="C140" s="69" t="s">
        <v>566</v>
      </c>
      <c r="D140" s="82" t="s">
        <v>116</v>
      </c>
      <c r="E140" s="82" t="s">
        <v>252</v>
      </c>
      <c r="F140" s="69" t="s">
        <v>488</v>
      </c>
      <c r="G140" s="82" t="s">
        <v>306</v>
      </c>
      <c r="H140" s="69" t="s">
        <v>552</v>
      </c>
      <c r="I140" s="69" t="s">
        <v>256</v>
      </c>
      <c r="J140" s="69"/>
      <c r="K140" s="76">
        <v>4.1000000000003682</v>
      </c>
      <c r="L140" s="82" t="s">
        <v>129</v>
      </c>
      <c r="M140" s="83">
        <v>2.0499999999999997E-2</v>
      </c>
      <c r="N140" s="83">
        <v>5.2999999999826684E-3</v>
      </c>
      <c r="O140" s="76">
        <v>250007.80400199999</v>
      </c>
      <c r="P140" s="78">
        <v>108.47</v>
      </c>
      <c r="Q140" s="69"/>
      <c r="R140" s="76">
        <v>271.18346459899999</v>
      </c>
      <c r="S140" s="77">
        <v>4.3725316343138574E-4</v>
      </c>
      <c r="T140" s="77">
        <f t="shared" ref="T140:T201" si="2">IFERROR(R140/$R$11,0)</f>
        <v>2.6675511036736693E-3</v>
      </c>
      <c r="U140" s="77">
        <f>R140/'סכום נכסי הקרן'!$C$42</f>
        <v>7.5710926437753314E-5</v>
      </c>
    </row>
    <row r="141" spans="2:21">
      <c r="B141" s="75" t="s">
        <v>567</v>
      </c>
      <c r="C141" s="69" t="s">
        <v>568</v>
      </c>
      <c r="D141" s="82" t="s">
        <v>116</v>
      </c>
      <c r="E141" s="82" t="s">
        <v>252</v>
      </c>
      <c r="F141" s="69" t="s">
        <v>488</v>
      </c>
      <c r="G141" s="82" t="s">
        <v>306</v>
      </c>
      <c r="H141" s="69" t="s">
        <v>552</v>
      </c>
      <c r="I141" s="69" t="s">
        <v>256</v>
      </c>
      <c r="J141" s="69"/>
      <c r="K141" s="76">
        <v>6.6699999999957598</v>
      </c>
      <c r="L141" s="82" t="s">
        <v>129</v>
      </c>
      <c r="M141" s="83">
        <v>8.3999999999999995E-3</v>
      </c>
      <c r="N141" s="83">
        <v>8.8999999999858671E-3</v>
      </c>
      <c r="O141" s="76">
        <v>461151.48121900001</v>
      </c>
      <c r="P141" s="78">
        <v>99.74</v>
      </c>
      <c r="Q141" s="69"/>
      <c r="R141" s="76">
        <v>459.95248038500006</v>
      </c>
      <c r="S141" s="77">
        <v>8.0519253882162722E-4</v>
      </c>
      <c r="T141" s="77">
        <f t="shared" si="2"/>
        <v>4.524415780669885E-3</v>
      </c>
      <c r="U141" s="77">
        <f>R141/'סכום נכסי הקרן'!$C$42</f>
        <v>1.2841280149136102E-4</v>
      </c>
    </row>
    <row r="142" spans="2:21">
      <c r="B142" s="75" t="s">
        <v>569</v>
      </c>
      <c r="C142" s="69" t="s">
        <v>570</v>
      </c>
      <c r="D142" s="82" t="s">
        <v>116</v>
      </c>
      <c r="E142" s="82" t="s">
        <v>252</v>
      </c>
      <c r="F142" s="69" t="s">
        <v>571</v>
      </c>
      <c r="G142" s="82" t="s">
        <v>126</v>
      </c>
      <c r="H142" s="69" t="s">
        <v>558</v>
      </c>
      <c r="I142" s="69" t="s">
        <v>127</v>
      </c>
      <c r="J142" s="69"/>
      <c r="K142" s="76">
        <v>3.2300000000007953</v>
      </c>
      <c r="L142" s="82" t="s">
        <v>129</v>
      </c>
      <c r="M142" s="83">
        <v>1.8500000000000003E-2</v>
      </c>
      <c r="N142" s="83">
        <v>1.3599999999997949E-2</v>
      </c>
      <c r="O142" s="76">
        <v>383777.82045</v>
      </c>
      <c r="P142" s="78">
        <v>101.63</v>
      </c>
      <c r="Q142" s="69"/>
      <c r="R142" s="76">
        <v>390.03339680299996</v>
      </c>
      <c r="S142" s="77">
        <v>7.6755564090000001E-4</v>
      </c>
      <c r="T142" s="77">
        <f t="shared" si="2"/>
        <v>3.8366425462183925E-3</v>
      </c>
      <c r="U142" s="77">
        <f>R142/'סכום נכסי הקרן'!$C$42</f>
        <v>1.0889229495347287E-4</v>
      </c>
    </row>
    <row r="143" spans="2:21">
      <c r="B143" s="75" t="s">
        <v>572</v>
      </c>
      <c r="C143" s="69" t="s">
        <v>573</v>
      </c>
      <c r="D143" s="82" t="s">
        <v>116</v>
      </c>
      <c r="E143" s="82" t="s">
        <v>252</v>
      </c>
      <c r="F143" s="69" t="s">
        <v>574</v>
      </c>
      <c r="G143" s="82" t="s">
        <v>153</v>
      </c>
      <c r="H143" s="69" t="s">
        <v>552</v>
      </c>
      <c r="I143" s="69" t="s">
        <v>256</v>
      </c>
      <c r="J143" s="69"/>
      <c r="K143" s="76">
        <v>1.9799999999998577</v>
      </c>
      <c r="L143" s="82" t="s">
        <v>129</v>
      </c>
      <c r="M143" s="83">
        <v>1.9799999999999998E-2</v>
      </c>
      <c r="N143" s="83">
        <v>8.5999999999900462E-3</v>
      </c>
      <c r="O143" s="76">
        <v>408548.36332399992</v>
      </c>
      <c r="P143" s="78">
        <v>102.3</v>
      </c>
      <c r="Q143" s="76">
        <v>4.0482214179999998</v>
      </c>
      <c r="R143" s="76">
        <v>421.99317994699999</v>
      </c>
      <c r="S143" s="77">
        <v>6.7222082509825227E-4</v>
      </c>
      <c r="T143" s="77">
        <f t="shared" si="2"/>
        <v>4.1510214296249246E-3</v>
      </c>
      <c r="U143" s="77">
        <f>R143/'סכום נכסי הקרן'!$C$42</f>
        <v>1.1781505428970291E-4</v>
      </c>
    </row>
    <row r="144" spans="2:21">
      <c r="B144" s="75" t="s">
        <v>575</v>
      </c>
      <c r="C144" s="69" t="s">
        <v>576</v>
      </c>
      <c r="D144" s="82" t="s">
        <v>116</v>
      </c>
      <c r="E144" s="82" t="s">
        <v>252</v>
      </c>
      <c r="F144" s="69" t="s">
        <v>577</v>
      </c>
      <c r="G144" s="82" t="s">
        <v>367</v>
      </c>
      <c r="H144" s="69" t="s">
        <v>578</v>
      </c>
      <c r="I144" s="69" t="s">
        <v>127</v>
      </c>
      <c r="J144" s="69"/>
      <c r="K144" s="76">
        <v>2.4100480848947106</v>
      </c>
      <c r="L144" s="82" t="s">
        <v>129</v>
      </c>
      <c r="M144" s="83">
        <v>4.6500000000000007E-2</v>
      </c>
      <c r="N144" s="83">
        <v>1.3100646658928867E-2</v>
      </c>
      <c r="O144" s="76">
        <v>5.4190000000000002E-3</v>
      </c>
      <c r="P144" s="78">
        <v>108.7</v>
      </c>
      <c r="Q144" s="76">
        <v>1.4100000000000001E-7</v>
      </c>
      <c r="R144" s="76">
        <v>6.0309999999999995E-6</v>
      </c>
      <c r="S144" s="77">
        <v>7.5618666465723906E-12</v>
      </c>
      <c r="T144" s="77">
        <f t="shared" si="2"/>
        <v>5.9325153655829584E-11</v>
      </c>
      <c r="U144" s="77">
        <f>R144/'סכום נכסי הקרן'!$C$42</f>
        <v>1.6837774309775301E-12</v>
      </c>
    </row>
    <row r="145" spans="2:21">
      <c r="B145" s="75" t="s">
        <v>579</v>
      </c>
      <c r="C145" s="69" t="s">
        <v>580</v>
      </c>
      <c r="D145" s="82" t="s">
        <v>116</v>
      </c>
      <c r="E145" s="82" t="s">
        <v>252</v>
      </c>
      <c r="F145" s="69" t="s">
        <v>581</v>
      </c>
      <c r="G145" s="82" t="s">
        <v>375</v>
      </c>
      <c r="H145" s="69" t="s">
        <v>582</v>
      </c>
      <c r="I145" s="69" t="s">
        <v>256</v>
      </c>
      <c r="J145" s="69"/>
      <c r="K145" s="76">
        <v>5.7400000000007294</v>
      </c>
      <c r="L145" s="82" t="s">
        <v>129</v>
      </c>
      <c r="M145" s="83">
        <v>2.75E-2</v>
      </c>
      <c r="N145" s="83">
        <v>1.020000000001146E-2</v>
      </c>
      <c r="O145" s="76">
        <v>347501.51057099999</v>
      </c>
      <c r="P145" s="78">
        <v>110.5</v>
      </c>
      <c r="Q145" s="69"/>
      <c r="R145" s="76">
        <v>383.98916922799998</v>
      </c>
      <c r="S145" s="77">
        <v>3.6366458296068779E-4</v>
      </c>
      <c r="T145" s="77">
        <f t="shared" si="2"/>
        <v>3.7771872768405652E-3</v>
      </c>
      <c r="U145" s="77">
        <f>R145/'סכום נכסי הקרן'!$C$42</f>
        <v>1.0720482455412336E-4</v>
      </c>
    </row>
    <row r="146" spans="2:21">
      <c r="B146" s="75" t="s">
        <v>583</v>
      </c>
      <c r="C146" s="69" t="s">
        <v>584</v>
      </c>
      <c r="D146" s="82" t="s">
        <v>116</v>
      </c>
      <c r="E146" s="82" t="s">
        <v>252</v>
      </c>
      <c r="F146" s="69" t="s">
        <v>585</v>
      </c>
      <c r="G146" s="82" t="s">
        <v>367</v>
      </c>
      <c r="H146" s="69" t="s">
        <v>582</v>
      </c>
      <c r="I146" s="69" t="s">
        <v>256</v>
      </c>
      <c r="J146" s="69"/>
      <c r="K146" s="76">
        <v>1.2599999999900917</v>
      </c>
      <c r="L146" s="82" t="s">
        <v>129</v>
      </c>
      <c r="M146" s="83">
        <v>2.5000000000000001E-2</v>
      </c>
      <c r="N146" s="83">
        <v>9.689999999935596E-2</v>
      </c>
      <c r="O146" s="76">
        <v>85225.781644000002</v>
      </c>
      <c r="P146" s="78">
        <v>92.37</v>
      </c>
      <c r="Q146" s="69"/>
      <c r="R146" s="76">
        <v>78.723051103000003</v>
      </c>
      <c r="S146" s="77">
        <v>2.9174428463382826E-4</v>
      </c>
      <c r="T146" s="77">
        <f t="shared" si="2"/>
        <v>7.7437524505740351E-4</v>
      </c>
      <c r="U146" s="77">
        <f>R146/'סכום נכסי הקרן'!$C$42</f>
        <v>2.1978460743644865E-5</v>
      </c>
    </row>
    <row r="147" spans="2:21">
      <c r="B147" s="75" t="s">
        <v>590</v>
      </c>
      <c r="C147" s="69" t="s">
        <v>591</v>
      </c>
      <c r="D147" s="82" t="s">
        <v>116</v>
      </c>
      <c r="E147" s="82" t="s">
        <v>252</v>
      </c>
      <c r="F147" s="69" t="s">
        <v>592</v>
      </c>
      <c r="G147" s="82" t="s">
        <v>306</v>
      </c>
      <c r="H147" s="69" t="s">
        <v>589</v>
      </c>
      <c r="I147" s="69"/>
      <c r="J147" s="69"/>
      <c r="K147" s="76">
        <v>1.4900000000000597</v>
      </c>
      <c r="L147" s="82" t="s">
        <v>129</v>
      </c>
      <c r="M147" s="83">
        <v>0.01</v>
      </c>
      <c r="N147" s="83">
        <v>8.6000000000083631E-3</v>
      </c>
      <c r="O147" s="76">
        <v>164913.73499999999</v>
      </c>
      <c r="P147" s="78">
        <v>101.53</v>
      </c>
      <c r="Q147" s="69"/>
      <c r="R147" s="76">
        <v>167.43690525099998</v>
      </c>
      <c r="S147" s="77">
        <v>3.1915245856588813E-4</v>
      </c>
      <c r="T147" s="77">
        <f t="shared" si="2"/>
        <v>1.6470270488595845E-3</v>
      </c>
      <c r="U147" s="77">
        <f>R147/'סכום נכסי הקרן'!$C$42</f>
        <v>4.6746224867245385E-5</v>
      </c>
    </row>
    <row r="148" spans="2:21">
      <c r="B148" s="75" t="s">
        <v>593</v>
      </c>
      <c r="C148" s="69" t="s">
        <v>594</v>
      </c>
      <c r="D148" s="82" t="s">
        <v>116</v>
      </c>
      <c r="E148" s="82" t="s">
        <v>252</v>
      </c>
      <c r="F148" s="69" t="s">
        <v>592</v>
      </c>
      <c r="G148" s="82" t="s">
        <v>306</v>
      </c>
      <c r="H148" s="69" t="s">
        <v>589</v>
      </c>
      <c r="I148" s="69"/>
      <c r="J148" s="69"/>
      <c r="K148" s="76">
        <v>4.9900000000031088</v>
      </c>
      <c r="L148" s="82" t="s">
        <v>129</v>
      </c>
      <c r="M148" s="83">
        <v>1E-3</v>
      </c>
      <c r="N148" s="83">
        <v>1.0600000000009132E-2</v>
      </c>
      <c r="O148" s="76">
        <v>482320.84484400006</v>
      </c>
      <c r="P148" s="78">
        <v>95.36</v>
      </c>
      <c r="Q148" s="69"/>
      <c r="R148" s="76">
        <v>459.941157643</v>
      </c>
      <c r="S148" s="77">
        <v>9.341690938467201E-4</v>
      </c>
      <c r="T148" s="77">
        <f t="shared" si="2"/>
        <v>4.5243044022236969E-3</v>
      </c>
      <c r="U148" s="77">
        <f>R148/'סכום נכסי הקרן'!$C$42</f>
        <v>1.2840964032779999E-4</v>
      </c>
    </row>
    <row r="149" spans="2:21">
      <c r="B149" s="75" t="s">
        <v>595</v>
      </c>
      <c r="C149" s="69" t="s">
        <v>596</v>
      </c>
      <c r="D149" s="82" t="s">
        <v>116</v>
      </c>
      <c r="E149" s="82" t="s">
        <v>252</v>
      </c>
      <c r="F149" s="69" t="s">
        <v>597</v>
      </c>
      <c r="G149" s="82" t="s">
        <v>306</v>
      </c>
      <c r="H149" s="69" t="s">
        <v>589</v>
      </c>
      <c r="I149" s="69"/>
      <c r="J149" s="69"/>
      <c r="K149" s="76">
        <v>2.0300000000139313</v>
      </c>
      <c r="L149" s="82" t="s">
        <v>129</v>
      </c>
      <c r="M149" s="83">
        <v>2.1000000000000001E-2</v>
      </c>
      <c r="N149" s="83">
        <v>6.0000000002199639E-3</v>
      </c>
      <c r="O149" s="76">
        <v>25961.063467</v>
      </c>
      <c r="P149" s="78">
        <v>105.07</v>
      </c>
      <c r="Q149" s="69"/>
      <c r="R149" s="76">
        <v>27.277289553999999</v>
      </c>
      <c r="S149" s="77">
        <v>1.0936366295550354E-4</v>
      </c>
      <c r="T149" s="77">
        <f t="shared" si="2"/>
        <v>2.6831858632160593E-4</v>
      </c>
      <c r="U149" s="77">
        <f>R149/'סכום נכסי הקרן'!$C$42</f>
        <v>7.615467506095895E-6</v>
      </c>
    </row>
    <row r="150" spans="2:21">
      <c r="B150" s="75" t="s">
        <v>598</v>
      </c>
      <c r="C150" s="69" t="s">
        <v>599</v>
      </c>
      <c r="D150" s="82" t="s">
        <v>116</v>
      </c>
      <c r="E150" s="82" t="s">
        <v>252</v>
      </c>
      <c r="F150" s="69" t="s">
        <v>597</v>
      </c>
      <c r="G150" s="82" t="s">
        <v>306</v>
      </c>
      <c r="H150" s="69" t="s">
        <v>589</v>
      </c>
      <c r="I150" s="69"/>
      <c r="J150" s="69"/>
      <c r="K150" s="76">
        <v>5.6799999999983077</v>
      </c>
      <c r="L150" s="82" t="s">
        <v>129</v>
      </c>
      <c r="M150" s="83">
        <v>2.75E-2</v>
      </c>
      <c r="N150" s="83">
        <v>6.199999999988718E-3</v>
      </c>
      <c r="O150" s="76">
        <v>443158.07342000003</v>
      </c>
      <c r="P150" s="78">
        <v>112.01</v>
      </c>
      <c r="Q150" s="69"/>
      <c r="R150" s="76">
        <v>496.38135313800001</v>
      </c>
      <c r="S150" s="77">
        <v>9.4826233193605477E-4</v>
      </c>
      <c r="T150" s="77">
        <f t="shared" si="2"/>
        <v>4.8827557696568494E-3</v>
      </c>
      <c r="U150" s="77">
        <f>R150/'סכום נכסי הקרן'!$C$42</f>
        <v>1.3858327301804872E-4</v>
      </c>
    </row>
    <row r="151" spans="2:21">
      <c r="B151" s="75" t="s">
        <v>600</v>
      </c>
      <c r="C151" s="69" t="s">
        <v>601</v>
      </c>
      <c r="D151" s="82" t="s">
        <v>116</v>
      </c>
      <c r="E151" s="82" t="s">
        <v>252</v>
      </c>
      <c r="F151" s="69" t="s">
        <v>602</v>
      </c>
      <c r="G151" s="82" t="s">
        <v>152</v>
      </c>
      <c r="H151" s="69" t="s">
        <v>589</v>
      </c>
      <c r="I151" s="69"/>
      <c r="J151" s="69"/>
      <c r="K151" s="76">
        <v>4.7600000000116562</v>
      </c>
      <c r="L151" s="82" t="s">
        <v>129</v>
      </c>
      <c r="M151" s="83">
        <v>1.6399999999999998E-2</v>
      </c>
      <c r="N151" s="83">
        <v>1.2700000000050999E-2</v>
      </c>
      <c r="O151" s="76">
        <v>174681.33993300001</v>
      </c>
      <c r="P151" s="78">
        <v>102.15</v>
      </c>
      <c r="Q151" s="69"/>
      <c r="R151" s="76">
        <v>178.436985867</v>
      </c>
      <c r="S151" s="77">
        <v>7.9400609060454555E-4</v>
      </c>
      <c r="T151" s="77">
        <f t="shared" si="2"/>
        <v>1.7552315709571992E-3</v>
      </c>
      <c r="U151" s="77">
        <f>R151/'סכום נכסי הקרן'!$C$42</f>
        <v>4.9817305530510886E-5</v>
      </c>
    </row>
    <row r="152" spans="2:21">
      <c r="B152" s="75" t="s">
        <v>603</v>
      </c>
      <c r="C152" s="69" t="s">
        <v>604</v>
      </c>
      <c r="D152" s="82" t="s">
        <v>116</v>
      </c>
      <c r="E152" s="82" t="s">
        <v>252</v>
      </c>
      <c r="F152" s="69" t="s">
        <v>605</v>
      </c>
      <c r="G152" s="82" t="s">
        <v>606</v>
      </c>
      <c r="H152" s="69" t="s">
        <v>589</v>
      </c>
      <c r="I152" s="69"/>
      <c r="J152" s="69"/>
      <c r="K152" s="76">
        <v>0</v>
      </c>
      <c r="L152" s="82" t="s">
        <v>129</v>
      </c>
      <c r="M152" s="83">
        <v>4.9000000000000002E-2</v>
      </c>
      <c r="N152" s="77">
        <v>0</v>
      </c>
      <c r="O152" s="76">
        <v>0</v>
      </c>
      <c r="P152" s="78">
        <v>24.08</v>
      </c>
      <c r="Q152" s="76">
        <v>216.67952267600003</v>
      </c>
      <c r="R152" s="76">
        <v>216.67952262900002</v>
      </c>
      <c r="S152" s="77">
        <v>2.7872082252422564E-4</v>
      </c>
      <c r="T152" s="77">
        <f t="shared" si="2"/>
        <v>2.1314120334997894E-3</v>
      </c>
      <c r="U152" s="77">
        <f>R152/'סכום נכסי הקרן'!$C$42</f>
        <v>6.0494128661531306E-5</v>
      </c>
    </row>
    <row r="153" spans="2:21">
      <c r="B153" s="72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76"/>
      <c r="P153" s="78"/>
      <c r="Q153" s="69"/>
      <c r="R153" s="69"/>
      <c r="S153" s="69"/>
      <c r="T153" s="77"/>
      <c r="U153" s="69"/>
    </row>
    <row r="154" spans="2:21">
      <c r="B154" s="86" t="s">
        <v>44</v>
      </c>
      <c r="C154" s="71"/>
      <c r="D154" s="71"/>
      <c r="E154" s="71"/>
      <c r="F154" s="71"/>
      <c r="G154" s="71"/>
      <c r="H154" s="71"/>
      <c r="I154" s="71"/>
      <c r="J154" s="71"/>
      <c r="K154" s="79">
        <v>4.8366943699485576</v>
      </c>
      <c r="L154" s="71"/>
      <c r="M154" s="71"/>
      <c r="N154" s="91">
        <v>2.1612960358166317E-2</v>
      </c>
      <c r="O154" s="79"/>
      <c r="P154" s="81"/>
      <c r="Q154" s="79">
        <v>76.896368944999992</v>
      </c>
      <c r="R154" s="79">
        <v>20691.317234693994</v>
      </c>
      <c r="S154" s="71"/>
      <c r="T154" s="80">
        <f t="shared" si="2"/>
        <v>0.20353433498420431</v>
      </c>
      <c r="U154" s="80">
        <f>R154/'סכום נכסי הקרן'!$C$42</f>
        <v>5.7767489598696976E-3</v>
      </c>
    </row>
    <row r="155" spans="2:21">
      <c r="B155" s="75" t="s">
        <v>607</v>
      </c>
      <c r="C155" s="69" t="s">
        <v>608</v>
      </c>
      <c r="D155" s="82" t="s">
        <v>116</v>
      </c>
      <c r="E155" s="82" t="s">
        <v>252</v>
      </c>
      <c r="F155" s="69" t="s">
        <v>457</v>
      </c>
      <c r="G155" s="82" t="s">
        <v>262</v>
      </c>
      <c r="H155" s="69" t="s">
        <v>268</v>
      </c>
      <c r="I155" s="69" t="s">
        <v>127</v>
      </c>
      <c r="J155" s="69"/>
      <c r="K155" s="76">
        <v>5.1700000000019228</v>
      </c>
      <c r="L155" s="82" t="s">
        <v>129</v>
      </c>
      <c r="M155" s="83">
        <v>2.6800000000000001E-2</v>
      </c>
      <c r="N155" s="83">
        <v>8.5000000000025212E-3</v>
      </c>
      <c r="O155" s="76">
        <v>1264942.7694540001</v>
      </c>
      <c r="P155" s="78">
        <v>109.8</v>
      </c>
      <c r="Q155" s="69"/>
      <c r="R155" s="76">
        <v>1388.9071749489999</v>
      </c>
      <c r="S155" s="77">
        <v>5.7771961644941861E-4</v>
      </c>
      <c r="T155" s="77">
        <f t="shared" si="2"/>
        <v>1.366226688236339E-2</v>
      </c>
      <c r="U155" s="77">
        <f>R155/'סכום נכסי הקרן'!$C$42</f>
        <v>3.8776497345413465E-4</v>
      </c>
    </row>
    <row r="156" spans="2:21">
      <c r="B156" s="75" t="s">
        <v>609</v>
      </c>
      <c r="C156" s="69" t="s">
        <v>610</v>
      </c>
      <c r="D156" s="82" t="s">
        <v>116</v>
      </c>
      <c r="E156" s="82" t="s">
        <v>252</v>
      </c>
      <c r="F156" s="69" t="s">
        <v>611</v>
      </c>
      <c r="G156" s="82" t="s">
        <v>306</v>
      </c>
      <c r="H156" s="69" t="s">
        <v>268</v>
      </c>
      <c r="I156" s="69" t="s">
        <v>127</v>
      </c>
      <c r="J156" s="69"/>
      <c r="K156" s="76">
        <v>3.6500000000324802</v>
      </c>
      <c r="L156" s="82" t="s">
        <v>129</v>
      </c>
      <c r="M156" s="83">
        <v>1.44E-2</v>
      </c>
      <c r="N156" s="83">
        <v>6.000000000000001E-3</v>
      </c>
      <c r="O156" s="76">
        <v>29761.014512999998</v>
      </c>
      <c r="P156" s="78">
        <v>103.45</v>
      </c>
      <c r="Q156" s="69"/>
      <c r="R156" s="76">
        <v>30.7877695</v>
      </c>
      <c r="S156" s="77">
        <v>3.9681352684000001E-5</v>
      </c>
      <c r="T156" s="77">
        <f t="shared" si="2"/>
        <v>3.0285013369387559E-4</v>
      </c>
      <c r="U156" s="77">
        <f>R156/'סכום נכסי הקרן'!$C$42</f>
        <v>8.5955482398007556E-6</v>
      </c>
    </row>
    <row r="157" spans="2:21">
      <c r="B157" s="75" t="s">
        <v>612</v>
      </c>
      <c r="C157" s="69" t="s">
        <v>613</v>
      </c>
      <c r="D157" s="82" t="s">
        <v>116</v>
      </c>
      <c r="E157" s="82" t="s">
        <v>252</v>
      </c>
      <c r="F157" s="69" t="s">
        <v>310</v>
      </c>
      <c r="G157" s="82" t="s">
        <v>306</v>
      </c>
      <c r="H157" s="69" t="s">
        <v>297</v>
      </c>
      <c r="I157" s="69" t="s">
        <v>127</v>
      </c>
      <c r="J157" s="69"/>
      <c r="K157" s="76">
        <v>2.4600000000044751</v>
      </c>
      <c r="L157" s="82" t="s">
        <v>129</v>
      </c>
      <c r="M157" s="83">
        <v>1.6299999999999999E-2</v>
      </c>
      <c r="N157" s="83">
        <v>4.9000000000168969E-3</v>
      </c>
      <c r="O157" s="76">
        <v>212939.074203</v>
      </c>
      <c r="P157" s="78">
        <v>102.84</v>
      </c>
      <c r="Q157" s="69"/>
      <c r="R157" s="76">
        <v>218.98654388700001</v>
      </c>
      <c r="S157" s="77">
        <v>2.5555581796219334E-4</v>
      </c>
      <c r="T157" s="77">
        <f t="shared" si="2"/>
        <v>2.154105515611896E-3</v>
      </c>
      <c r="U157" s="77">
        <f>R157/'סכום נכסי הקרן'!$C$42</f>
        <v>6.1138219248002169E-5</v>
      </c>
    </row>
    <row r="158" spans="2:21">
      <c r="B158" s="75" t="s">
        <v>614</v>
      </c>
      <c r="C158" s="69" t="s">
        <v>615</v>
      </c>
      <c r="D158" s="82" t="s">
        <v>116</v>
      </c>
      <c r="E158" s="82" t="s">
        <v>252</v>
      </c>
      <c r="F158" s="69" t="s">
        <v>616</v>
      </c>
      <c r="G158" s="82" t="s">
        <v>617</v>
      </c>
      <c r="H158" s="69" t="s">
        <v>297</v>
      </c>
      <c r="I158" s="69" t="s">
        <v>127</v>
      </c>
      <c r="J158" s="69"/>
      <c r="K158" s="76">
        <v>4.2499999999915561</v>
      </c>
      <c r="L158" s="82" t="s">
        <v>129</v>
      </c>
      <c r="M158" s="83">
        <v>2.6099999999999998E-2</v>
      </c>
      <c r="N158" s="83">
        <v>6.6999999999988744E-3</v>
      </c>
      <c r="O158" s="76">
        <v>81863.291609000007</v>
      </c>
      <c r="P158" s="78">
        <v>108.5</v>
      </c>
      <c r="Q158" s="69"/>
      <c r="R158" s="76">
        <v>88.821671402999996</v>
      </c>
      <c r="S158" s="77">
        <v>1.4287874541413624E-4</v>
      </c>
      <c r="T158" s="77">
        <f t="shared" si="2"/>
        <v>8.737123700796849E-4</v>
      </c>
      <c r="U158" s="77">
        <f>R158/'סכום נכסי הקרן'!$C$42</f>
        <v>2.4797865310905936E-5</v>
      </c>
    </row>
    <row r="159" spans="2:21">
      <c r="B159" s="75" t="s">
        <v>618</v>
      </c>
      <c r="C159" s="69" t="s">
        <v>619</v>
      </c>
      <c r="D159" s="82" t="s">
        <v>116</v>
      </c>
      <c r="E159" s="82" t="s">
        <v>252</v>
      </c>
      <c r="F159" s="69" t="s">
        <v>620</v>
      </c>
      <c r="G159" s="82" t="s">
        <v>427</v>
      </c>
      <c r="H159" s="69" t="s">
        <v>338</v>
      </c>
      <c r="I159" s="69" t="s">
        <v>256</v>
      </c>
      <c r="J159" s="69"/>
      <c r="K159" s="76">
        <v>10.570000000010788</v>
      </c>
      <c r="L159" s="82" t="s">
        <v>129</v>
      </c>
      <c r="M159" s="83">
        <v>2.4E-2</v>
      </c>
      <c r="N159" s="83">
        <v>2.3200000000023219E-2</v>
      </c>
      <c r="O159" s="76">
        <v>204714.38332699999</v>
      </c>
      <c r="P159" s="78">
        <v>100.97</v>
      </c>
      <c r="Q159" s="69"/>
      <c r="R159" s="76">
        <v>206.70011286100001</v>
      </c>
      <c r="S159" s="77">
        <v>2.6712212550987122E-4</v>
      </c>
      <c r="T159" s="77">
        <f t="shared" si="2"/>
        <v>2.0332475470330202E-3</v>
      </c>
      <c r="U159" s="77">
        <f>R159/'סכום נכסי הקרן'!$C$42</f>
        <v>5.77080061375991E-5</v>
      </c>
    </row>
    <row r="160" spans="2:21">
      <c r="B160" s="75" t="s">
        <v>621</v>
      </c>
      <c r="C160" s="69" t="s">
        <v>622</v>
      </c>
      <c r="D160" s="82" t="s">
        <v>116</v>
      </c>
      <c r="E160" s="82" t="s">
        <v>252</v>
      </c>
      <c r="F160" s="69" t="s">
        <v>343</v>
      </c>
      <c r="G160" s="82" t="s">
        <v>306</v>
      </c>
      <c r="H160" s="69" t="s">
        <v>334</v>
      </c>
      <c r="I160" s="69" t="s">
        <v>127</v>
      </c>
      <c r="J160" s="69"/>
      <c r="K160" s="76">
        <v>3.1299999999962758</v>
      </c>
      <c r="L160" s="82" t="s">
        <v>129</v>
      </c>
      <c r="M160" s="83">
        <v>3.39E-2</v>
      </c>
      <c r="N160" s="83">
        <v>9.0999999999983802E-3</v>
      </c>
      <c r="O160" s="76">
        <v>251730.14750100003</v>
      </c>
      <c r="P160" s="78">
        <v>107.8</v>
      </c>
      <c r="Q160" s="76">
        <v>37.45185197</v>
      </c>
      <c r="R160" s="76">
        <v>308.81695095499998</v>
      </c>
      <c r="S160" s="77">
        <v>2.8637510655999185E-4</v>
      </c>
      <c r="T160" s="77">
        <f t="shared" si="2"/>
        <v>3.0377405184762334E-3</v>
      </c>
      <c r="U160" s="77">
        <f>R160/'סכום נכסי הקרן'!$C$42</f>
        <v>8.6217710549050538E-5</v>
      </c>
    </row>
    <row r="161" spans="2:21">
      <c r="B161" s="75" t="s">
        <v>623</v>
      </c>
      <c r="C161" s="69" t="s">
        <v>624</v>
      </c>
      <c r="D161" s="82" t="s">
        <v>116</v>
      </c>
      <c r="E161" s="82" t="s">
        <v>252</v>
      </c>
      <c r="F161" s="69" t="s">
        <v>343</v>
      </c>
      <c r="G161" s="82" t="s">
        <v>306</v>
      </c>
      <c r="H161" s="69" t="s">
        <v>334</v>
      </c>
      <c r="I161" s="69" t="s">
        <v>127</v>
      </c>
      <c r="J161" s="69"/>
      <c r="K161" s="76">
        <v>8.6099999999868047</v>
      </c>
      <c r="L161" s="82" t="s">
        <v>129</v>
      </c>
      <c r="M161" s="83">
        <v>2.4399999999999998E-2</v>
      </c>
      <c r="N161" s="83">
        <v>2.2599999999979969E-2</v>
      </c>
      <c r="O161" s="76">
        <v>327316.582995</v>
      </c>
      <c r="P161" s="78">
        <v>101.5</v>
      </c>
      <c r="Q161" s="76">
        <v>7.2425744079999994</v>
      </c>
      <c r="R161" s="76">
        <v>339.46890706800002</v>
      </c>
      <c r="S161" s="77">
        <v>4.0937344272126371E-4</v>
      </c>
      <c r="T161" s="77">
        <f t="shared" si="2"/>
        <v>3.3392546962668938E-3</v>
      </c>
      <c r="U161" s="77">
        <f>R161/'סכום נכסי הקרן'!$C$42</f>
        <v>9.4775341442498271E-5</v>
      </c>
    </row>
    <row r="162" spans="2:21">
      <c r="B162" s="75" t="s">
        <v>629</v>
      </c>
      <c r="C162" s="69" t="s">
        <v>630</v>
      </c>
      <c r="D162" s="82" t="s">
        <v>116</v>
      </c>
      <c r="E162" s="82" t="s">
        <v>252</v>
      </c>
      <c r="F162" s="69" t="s">
        <v>350</v>
      </c>
      <c r="G162" s="82" t="s">
        <v>306</v>
      </c>
      <c r="H162" s="69" t="s">
        <v>334</v>
      </c>
      <c r="I162" s="69" t="s">
        <v>127</v>
      </c>
      <c r="J162" s="69"/>
      <c r="K162" s="76">
        <v>2.2199999999872979</v>
      </c>
      <c r="L162" s="82" t="s">
        <v>129</v>
      </c>
      <c r="M162" s="83">
        <v>3.5000000000000003E-2</v>
      </c>
      <c r="N162" s="83">
        <v>4.8999999999576596E-3</v>
      </c>
      <c r="O162" s="76">
        <v>104409.92508299999</v>
      </c>
      <c r="P162" s="78">
        <v>106.83</v>
      </c>
      <c r="Q162" s="76">
        <v>1.8271736949999999</v>
      </c>
      <c r="R162" s="76">
        <v>113.368292052</v>
      </c>
      <c r="S162" s="77">
        <v>7.8498883356530155E-4</v>
      </c>
      <c r="T162" s="77">
        <f t="shared" si="2"/>
        <v>1.1151701783591219E-3</v>
      </c>
      <c r="U162" s="77">
        <f>R162/'סכום נכסי הקרן'!$C$42</f>
        <v>3.1650965270374221E-5</v>
      </c>
    </row>
    <row r="163" spans="2:21">
      <c r="B163" s="75" t="s">
        <v>631</v>
      </c>
      <c r="C163" s="69" t="s">
        <v>632</v>
      </c>
      <c r="D163" s="82" t="s">
        <v>116</v>
      </c>
      <c r="E163" s="82" t="s">
        <v>252</v>
      </c>
      <c r="F163" s="69" t="s">
        <v>273</v>
      </c>
      <c r="G163" s="82" t="s">
        <v>262</v>
      </c>
      <c r="H163" s="69" t="s">
        <v>334</v>
      </c>
      <c r="I163" s="69" t="s">
        <v>127</v>
      </c>
      <c r="J163" s="69"/>
      <c r="K163" s="76">
        <v>8.9999999999404043E-2</v>
      </c>
      <c r="L163" s="82" t="s">
        <v>129</v>
      </c>
      <c r="M163" s="83">
        <v>1.43E-2</v>
      </c>
      <c r="N163" s="83">
        <v>2.0000000000074489E-3</v>
      </c>
      <c r="O163" s="76">
        <v>535140.26627899997</v>
      </c>
      <c r="P163" s="78">
        <v>100.34</v>
      </c>
      <c r="Q163" s="69"/>
      <c r="R163" s="76">
        <v>536.95974674800004</v>
      </c>
      <c r="S163" s="77">
        <v>6.6054860063217654E-4</v>
      </c>
      <c r="T163" s="77">
        <f t="shared" si="2"/>
        <v>5.281913361435988E-3</v>
      </c>
      <c r="U163" s="77">
        <f>R163/'סכום נכסי הקרן'!$C$42</f>
        <v>1.4991223726043654E-4</v>
      </c>
    </row>
    <row r="164" spans="2:21">
      <c r="B164" s="75" t="s">
        <v>633</v>
      </c>
      <c r="C164" s="69" t="s">
        <v>634</v>
      </c>
      <c r="D164" s="82" t="s">
        <v>116</v>
      </c>
      <c r="E164" s="82" t="s">
        <v>252</v>
      </c>
      <c r="F164" s="69" t="s">
        <v>361</v>
      </c>
      <c r="G164" s="82" t="s">
        <v>306</v>
      </c>
      <c r="H164" s="69" t="s">
        <v>338</v>
      </c>
      <c r="I164" s="69" t="s">
        <v>256</v>
      </c>
      <c r="J164" s="69"/>
      <c r="K164" s="76">
        <v>7.7400000000024578</v>
      </c>
      <c r="L164" s="82" t="s">
        <v>129</v>
      </c>
      <c r="M164" s="83">
        <v>2.5499999999999998E-2</v>
      </c>
      <c r="N164" s="83">
        <v>1.8500000000001595E-2</v>
      </c>
      <c r="O164" s="76">
        <v>1187511.4336399999</v>
      </c>
      <c r="P164" s="78">
        <v>105.51</v>
      </c>
      <c r="Q164" s="69"/>
      <c r="R164" s="76">
        <v>1252.943353208</v>
      </c>
      <c r="S164" s="77">
        <v>7.8419583168433664E-4</v>
      </c>
      <c r="T164" s="77">
        <f t="shared" si="2"/>
        <v>1.2324831197332941E-2</v>
      </c>
      <c r="U164" s="77">
        <f>R164/'סכום נכסי הקרן'!$C$42</f>
        <v>3.4980562766124E-4</v>
      </c>
    </row>
    <row r="165" spans="2:21">
      <c r="B165" s="75" t="s">
        <v>635</v>
      </c>
      <c r="C165" s="69" t="s">
        <v>636</v>
      </c>
      <c r="D165" s="82" t="s">
        <v>116</v>
      </c>
      <c r="E165" s="82" t="s">
        <v>252</v>
      </c>
      <c r="F165" s="69" t="s">
        <v>637</v>
      </c>
      <c r="G165" s="82" t="s">
        <v>367</v>
      </c>
      <c r="H165" s="69" t="s">
        <v>338</v>
      </c>
      <c r="I165" s="69" t="s">
        <v>256</v>
      </c>
      <c r="J165" s="69"/>
      <c r="K165" s="76">
        <v>3.0699999999930641</v>
      </c>
      <c r="L165" s="82" t="s">
        <v>129</v>
      </c>
      <c r="M165" s="83">
        <v>4.3499999999999997E-2</v>
      </c>
      <c r="N165" s="83">
        <v>0.10599999999978009</v>
      </c>
      <c r="O165" s="76">
        <v>282482.048924</v>
      </c>
      <c r="P165" s="78">
        <v>83.7</v>
      </c>
      <c r="Q165" s="69"/>
      <c r="R165" s="76">
        <v>236.43748435199998</v>
      </c>
      <c r="S165" s="77">
        <v>1.9362523234713695E-4</v>
      </c>
      <c r="T165" s="77">
        <f t="shared" si="2"/>
        <v>2.3257652278527944E-3</v>
      </c>
      <c r="U165" s="77">
        <f>R165/'סכום נכסי הקרן'!$C$42</f>
        <v>6.6010296798043539E-5</v>
      </c>
    </row>
    <row r="166" spans="2:21">
      <c r="B166" s="75" t="s">
        <v>638</v>
      </c>
      <c r="C166" s="69" t="s">
        <v>639</v>
      </c>
      <c r="D166" s="82" t="s">
        <v>116</v>
      </c>
      <c r="E166" s="82" t="s">
        <v>252</v>
      </c>
      <c r="F166" s="69" t="s">
        <v>305</v>
      </c>
      <c r="G166" s="82" t="s">
        <v>306</v>
      </c>
      <c r="H166" s="69" t="s">
        <v>338</v>
      </c>
      <c r="I166" s="69" t="s">
        <v>256</v>
      </c>
      <c r="J166" s="69"/>
      <c r="K166" s="76">
        <v>3.090000000001615</v>
      </c>
      <c r="L166" s="82" t="s">
        <v>129</v>
      </c>
      <c r="M166" s="83">
        <v>2.5499999999999998E-2</v>
      </c>
      <c r="N166" s="83">
        <v>9.4000000000161576E-3</v>
      </c>
      <c r="O166" s="76">
        <v>235591.05</v>
      </c>
      <c r="P166" s="78">
        <v>105.08</v>
      </c>
      <c r="Q166" s="69"/>
      <c r="R166" s="76">
        <v>247.55907534000002</v>
      </c>
      <c r="S166" s="77">
        <v>7.0212508195744165E-4</v>
      </c>
      <c r="T166" s="77">
        <f t="shared" si="2"/>
        <v>2.4351650113481338E-3</v>
      </c>
      <c r="U166" s="77">
        <f>R166/'סכום נכסי הקרן'!$C$42</f>
        <v>6.9115301590309751E-5</v>
      </c>
    </row>
    <row r="167" spans="2:21">
      <c r="B167" s="75" t="s">
        <v>640</v>
      </c>
      <c r="C167" s="69" t="s">
        <v>641</v>
      </c>
      <c r="D167" s="82" t="s">
        <v>116</v>
      </c>
      <c r="E167" s="82" t="s">
        <v>252</v>
      </c>
      <c r="F167" s="69" t="s">
        <v>374</v>
      </c>
      <c r="G167" s="82" t="s">
        <v>375</v>
      </c>
      <c r="H167" s="69" t="s">
        <v>334</v>
      </c>
      <c r="I167" s="69" t="s">
        <v>127</v>
      </c>
      <c r="J167" s="69"/>
      <c r="K167" s="76">
        <v>1.7800000000038985</v>
      </c>
      <c r="L167" s="82" t="s">
        <v>129</v>
      </c>
      <c r="M167" s="83">
        <v>4.8000000000000001E-2</v>
      </c>
      <c r="N167" s="83">
        <v>5.2000000000642123E-3</v>
      </c>
      <c r="O167" s="76">
        <v>80096.778086000006</v>
      </c>
      <c r="P167" s="78">
        <v>108.88</v>
      </c>
      <c r="Q167" s="69"/>
      <c r="R167" s="76">
        <v>87.209374697000001</v>
      </c>
      <c r="S167" s="77">
        <v>4.170646496653329E-5</v>
      </c>
      <c r="T167" s="77">
        <f t="shared" si="2"/>
        <v>8.5785268680622483E-4</v>
      </c>
      <c r="U167" s="77">
        <f>R167/'סכום נכסי הקרן'!$C$42</f>
        <v>2.4347732860963605E-5</v>
      </c>
    </row>
    <row r="168" spans="2:21">
      <c r="B168" s="75" t="s">
        <v>642</v>
      </c>
      <c r="C168" s="69" t="s">
        <v>643</v>
      </c>
      <c r="D168" s="82" t="s">
        <v>116</v>
      </c>
      <c r="E168" s="82" t="s">
        <v>252</v>
      </c>
      <c r="F168" s="69" t="s">
        <v>374</v>
      </c>
      <c r="G168" s="82" t="s">
        <v>375</v>
      </c>
      <c r="H168" s="69" t="s">
        <v>334</v>
      </c>
      <c r="I168" s="69" t="s">
        <v>127</v>
      </c>
      <c r="J168" s="69"/>
      <c r="K168" s="76">
        <v>0.16000138259997929</v>
      </c>
      <c r="L168" s="82" t="s">
        <v>129</v>
      </c>
      <c r="M168" s="83">
        <v>4.4999999999999998E-2</v>
      </c>
      <c r="N168" s="77">
        <v>0</v>
      </c>
      <c r="O168" s="76">
        <v>2.8271000000000001E-2</v>
      </c>
      <c r="P168" s="78">
        <v>102.25</v>
      </c>
      <c r="Q168" s="69"/>
      <c r="R168" s="76">
        <v>2.8930999999999998E-5</v>
      </c>
      <c r="S168" s="77">
        <v>4.7078473559053337E-11</v>
      </c>
      <c r="T168" s="77">
        <f t="shared" si="2"/>
        <v>2.8458564424088972E-10</v>
      </c>
      <c r="U168" s="77">
        <f>R168/'סכום נכסי הקרן'!$C$42</f>
        <v>8.0771621382210122E-12</v>
      </c>
    </row>
    <row r="169" spans="2:21">
      <c r="B169" s="75" t="s">
        <v>644</v>
      </c>
      <c r="C169" s="69" t="s">
        <v>645</v>
      </c>
      <c r="D169" s="82" t="s">
        <v>116</v>
      </c>
      <c r="E169" s="82" t="s">
        <v>252</v>
      </c>
      <c r="F169" s="69" t="s">
        <v>646</v>
      </c>
      <c r="G169" s="82" t="s">
        <v>123</v>
      </c>
      <c r="H169" s="69" t="s">
        <v>338</v>
      </c>
      <c r="I169" s="69" t="s">
        <v>256</v>
      </c>
      <c r="J169" s="69"/>
      <c r="K169" s="76">
        <v>5.5300000000005802</v>
      </c>
      <c r="L169" s="82" t="s">
        <v>129</v>
      </c>
      <c r="M169" s="83">
        <v>2.2400000000000003E-2</v>
      </c>
      <c r="N169" s="83">
        <v>1.639999999997498E-2</v>
      </c>
      <c r="O169" s="76">
        <v>215857.94365199999</v>
      </c>
      <c r="P169" s="78">
        <v>103.7</v>
      </c>
      <c r="Q169" s="69"/>
      <c r="R169" s="76">
        <v>223.84469227900001</v>
      </c>
      <c r="S169" s="77">
        <v>5.6234679942269408E-4</v>
      </c>
      <c r="T169" s="77">
        <f t="shared" si="2"/>
        <v>2.2018936767523741E-3</v>
      </c>
      <c r="U169" s="77">
        <f>R169/'סכום נכסי הקרן'!$C$42</f>
        <v>6.2494551633807076E-5</v>
      </c>
    </row>
    <row r="170" spans="2:21">
      <c r="B170" s="75" t="s">
        <v>647</v>
      </c>
      <c r="C170" s="69" t="s">
        <v>648</v>
      </c>
      <c r="D170" s="82" t="s">
        <v>116</v>
      </c>
      <c r="E170" s="82" t="s">
        <v>252</v>
      </c>
      <c r="F170" s="69" t="s">
        <v>273</v>
      </c>
      <c r="G170" s="82" t="s">
        <v>262</v>
      </c>
      <c r="H170" s="69" t="s">
        <v>338</v>
      </c>
      <c r="I170" s="69" t="s">
        <v>256</v>
      </c>
      <c r="J170" s="69"/>
      <c r="K170" s="76">
        <v>5.0000000002757096E-2</v>
      </c>
      <c r="L170" s="82" t="s">
        <v>129</v>
      </c>
      <c r="M170" s="83">
        <v>3.2500000000000001E-2</v>
      </c>
      <c r="N170" s="83">
        <v>5.179999999965812E-2</v>
      </c>
      <c r="O170" s="76">
        <v>1.089081</v>
      </c>
      <c r="P170" s="78">
        <v>4995500</v>
      </c>
      <c r="Q170" s="69"/>
      <c r="R170" s="76">
        <v>54.405021277000003</v>
      </c>
      <c r="S170" s="77">
        <v>5.8821550094517956E-5</v>
      </c>
      <c r="T170" s="77">
        <f t="shared" si="2"/>
        <v>5.3516601673133865E-4</v>
      </c>
      <c r="U170" s="77">
        <f>R170/'סכום נכסי הקרן'!$C$42</f>
        <v>1.5189180394306904E-5</v>
      </c>
    </row>
    <row r="171" spans="2:21">
      <c r="B171" s="75" t="s">
        <v>649</v>
      </c>
      <c r="C171" s="69" t="s">
        <v>650</v>
      </c>
      <c r="D171" s="82" t="s">
        <v>116</v>
      </c>
      <c r="E171" s="82" t="s">
        <v>252</v>
      </c>
      <c r="F171" s="69" t="s">
        <v>651</v>
      </c>
      <c r="G171" s="82" t="s">
        <v>367</v>
      </c>
      <c r="H171" s="69" t="s">
        <v>338</v>
      </c>
      <c r="I171" s="69" t="s">
        <v>256</v>
      </c>
      <c r="J171" s="69"/>
      <c r="K171" s="76">
        <v>2.4100000000031931</v>
      </c>
      <c r="L171" s="82" t="s">
        <v>129</v>
      </c>
      <c r="M171" s="83">
        <v>3.3799999999999997E-2</v>
      </c>
      <c r="N171" s="83">
        <v>2.4800000000184494E-2</v>
      </c>
      <c r="O171" s="76">
        <v>27579.357896000001</v>
      </c>
      <c r="P171" s="78">
        <v>102.2</v>
      </c>
      <c r="Q171" s="69"/>
      <c r="R171" s="76">
        <v>28.186103750999997</v>
      </c>
      <c r="S171" s="77">
        <v>3.3693806689805738E-5</v>
      </c>
      <c r="T171" s="77">
        <f t="shared" si="2"/>
        <v>2.772583213376272E-4</v>
      </c>
      <c r="U171" s="77">
        <f>R171/'סכום נכסי הקרן'!$C$42</f>
        <v>7.8691967108481029E-6</v>
      </c>
    </row>
    <row r="172" spans="2:21">
      <c r="B172" s="75" t="s">
        <v>652</v>
      </c>
      <c r="C172" s="69" t="s">
        <v>653</v>
      </c>
      <c r="D172" s="82" t="s">
        <v>116</v>
      </c>
      <c r="E172" s="82" t="s">
        <v>252</v>
      </c>
      <c r="F172" s="69" t="s">
        <v>423</v>
      </c>
      <c r="G172" s="82" t="s">
        <v>124</v>
      </c>
      <c r="H172" s="69" t="s">
        <v>338</v>
      </c>
      <c r="I172" s="69" t="s">
        <v>256</v>
      </c>
      <c r="J172" s="69"/>
      <c r="K172" s="76">
        <v>4.4299999999916633</v>
      </c>
      <c r="L172" s="82" t="s">
        <v>129</v>
      </c>
      <c r="M172" s="83">
        <v>5.0900000000000001E-2</v>
      </c>
      <c r="N172" s="83">
        <v>1.0300000000001593E-2</v>
      </c>
      <c r="O172" s="76">
        <v>157178.69821199999</v>
      </c>
      <c r="P172" s="78">
        <v>119.82</v>
      </c>
      <c r="Q172" s="69"/>
      <c r="R172" s="76">
        <v>188.331512699</v>
      </c>
      <c r="S172" s="77">
        <v>1.6915703282624337E-4</v>
      </c>
      <c r="T172" s="77">
        <f t="shared" si="2"/>
        <v>1.852561089222848E-3</v>
      </c>
      <c r="U172" s="77">
        <f>R172/'סכום נכסי הקרן'!$C$42</f>
        <v>5.2579729833267178E-5</v>
      </c>
    </row>
    <row r="173" spans="2:21">
      <c r="B173" s="75" t="s">
        <v>654</v>
      </c>
      <c r="C173" s="69" t="s">
        <v>655</v>
      </c>
      <c r="D173" s="82" t="s">
        <v>116</v>
      </c>
      <c r="E173" s="82" t="s">
        <v>252</v>
      </c>
      <c r="F173" s="69" t="s">
        <v>423</v>
      </c>
      <c r="G173" s="82" t="s">
        <v>124</v>
      </c>
      <c r="H173" s="69" t="s">
        <v>338</v>
      </c>
      <c r="I173" s="69" t="s">
        <v>256</v>
      </c>
      <c r="J173" s="69"/>
      <c r="K173" s="76">
        <v>6.1099999999930068</v>
      </c>
      <c r="L173" s="82" t="s">
        <v>129</v>
      </c>
      <c r="M173" s="83">
        <v>3.5200000000000002E-2</v>
      </c>
      <c r="N173" s="83">
        <v>1.4299999999978915E-2</v>
      </c>
      <c r="O173" s="76">
        <v>235591.05</v>
      </c>
      <c r="P173" s="78">
        <v>114.72</v>
      </c>
      <c r="Q173" s="69"/>
      <c r="R173" s="76">
        <v>270.27005519900001</v>
      </c>
      <c r="S173" s="77">
        <v>2.7556442557372443E-4</v>
      </c>
      <c r="T173" s="77">
        <f t="shared" si="2"/>
        <v>2.6585661670121409E-3</v>
      </c>
      <c r="U173" s="77">
        <f>R173/'סכום נכסי הקרן'!$C$42</f>
        <v>7.5455914311578097E-5</v>
      </c>
    </row>
    <row r="174" spans="2:21">
      <c r="B174" s="75" t="s">
        <v>656</v>
      </c>
      <c r="C174" s="69" t="s">
        <v>657</v>
      </c>
      <c r="D174" s="82" t="s">
        <v>116</v>
      </c>
      <c r="E174" s="82" t="s">
        <v>252</v>
      </c>
      <c r="F174" s="69" t="s">
        <v>658</v>
      </c>
      <c r="G174" s="82" t="s">
        <v>659</v>
      </c>
      <c r="H174" s="69" t="s">
        <v>338</v>
      </c>
      <c r="I174" s="69" t="s">
        <v>256</v>
      </c>
      <c r="J174" s="69"/>
      <c r="K174" s="76">
        <v>1.8999949992498875</v>
      </c>
      <c r="L174" s="82" t="s">
        <v>129</v>
      </c>
      <c r="M174" s="83">
        <v>1.0500000000000001E-2</v>
      </c>
      <c r="N174" s="83">
        <v>5.6000400060009E-3</v>
      </c>
      <c r="O174" s="76">
        <v>9.8947999999999994E-2</v>
      </c>
      <c r="P174" s="78">
        <v>101.02</v>
      </c>
      <c r="Q174" s="69"/>
      <c r="R174" s="76">
        <v>9.9984999999999999E-5</v>
      </c>
      <c r="S174" s="77">
        <v>2.1355284001881977E-10</v>
      </c>
      <c r="T174" s="77">
        <f t="shared" si="2"/>
        <v>9.8352271402389682E-10</v>
      </c>
      <c r="U174" s="77">
        <f>R174/'סכום נכסי הקרן'!$C$42</f>
        <v>2.7914522705403477E-11</v>
      </c>
    </row>
    <row r="175" spans="2:21">
      <c r="B175" s="75" t="s">
        <v>660</v>
      </c>
      <c r="C175" s="69" t="s">
        <v>661</v>
      </c>
      <c r="D175" s="82" t="s">
        <v>116</v>
      </c>
      <c r="E175" s="82" t="s">
        <v>252</v>
      </c>
      <c r="F175" s="69" t="s">
        <v>431</v>
      </c>
      <c r="G175" s="82" t="s">
        <v>153</v>
      </c>
      <c r="H175" s="69" t="s">
        <v>432</v>
      </c>
      <c r="I175" s="69" t="s">
        <v>127</v>
      </c>
      <c r="J175" s="69"/>
      <c r="K175" s="76">
        <v>6.6800000000329653</v>
      </c>
      <c r="L175" s="82" t="s">
        <v>129</v>
      </c>
      <c r="M175" s="83">
        <v>3.2000000000000001E-2</v>
      </c>
      <c r="N175" s="83">
        <v>1.9300000000072114E-2</v>
      </c>
      <c r="O175" s="76">
        <v>80100.956999999995</v>
      </c>
      <c r="P175" s="78">
        <v>109.07</v>
      </c>
      <c r="Q175" s="69"/>
      <c r="R175" s="76">
        <v>87.366112008999991</v>
      </c>
      <c r="S175" s="77">
        <v>9.5956180534425206E-5</v>
      </c>
      <c r="T175" s="77">
        <f t="shared" si="2"/>
        <v>8.5939446513784499E-4</v>
      </c>
      <c r="U175" s="77">
        <f>R175/'סכום נכסי הקרן'!$C$42</f>
        <v>2.439149189736514E-5</v>
      </c>
    </row>
    <row r="176" spans="2:21">
      <c r="B176" s="75" t="s">
        <v>662</v>
      </c>
      <c r="C176" s="69" t="s">
        <v>663</v>
      </c>
      <c r="D176" s="82" t="s">
        <v>116</v>
      </c>
      <c r="E176" s="82" t="s">
        <v>252</v>
      </c>
      <c r="F176" s="69" t="s">
        <v>431</v>
      </c>
      <c r="G176" s="82" t="s">
        <v>153</v>
      </c>
      <c r="H176" s="69" t="s">
        <v>432</v>
      </c>
      <c r="I176" s="69" t="s">
        <v>127</v>
      </c>
      <c r="J176" s="69"/>
      <c r="K176" s="76">
        <v>3.5200000000017431</v>
      </c>
      <c r="L176" s="82" t="s">
        <v>129</v>
      </c>
      <c r="M176" s="83">
        <v>3.6499999999999998E-2</v>
      </c>
      <c r="N176" s="83">
        <v>1.2000000000006703E-2</v>
      </c>
      <c r="O176" s="76">
        <v>546186.69486499997</v>
      </c>
      <c r="P176" s="78">
        <v>109.2</v>
      </c>
      <c r="Q176" s="69"/>
      <c r="R176" s="76">
        <v>596.43585262300007</v>
      </c>
      <c r="S176" s="77">
        <v>2.5463629054839045E-4</v>
      </c>
      <c r="T176" s="77">
        <f t="shared" si="2"/>
        <v>5.8669621294487172E-3</v>
      </c>
      <c r="U176" s="77">
        <f>R176/'סכום נכסי הקרן'!$C$42</f>
        <v>1.6651719908347668E-4</v>
      </c>
    </row>
    <row r="177" spans="2:21">
      <c r="B177" s="75" t="s">
        <v>664</v>
      </c>
      <c r="C177" s="69" t="s">
        <v>665</v>
      </c>
      <c r="D177" s="82" t="s">
        <v>116</v>
      </c>
      <c r="E177" s="82" t="s">
        <v>252</v>
      </c>
      <c r="F177" s="69" t="s">
        <v>302</v>
      </c>
      <c r="G177" s="82" t="s">
        <v>262</v>
      </c>
      <c r="H177" s="69" t="s">
        <v>432</v>
      </c>
      <c r="I177" s="69" t="s">
        <v>127</v>
      </c>
      <c r="J177" s="69"/>
      <c r="K177" s="76">
        <v>0.99000000000157884</v>
      </c>
      <c r="L177" s="82" t="s">
        <v>129</v>
      </c>
      <c r="M177" s="83">
        <v>3.6000000000000004E-2</v>
      </c>
      <c r="N177" s="83">
        <v>2.0800000000017221E-2</v>
      </c>
      <c r="O177" s="76">
        <v>10.611894999999999</v>
      </c>
      <c r="P177" s="78">
        <v>5251800</v>
      </c>
      <c r="Q177" s="69"/>
      <c r="R177" s="76">
        <v>557.31551888800004</v>
      </c>
      <c r="S177" s="77">
        <v>6.7673585868248192E-4</v>
      </c>
      <c r="T177" s="77">
        <f t="shared" si="2"/>
        <v>5.4821470390994864E-3</v>
      </c>
      <c r="U177" s="77">
        <f>R177/'סכום נכסי הקרן'!$C$42</f>
        <v>1.5559530635668147E-4</v>
      </c>
    </row>
    <row r="178" spans="2:21">
      <c r="B178" s="75" t="s">
        <v>666</v>
      </c>
      <c r="C178" s="69" t="s">
        <v>667</v>
      </c>
      <c r="D178" s="82" t="s">
        <v>116</v>
      </c>
      <c r="E178" s="82" t="s">
        <v>252</v>
      </c>
      <c r="F178" s="69" t="s">
        <v>370</v>
      </c>
      <c r="G178" s="82" t="s">
        <v>371</v>
      </c>
      <c r="H178" s="69" t="s">
        <v>428</v>
      </c>
      <c r="I178" s="69" t="s">
        <v>256</v>
      </c>
      <c r="J178" s="69"/>
      <c r="K178" s="76">
        <v>9.4999999999984208</v>
      </c>
      <c r="L178" s="82" t="s">
        <v>129</v>
      </c>
      <c r="M178" s="83">
        <v>3.0499999999999999E-2</v>
      </c>
      <c r="N178" s="83">
        <v>2.2499999999992103E-2</v>
      </c>
      <c r="O178" s="76">
        <v>293559.01472699997</v>
      </c>
      <c r="P178" s="78">
        <v>107.88</v>
      </c>
      <c r="Q178" s="69"/>
      <c r="R178" s="76">
        <v>316.69146508900002</v>
      </c>
      <c r="S178" s="77">
        <v>4.3002008270106716E-4</v>
      </c>
      <c r="T178" s="77">
        <f t="shared" si="2"/>
        <v>3.1151997724912484E-3</v>
      </c>
      <c r="U178" s="77">
        <f>R178/'סכום נכסי הקרן'!$C$42</f>
        <v>8.8416173354346979E-5</v>
      </c>
    </row>
    <row r="179" spans="2:21">
      <c r="B179" s="75" t="s">
        <v>668</v>
      </c>
      <c r="C179" s="69" t="s">
        <v>669</v>
      </c>
      <c r="D179" s="82" t="s">
        <v>116</v>
      </c>
      <c r="E179" s="82" t="s">
        <v>252</v>
      </c>
      <c r="F179" s="69" t="s">
        <v>370</v>
      </c>
      <c r="G179" s="82" t="s">
        <v>371</v>
      </c>
      <c r="H179" s="69" t="s">
        <v>428</v>
      </c>
      <c r="I179" s="69" t="s">
        <v>256</v>
      </c>
      <c r="J179" s="69"/>
      <c r="K179" s="76">
        <v>8.7599999999991986</v>
      </c>
      <c r="L179" s="82" t="s">
        <v>129</v>
      </c>
      <c r="M179" s="83">
        <v>3.0499999999999999E-2</v>
      </c>
      <c r="N179" s="83">
        <v>2.0400000000004369E-2</v>
      </c>
      <c r="O179" s="76">
        <v>503046.68946999998</v>
      </c>
      <c r="P179" s="78">
        <v>109.19</v>
      </c>
      <c r="Q179" s="69"/>
      <c r="R179" s="76">
        <v>549.27668021900001</v>
      </c>
      <c r="S179" s="77">
        <v>6.9017198432096735E-4</v>
      </c>
      <c r="T179" s="77">
        <f t="shared" si="2"/>
        <v>5.4030713734962944E-3</v>
      </c>
      <c r="U179" s="77">
        <f>R179/'סכום נכסי הקרן'!$C$42</f>
        <v>1.5335096626015822E-4</v>
      </c>
    </row>
    <row r="180" spans="2:21">
      <c r="B180" s="75" t="s">
        <v>670</v>
      </c>
      <c r="C180" s="69" t="s">
        <v>671</v>
      </c>
      <c r="D180" s="82" t="s">
        <v>116</v>
      </c>
      <c r="E180" s="82" t="s">
        <v>252</v>
      </c>
      <c r="F180" s="69" t="s">
        <v>370</v>
      </c>
      <c r="G180" s="82" t="s">
        <v>371</v>
      </c>
      <c r="H180" s="69" t="s">
        <v>428</v>
      </c>
      <c r="I180" s="69" t="s">
        <v>256</v>
      </c>
      <c r="J180" s="69"/>
      <c r="K180" s="76">
        <v>5.1399999999931563</v>
      </c>
      <c r="L180" s="82" t="s">
        <v>129</v>
      </c>
      <c r="M180" s="83">
        <v>2.9100000000000001E-2</v>
      </c>
      <c r="N180" s="83">
        <v>1.2500000000000001E-2</v>
      </c>
      <c r="O180" s="76">
        <v>247026.99295399999</v>
      </c>
      <c r="P180" s="78">
        <v>108.82</v>
      </c>
      <c r="Q180" s="69"/>
      <c r="R180" s="76">
        <v>268.81477375599997</v>
      </c>
      <c r="S180" s="77">
        <v>4.1171165492333333E-4</v>
      </c>
      <c r="T180" s="77">
        <f t="shared" si="2"/>
        <v>2.6442509961916373E-3</v>
      </c>
      <c r="U180" s="77">
        <f>R180/'סכום נכסי הקרן'!$C$42</f>
        <v>7.5049618498372356E-5</v>
      </c>
    </row>
    <row r="181" spans="2:21">
      <c r="B181" s="75" t="s">
        <v>672</v>
      </c>
      <c r="C181" s="69" t="s">
        <v>673</v>
      </c>
      <c r="D181" s="82" t="s">
        <v>116</v>
      </c>
      <c r="E181" s="82" t="s">
        <v>252</v>
      </c>
      <c r="F181" s="69" t="s">
        <v>370</v>
      </c>
      <c r="G181" s="82" t="s">
        <v>371</v>
      </c>
      <c r="H181" s="69" t="s">
        <v>428</v>
      </c>
      <c r="I181" s="69" t="s">
        <v>256</v>
      </c>
      <c r="J181" s="69"/>
      <c r="K181" s="76">
        <v>7.0400000000090595</v>
      </c>
      <c r="L181" s="82" t="s">
        <v>129</v>
      </c>
      <c r="M181" s="83">
        <v>3.95E-2</v>
      </c>
      <c r="N181" s="83">
        <v>1.5700000000028788E-2</v>
      </c>
      <c r="O181" s="76">
        <v>179807.97551799996</v>
      </c>
      <c r="P181" s="78">
        <v>117.85</v>
      </c>
      <c r="Q181" s="69"/>
      <c r="R181" s="76">
        <v>211.90369912700001</v>
      </c>
      <c r="S181" s="77">
        <v>7.4916876690786494E-4</v>
      </c>
      <c r="T181" s="77">
        <f t="shared" si="2"/>
        <v>2.0844336778225764E-3</v>
      </c>
      <c r="U181" s="77">
        <f>R181/'סכום נכסי הקרן'!$C$42</f>
        <v>5.9160780323444799E-5</v>
      </c>
    </row>
    <row r="182" spans="2:21">
      <c r="B182" s="75" t="s">
        <v>674</v>
      </c>
      <c r="C182" s="69" t="s">
        <v>675</v>
      </c>
      <c r="D182" s="82" t="s">
        <v>116</v>
      </c>
      <c r="E182" s="82" t="s">
        <v>252</v>
      </c>
      <c r="F182" s="69" t="s">
        <v>370</v>
      </c>
      <c r="G182" s="82" t="s">
        <v>371</v>
      </c>
      <c r="H182" s="69" t="s">
        <v>428</v>
      </c>
      <c r="I182" s="69" t="s">
        <v>256</v>
      </c>
      <c r="J182" s="69"/>
      <c r="K182" s="76">
        <v>7.7900000000522036</v>
      </c>
      <c r="L182" s="82" t="s">
        <v>129</v>
      </c>
      <c r="M182" s="83">
        <v>3.95E-2</v>
      </c>
      <c r="N182" s="83">
        <v>1.8000000000076767E-2</v>
      </c>
      <c r="O182" s="76">
        <v>44210.451024000002</v>
      </c>
      <c r="P182" s="78">
        <v>117.85</v>
      </c>
      <c r="Q182" s="69"/>
      <c r="R182" s="76">
        <v>52.102016532000007</v>
      </c>
      <c r="S182" s="77">
        <v>1.8420255821619547E-4</v>
      </c>
      <c r="T182" s="77">
        <f t="shared" si="2"/>
        <v>5.1251204386328531E-4</v>
      </c>
      <c r="U182" s="77">
        <f>R182/'סכום נכסי הקרן'!$C$42</f>
        <v>1.4546211166473185E-5</v>
      </c>
    </row>
    <row r="183" spans="2:21">
      <c r="B183" s="75" t="s">
        <v>676</v>
      </c>
      <c r="C183" s="69" t="s">
        <v>677</v>
      </c>
      <c r="D183" s="82" t="s">
        <v>116</v>
      </c>
      <c r="E183" s="82" t="s">
        <v>252</v>
      </c>
      <c r="F183" s="69" t="s">
        <v>387</v>
      </c>
      <c r="G183" s="82" t="s">
        <v>371</v>
      </c>
      <c r="H183" s="69" t="s">
        <v>432</v>
      </c>
      <c r="I183" s="69" t="s">
        <v>127</v>
      </c>
      <c r="J183" s="69"/>
      <c r="K183" s="76">
        <v>3.3400000000000571</v>
      </c>
      <c r="L183" s="82" t="s">
        <v>129</v>
      </c>
      <c r="M183" s="83">
        <v>3.9199999999999999E-2</v>
      </c>
      <c r="N183" s="83">
        <v>1.2399999999991952E-2</v>
      </c>
      <c r="O183" s="76">
        <v>313481.67994200002</v>
      </c>
      <c r="P183" s="78">
        <v>111.01</v>
      </c>
      <c r="Q183" s="69"/>
      <c r="R183" s="76">
        <v>347.996023347</v>
      </c>
      <c r="S183" s="77">
        <v>3.2659308597140818E-4</v>
      </c>
      <c r="T183" s="77">
        <f t="shared" si="2"/>
        <v>3.4231334035281771E-3</v>
      </c>
      <c r="U183" s="77">
        <f>R183/'סכום נכסי הקרן'!$C$42</f>
        <v>9.715600235145222E-5</v>
      </c>
    </row>
    <row r="184" spans="2:21">
      <c r="B184" s="75" t="s">
        <v>678</v>
      </c>
      <c r="C184" s="69" t="s">
        <v>679</v>
      </c>
      <c r="D184" s="82" t="s">
        <v>116</v>
      </c>
      <c r="E184" s="82" t="s">
        <v>252</v>
      </c>
      <c r="F184" s="69" t="s">
        <v>387</v>
      </c>
      <c r="G184" s="82" t="s">
        <v>371</v>
      </c>
      <c r="H184" s="69" t="s">
        <v>432</v>
      </c>
      <c r="I184" s="69" t="s">
        <v>127</v>
      </c>
      <c r="J184" s="69"/>
      <c r="K184" s="76">
        <v>8.2399999999995703</v>
      </c>
      <c r="L184" s="82" t="s">
        <v>129</v>
      </c>
      <c r="M184" s="83">
        <v>2.64E-2</v>
      </c>
      <c r="N184" s="83">
        <v>2.1799999999994334E-2</v>
      </c>
      <c r="O184" s="76">
        <v>978609.39282499999</v>
      </c>
      <c r="P184" s="78">
        <v>104.59</v>
      </c>
      <c r="Q184" s="69"/>
      <c r="R184" s="76">
        <v>1023.527563981</v>
      </c>
      <c r="S184" s="77">
        <v>5.9810902503470878E-4</v>
      </c>
      <c r="T184" s="77">
        <f t="shared" si="2"/>
        <v>1.0068136296493082E-2</v>
      </c>
      <c r="U184" s="77">
        <f>R184/'סכום נכסי הקרן'!$C$42</f>
        <v>2.8575569759817904E-4</v>
      </c>
    </row>
    <row r="185" spans="2:21">
      <c r="B185" s="75" t="s">
        <v>680</v>
      </c>
      <c r="C185" s="69" t="s">
        <v>681</v>
      </c>
      <c r="D185" s="82" t="s">
        <v>116</v>
      </c>
      <c r="E185" s="82" t="s">
        <v>252</v>
      </c>
      <c r="F185" s="69" t="s">
        <v>398</v>
      </c>
      <c r="G185" s="82" t="s">
        <v>306</v>
      </c>
      <c r="H185" s="69" t="s">
        <v>428</v>
      </c>
      <c r="I185" s="69" t="s">
        <v>256</v>
      </c>
      <c r="J185" s="69"/>
      <c r="K185" s="76">
        <v>1.689999966080844</v>
      </c>
      <c r="L185" s="82" t="s">
        <v>129</v>
      </c>
      <c r="M185" s="83">
        <v>5.74E-2</v>
      </c>
      <c r="N185" s="83">
        <v>1.329999938009818E-2</v>
      </c>
      <c r="O185" s="76">
        <v>7.8423550000000004</v>
      </c>
      <c r="P185" s="78">
        <v>109.02</v>
      </c>
      <c r="Q185" s="69"/>
      <c r="R185" s="76">
        <v>8.5497409999999996E-3</v>
      </c>
      <c r="S185" s="77">
        <v>5.2282342268240282E-7</v>
      </c>
      <c r="T185" s="77">
        <f t="shared" si="2"/>
        <v>8.4101259914200985E-8</v>
      </c>
      <c r="U185" s="77">
        <f>R185/'סכום נכסי הקרן'!$C$42</f>
        <v>2.3869774393140871E-9</v>
      </c>
    </row>
    <row r="186" spans="2:21">
      <c r="B186" s="75" t="s">
        <v>682</v>
      </c>
      <c r="C186" s="69" t="s">
        <v>683</v>
      </c>
      <c r="D186" s="82" t="s">
        <v>116</v>
      </c>
      <c r="E186" s="82" t="s">
        <v>252</v>
      </c>
      <c r="F186" s="69" t="s">
        <v>398</v>
      </c>
      <c r="G186" s="82" t="s">
        <v>306</v>
      </c>
      <c r="H186" s="69" t="s">
        <v>428</v>
      </c>
      <c r="I186" s="69" t="s">
        <v>256</v>
      </c>
      <c r="J186" s="69"/>
      <c r="K186" s="76">
        <v>3.7200000000607343</v>
      </c>
      <c r="L186" s="82" t="s">
        <v>129</v>
      </c>
      <c r="M186" s="83">
        <v>5.6500000000000002E-2</v>
      </c>
      <c r="N186" s="83">
        <v>1.3700000000607348E-2</v>
      </c>
      <c r="O186" s="76">
        <v>11308.3704</v>
      </c>
      <c r="P186" s="78">
        <v>116.48</v>
      </c>
      <c r="Q186" s="69"/>
      <c r="R186" s="76">
        <v>13.171990360000002</v>
      </c>
      <c r="S186" s="77">
        <v>3.6228662599740571E-5</v>
      </c>
      <c r="T186" s="77">
        <f t="shared" si="2"/>
        <v>1.2956895242250145E-4</v>
      </c>
      <c r="U186" s="77">
        <f>R186/'סכום נכסי הקרן'!$C$42</f>
        <v>3.6774498572743489E-6</v>
      </c>
    </row>
    <row r="187" spans="2:21">
      <c r="B187" s="75" t="s">
        <v>684</v>
      </c>
      <c r="C187" s="69" t="s">
        <v>685</v>
      </c>
      <c r="D187" s="82" t="s">
        <v>116</v>
      </c>
      <c r="E187" s="82" t="s">
        <v>252</v>
      </c>
      <c r="F187" s="69" t="s">
        <v>508</v>
      </c>
      <c r="G187" s="82" t="s">
        <v>371</v>
      </c>
      <c r="H187" s="69" t="s">
        <v>432</v>
      </c>
      <c r="I187" s="69" t="s">
        <v>127</v>
      </c>
      <c r="J187" s="69"/>
      <c r="K187" s="76">
        <v>3.3099999999974972</v>
      </c>
      <c r="L187" s="82" t="s">
        <v>129</v>
      </c>
      <c r="M187" s="83">
        <v>4.0999999999999995E-2</v>
      </c>
      <c r="N187" s="83">
        <v>9.0000000000156448E-3</v>
      </c>
      <c r="O187" s="76">
        <v>113083.704</v>
      </c>
      <c r="P187" s="78">
        <v>111</v>
      </c>
      <c r="Q187" s="76">
        <v>2.3182159320000002</v>
      </c>
      <c r="R187" s="76">
        <v>127.84112737199999</v>
      </c>
      <c r="S187" s="77">
        <v>3.7694568E-4</v>
      </c>
      <c r="T187" s="77">
        <f t="shared" si="2"/>
        <v>1.2575351558412173E-3</v>
      </c>
      <c r="U187" s="77">
        <f>R187/'סכום נכסי הקרן'!$C$42</f>
        <v>3.5691594266240649E-5</v>
      </c>
    </row>
    <row r="188" spans="2:21">
      <c r="B188" s="75" t="s">
        <v>686</v>
      </c>
      <c r="C188" s="69" t="s">
        <v>687</v>
      </c>
      <c r="D188" s="82" t="s">
        <v>116</v>
      </c>
      <c r="E188" s="82" t="s">
        <v>252</v>
      </c>
      <c r="F188" s="69" t="s">
        <v>527</v>
      </c>
      <c r="G188" s="82" t="s">
        <v>375</v>
      </c>
      <c r="H188" s="69" t="s">
        <v>428</v>
      </c>
      <c r="I188" s="69" t="s">
        <v>256</v>
      </c>
      <c r="J188" s="69"/>
      <c r="K188" s="76">
        <v>7.2299999999994986</v>
      </c>
      <c r="L188" s="82" t="s">
        <v>129</v>
      </c>
      <c r="M188" s="83">
        <v>2.4300000000000002E-2</v>
      </c>
      <c r="N188" s="83">
        <v>1.8599999999996234E-2</v>
      </c>
      <c r="O188" s="76">
        <v>610665.642322</v>
      </c>
      <c r="P188" s="78">
        <v>104.4</v>
      </c>
      <c r="Q188" s="69"/>
      <c r="R188" s="76">
        <v>637.53493058399999</v>
      </c>
      <c r="S188" s="77">
        <v>7.0628619943211718E-4</v>
      </c>
      <c r="T188" s="77">
        <f t="shared" si="2"/>
        <v>6.271241538360877E-3</v>
      </c>
      <c r="U188" s="77">
        <f>R188/'סכום נכסי הקרן'!$C$42</f>
        <v>1.7799153168250134E-4</v>
      </c>
    </row>
    <row r="189" spans="2:21">
      <c r="B189" s="75" t="s">
        <v>688</v>
      </c>
      <c r="C189" s="69" t="s">
        <v>689</v>
      </c>
      <c r="D189" s="82" t="s">
        <v>116</v>
      </c>
      <c r="E189" s="82" t="s">
        <v>252</v>
      </c>
      <c r="F189" s="69" t="s">
        <v>527</v>
      </c>
      <c r="G189" s="82" t="s">
        <v>375</v>
      </c>
      <c r="H189" s="69" t="s">
        <v>428</v>
      </c>
      <c r="I189" s="69" t="s">
        <v>256</v>
      </c>
      <c r="J189" s="69"/>
      <c r="K189" s="76">
        <v>3.3200000000049346</v>
      </c>
      <c r="L189" s="82" t="s">
        <v>129</v>
      </c>
      <c r="M189" s="83">
        <v>1.7500000000000002E-2</v>
      </c>
      <c r="N189" s="83">
        <v>1.1800000000027755E-2</v>
      </c>
      <c r="O189" s="76">
        <v>190587.00666000001</v>
      </c>
      <c r="P189" s="78">
        <v>102.08</v>
      </c>
      <c r="Q189" s="69"/>
      <c r="R189" s="76">
        <v>194.55121159699999</v>
      </c>
      <c r="S189" s="77">
        <v>2.743846310946439E-4</v>
      </c>
      <c r="T189" s="77">
        <f t="shared" si="2"/>
        <v>1.9137424178278628E-3</v>
      </c>
      <c r="U189" s="77">
        <f>R189/'סכום נכסי הקרן'!$C$42</f>
        <v>5.4316189563316622E-5</v>
      </c>
    </row>
    <row r="190" spans="2:21">
      <c r="B190" s="75" t="s">
        <v>690</v>
      </c>
      <c r="C190" s="69" t="s">
        <v>691</v>
      </c>
      <c r="D190" s="82" t="s">
        <v>116</v>
      </c>
      <c r="E190" s="82" t="s">
        <v>252</v>
      </c>
      <c r="F190" s="69" t="s">
        <v>527</v>
      </c>
      <c r="G190" s="82" t="s">
        <v>375</v>
      </c>
      <c r="H190" s="69" t="s">
        <v>428</v>
      </c>
      <c r="I190" s="69" t="s">
        <v>256</v>
      </c>
      <c r="J190" s="69"/>
      <c r="K190" s="76">
        <v>1.8699999999983579</v>
      </c>
      <c r="L190" s="82" t="s">
        <v>129</v>
      </c>
      <c r="M190" s="83">
        <v>2.9600000000000001E-2</v>
      </c>
      <c r="N190" s="83">
        <v>9.4999999999936836E-3</v>
      </c>
      <c r="O190" s="76">
        <v>152147.842875</v>
      </c>
      <c r="P190" s="78">
        <v>104.07</v>
      </c>
      <c r="Q190" s="69"/>
      <c r="R190" s="76">
        <v>158.340258398</v>
      </c>
      <c r="S190" s="77">
        <v>3.7255161161770249E-4</v>
      </c>
      <c r="T190" s="77">
        <f t="shared" si="2"/>
        <v>1.557546038694265E-3</v>
      </c>
      <c r="U190" s="77">
        <f>R190/'סכום נכסי הקרן'!$C$42</f>
        <v>4.4206558366059155E-5</v>
      </c>
    </row>
    <row r="191" spans="2:21">
      <c r="B191" s="75" t="s">
        <v>692</v>
      </c>
      <c r="C191" s="69" t="s">
        <v>693</v>
      </c>
      <c r="D191" s="82" t="s">
        <v>116</v>
      </c>
      <c r="E191" s="82" t="s">
        <v>252</v>
      </c>
      <c r="F191" s="69" t="s">
        <v>532</v>
      </c>
      <c r="G191" s="82" t="s">
        <v>371</v>
      </c>
      <c r="H191" s="69" t="s">
        <v>428</v>
      </c>
      <c r="I191" s="69" t="s">
        <v>256</v>
      </c>
      <c r="J191" s="69"/>
      <c r="K191" s="76">
        <v>2.9000000000148631</v>
      </c>
      <c r="L191" s="82" t="s">
        <v>129</v>
      </c>
      <c r="M191" s="83">
        <v>3.85E-2</v>
      </c>
      <c r="N191" s="83">
        <v>9.9000000000148639E-3</v>
      </c>
      <c r="O191" s="76">
        <v>42701.70238100001</v>
      </c>
      <c r="P191" s="78">
        <v>110.29</v>
      </c>
      <c r="Q191" s="69"/>
      <c r="R191" s="76">
        <v>47.095706106999998</v>
      </c>
      <c r="S191" s="77">
        <v>1.0706715972680161E-4</v>
      </c>
      <c r="T191" s="77">
        <f t="shared" si="2"/>
        <v>4.632664568608136E-4</v>
      </c>
      <c r="U191" s="77">
        <f>R191/'סכום נכסי הקרן'!$C$42</f>
        <v>1.3148513851586344E-5</v>
      </c>
    </row>
    <row r="192" spans="2:21">
      <c r="B192" s="75" t="s">
        <v>694</v>
      </c>
      <c r="C192" s="69" t="s">
        <v>695</v>
      </c>
      <c r="D192" s="82" t="s">
        <v>116</v>
      </c>
      <c r="E192" s="82" t="s">
        <v>252</v>
      </c>
      <c r="F192" s="69" t="s">
        <v>532</v>
      </c>
      <c r="G192" s="82" t="s">
        <v>371</v>
      </c>
      <c r="H192" s="69" t="s">
        <v>432</v>
      </c>
      <c r="I192" s="69" t="s">
        <v>127</v>
      </c>
      <c r="J192" s="69"/>
      <c r="K192" s="76">
        <v>4.230000000001124</v>
      </c>
      <c r="L192" s="82" t="s">
        <v>129</v>
      </c>
      <c r="M192" s="83">
        <v>3.61E-2</v>
      </c>
      <c r="N192" s="83">
        <v>1.1699999999994531E-2</v>
      </c>
      <c r="O192" s="76">
        <v>618148.02349299996</v>
      </c>
      <c r="P192" s="78">
        <v>112.37</v>
      </c>
      <c r="Q192" s="69"/>
      <c r="R192" s="76">
        <v>694.61291341399999</v>
      </c>
      <c r="S192" s="77">
        <v>8.054045908703583E-4</v>
      </c>
      <c r="T192" s="77">
        <f t="shared" si="2"/>
        <v>6.8327006830722938E-3</v>
      </c>
      <c r="U192" s="77">
        <f>R192/'סכום נכסי הקרן'!$C$42</f>
        <v>1.9392696847488685E-4</v>
      </c>
    </row>
    <row r="193" spans="2:21">
      <c r="B193" s="75" t="s">
        <v>696</v>
      </c>
      <c r="C193" s="69" t="s">
        <v>697</v>
      </c>
      <c r="D193" s="82" t="s">
        <v>116</v>
      </c>
      <c r="E193" s="82" t="s">
        <v>252</v>
      </c>
      <c r="F193" s="69" t="s">
        <v>532</v>
      </c>
      <c r="G193" s="82" t="s">
        <v>371</v>
      </c>
      <c r="H193" s="69" t="s">
        <v>432</v>
      </c>
      <c r="I193" s="69" t="s">
        <v>127</v>
      </c>
      <c r="J193" s="69"/>
      <c r="K193" s="76">
        <v>5.1900000000071156</v>
      </c>
      <c r="L193" s="82" t="s">
        <v>129</v>
      </c>
      <c r="M193" s="83">
        <v>3.3000000000000002E-2</v>
      </c>
      <c r="N193" s="83">
        <v>1.2000000000024822E-2</v>
      </c>
      <c r="O193" s="76">
        <v>214695.674054</v>
      </c>
      <c r="P193" s="78">
        <v>112.59</v>
      </c>
      <c r="Q193" s="69"/>
      <c r="R193" s="76">
        <v>241.72585941199998</v>
      </c>
      <c r="S193" s="77">
        <v>6.9628394835006245E-4</v>
      </c>
      <c r="T193" s="77">
        <f t="shared" si="2"/>
        <v>2.3777854007966106E-3</v>
      </c>
      <c r="U193" s="77">
        <f>R193/'סכום נכסי הקרן'!$C$42</f>
        <v>6.7486742921832692E-5</v>
      </c>
    </row>
    <row r="194" spans="2:21">
      <c r="B194" s="75" t="s">
        <v>698</v>
      </c>
      <c r="C194" s="69" t="s">
        <v>699</v>
      </c>
      <c r="D194" s="82" t="s">
        <v>116</v>
      </c>
      <c r="E194" s="82" t="s">
        <v>252</v>
      </c>
      <c r="F194" s="69" t="s">
        <v>532</v>
      </c>
      <c r="G194" s="82" t="s">
        <v>371</v>
      </c>
      <c r="H194" s="69" t="s">
        <v>432</v>
      </c>
      <c r="I194" s="69" t="s">
        <v>127</v>
      </c>
      <c r="J194" s="69"/>
      <c r="K194" s="76">
        <v>7.5399999999995471</v>
      </c>
      <c r="L194" s="82" t="s">
        <v>129</v>
      </c>
      <c r="M194" s="83">
        <v>2.6200000000000001E-2</v>
      </c>
      <c r="N194" s="83">
        <v>1.7599999999996976E-2</v>
      </c>
      <c r="O194" s="76">
        <v>617078.92544400005</v>
      </c>
      <c r="P194" s="78">
        <v>107.12</v>
      </c>
      <c r="Q194" s="69"/>
      <c r="R194" s="76">
        <v>661.01492434499994</v>
      </c>
      <c r="S194" s="77">
        <v>7.7134865680500008E-4</v>
      </c>
      <c r="T194" s="77">
        <f t="shared" si="2"/>
        <v>6.5022072551092179E-3</v>
      </c>
      <c r="U194" s="77">
        <f>R194/'סכום נכסי הקרן'!$C$42</f>
        <v>1.8454684316886595E-4</v>
      </c>
    </row>
    <row r="195" spans="2:21">
      <c r="B195" s="75" t="s">
        <v>700</v>
      </c>
      <c r="C195" s="69" t="s">
        <v>701</v>
      </c>
      <c r="D195" s="82" t="s">
        <v>116</v>
      </c>
      <c r="E195" s="82" t="s">
        <v>252</v>
      </c>
      <c r="F195" s="69" t="s">
        <v>538</v>
      </c>
      <c r="G195" s="82" t="s">
        <v>125</v>
      </c>
      <c r="H195" s="69" t="s">
        <v>428</v>
      </c>
      <c r="I195" s="69" t="s">
        <v>256</v>
      </c>
      <c r="J195" s="69"/>
      <c r="K195" s="76">
        <v>2.7400000001281679</v>
      </c>
      <c r="L195" s="82" t="s">
        <v>129</v>
      </c>
      <c r="M195" s="83">
        <v>2.7000000000000003E-2</v>
      </c>
      <c r="N195" s="83">
        <v>1.77000000005176E-2</v>
      </c>
      <c r="O195" s="76">
        <v>7903.2826759999998</v>
      </c>
      <c r="P195" s="78">
        <v>102.67</v>
      </c>
      <c r="Q195" s="69"/>
      <c r="R195" s="76">
        <v>8.1143003540000009</v>
      </c>
      <c r="S195" s="77">
        <v>5.068007935640717E-5</v>
      </c>
      <c r="T195" s="77">
        <f t="shared" si="2"/>
        <v>7.9817959759675419E-5</v>
      </c>
      <c r="U195" s="77">
        <f>R195/'סכום נכסי הקרן'!$C$42</f>
        <v>2.2654080259058506E-6</v>
      </c>
    </row>
    <row r="196" spans="2:21">
      <c r="B196" s="75" t="s">
        <v>702</v>
      </c>
      <c r="C196" s="69" t="s">
        <v>703</v>
      </c>
      <c r="D196" s="82" t="s">
        <v>116</v>
      </c>
      <c r="E196" s="82" t="s">
        <v>252</v>
      </c>
      <c r="F196" s="69" t="s">
        <v>704</v>
      </c>
      <c r="G196" s="82" t="s">
        <v>606</v>
      </c>
      <c r="H196" s="69" t="s">
        <v>544</v>
      </c>
      <c r="I196" s="69" t="s">
        <v>127</v>
      </c>
      <c r="J196" s="69"/>
      <c r="K196" s="76">
        <v>2.8899999999945756</v>
      </c>
      <c r="L196" s="82" t="s">
        <v>129</v>
      </c>
      <c r="M196" s="83">
        <v>3.7499999999999999E-2</v>
      </c>
      <c r="N196" s="83">
        <v>0.01</v>
      </c>
      <c r="O196" s="76">
        <v>39227.170990999999</v>
      </c>
      <c r="P196" s="78">
        <v>108.09</v>
      </c>
      <c r="Q196" s="69"/>
      <c r="R196" s="76">
        <v>42.400649107</v>
      </c>
      <c r="S196" s="77">
        <v>9.9240794887802002E-5</v>
      </c>
      <c r="T196" s="77">
        <f t="shared" si="2"/>
        <v>4.1708257724750266E-4</v>
      </c>
      <c r="U196" s="77">
        <f>R196/'סכום נכסי הקרן'!$C$42</f>
        <v>1.1837714479383879E-5</v>
      </c>
    </row>
    <row r="197" spans="2:21">
      <c r="B197" s="75" t="s">
        <v>705</v>
      </c>
      <c r="C197" s="69" t="s">
        <v>706</v>
      </c>
      <c r="D197" s="82" t="s">
        <v>116</v>
      </c>
      <c r="E197" s="82" t="s">
        <v>252</v>
      </c>
      <c r="F197" s="69" t="s">
        <v>704</v>
      </c>
      <c r="G197" s="82" t="s">
        <v>606</v>
      </c>
      <c r="H197" s="69" t="s">
        <v>707</v>
      </c>
      <c r="I197" s="69" t="s">
        <v>256</v>
      </c>
      <c r="J197" s="69"/>
      <c r="K197" s="76">
        <v>5.4200000000094315</v>
      </c>
      <c r="L197" s="82" t="s">
        <v>129</v>
      </c>
      <c r="M197" s="83">
        <v>3.7499999999999999E-2</v>
      </c>
      <c r="N197" s="83">
        <v>1.5500000000005749E-2</v>
      </c>
      <c r="O197" s="76">
        <v>228163.335376</v>
      </c>
      <c r="P197" s="78">
        <v>114.32</v>
      </c>
      <c r="Q197" s="69"/>
      <c r="R197" s="76">
        <v>260.83633258700002</v>
      </c>
      <c r="S197" s="77">
        <v>4.1736253885003816E-4</v>
      </c>
      <c r="T197" s="77">
        <f t="shared" si="2"/>
        <v>2.5657694428364861E-3</v>
      </c>
      <c r="U197" s="77">
        <f>R197/'סכום נכסי הקרן'!$C$42</f>
        <v>7.2822140605030604E-5</v>
      </c>
    </row>
    <row r="198" spans="2:21">
      <c r="B198" s="75" t="s">
        <v>708</v>
      </c>
      <c r="C198" s="69" t="s">
        <v>709</v>
      </c>
      <c r="D198" s="82" t="s">
        <v>116</v>
      </c>
      <c r="E198" s="82" t="s">
        <v>252</v>
      </c>
      <c r="F198" s="69" t="s">
        <v>710</v>
      </c>
      <c r="G198" s="82" t="s">
        <v>628</v>
      </c>
      <c r="H198" s="69" t="s">
        <v>544</v>
      </c>
      <c r="I198" s="69" t="s">
        <v>127</v>
      </c>
      <c r="J198" s="69"/>
      <c r="K198" s="76">
        <v>2.3100000000244716</v>
      </c>
      <c r="L198" s="82" t="s">
        <v>129</v>
      </c>
      <c r="M198" s="83">
        <v>3.0499999999999999E-2</v>
      </c>
      <c r="N198" s="83">
        <v>1.3100000000244716E-2</v>
      </c>
      <c r="O198" s="76">
        <v>28270.925999999999</v>
      </c>
      <c r="P198" s="78">
        <v>104.07</v>
      </c>
      <c r="Q198" s="69"/>
      <c r="R198" s="76">
        <v>29.421552688000002</v>
      </c>
      <c r="S198" s="77">
        <v>1.4865097741257444E-4</v>
      </c>
      <c r="T198" s="77">
        <f t="shared" si="2"/>
        <v>2.8941106516476307E-4</v>
      </c>
      <c r="U198" s="77">
        <f>R198/'סכום נכסי הקרן'!$C$42</f>
        <v>8.2141181230924719E-6</v>
      </c>
    </row>
    <row r="199" spans="2:21">
      <c r="B199" s="75" t="s">
        <v>711</v>
      </c>
      <c r="C199" s="69" t="s">
        <v>712</v>
      </c>
      <c r="D199" s="82" t="s">
        <v>116</v>
      </c>
      <c r="E199" s="82" t="s">
        <v>252</v>
      </c>
      <c r="F199" s="69" t="s">
        <v>710</v>
      </c>
      <c r="G199" s="82" t="s">
        <v>628</v>
      </c>
      <c r="H199" s="69" t="s">
        <v>544</v>
      </c>
      <c r="I199" s="69" t="s">
        <v>127</v>
      </c>
      <c r="J199" s="69"/>
      <c r="K199" s="76">
        <v>4.9199999999917665</v>
      </c>
      <c r="L199" s="82" t="s">
        <v>129</v>
      </c>
      <c r="M199" s="83">
        <v>2.58E-2</v>
      </c>
      <c r="N199" s="83">
        <v>1.7799999999977782E-2</v>
      </c>
      <c r="O199" s="76">
        <v>294291.486148</v>
      </c>
      <c r="P199" s="78">
        <v>103.99</v>
      </c>
      <c r="Q199" s="69"/>
      <c r="R199" s="76">
        <v>306.03371645599998</v>
      </c>
      <c r="S199" s="77">
        <v>1.4013880292761904E-3</v>
      </c>
      <c r="T199" s="77">
        <f t="shared" si="2"/>
        <v>3.0103626683164954E-3</v>
      </c>
      <c r="U199" s="77">
        <f>R199/'סכום נכסי הקרן'!$C$42</f>
        <v>8.5440667366405175E-5</v>
      </c>
    </row>
    <row r="200" spans="2:21">
      <c r="B200" s="75" t="s">
        <v>713</v>
      </c>
      <c r="C200" s="69" t="s">
        <v>714</v>
      </c>
      <c r="D200" s="82" t="s">
        <v>116</v>
      </c>
      <c r="E200" s="82" t="s">
        <v>252</v>
      </c>
      <c r="F200" s="69" t="s">
        <v>715</v>
      </c>
      <c r="G200" s="82" t="s">
        <v>124</v>
      </c>
      <c r="H200" s="69" t="s">
        <v>707</v>
      </c>
      <c r="I200" s="69" t="s">
        <v>256</v>
      </c>
      <c r="J200" s="69"/>
      <c r="K200" s="76">
        <v>1.3200000000196894</v>
      </c>
      <c r="L200" s="82" t="s">
        <v>129</v>
      </c>
      <c r="M200" s="83">
        <v>3.4000000000000002E-2</v>
      </c>
      <c r="N200" s="83">
        <v>2.0400000000229714E-2</v>
      </c>
      <c r="O200" s="76">
        <v>11913.074434</v>
      </c>
      <c r="P200" s="78">
        <v>102.32</v>
      </c>
      <c r="Q200" s="69"/>
      <c r="R200" s="76">
        <v>12.189457367999998</v>
      </c>
      <c r="S200" s="77">
        <v>3.0936734562761993E-5</v>
      </c>
      <c r="T200" s="77">
        <f t="shared" si="2"/>
        <v>1.1990406754067053E-4</v>
      </c>
      <c r="U200" s="77">
        <f>R200/'סכום נכסי הקרן'!$C$42</f>
        <v>3.4031393155531693E-6</v>
      </c>
    </row>
    <row r="201" spans="2:21">
      <c r="B201" s="75" t="s">
        <v>716</v>
      </c>
      <c r="C201" s="69" t="s">
        <v>717</v>
      </c>
      <c r="D201" s="82" t="s">
        <v>116</v>
      </c>
      <c r="E201" s="82" t="s">
        <v>252</v>
      </c>
      <c r="F201" s="69" t="s">
        <v>718</v>
      </c>
      <c r="G201" s="82" t="s">
        <v>125</v>
      </c>
      <c r="H201" s="69" t="s">
        <v>707</v>
      </c>
      <c r="I201" s="69" t="s">
        <v>256</v>
      </c>
      <c r="J201" s="69"/>
      <c r="K201" s="76">
        <v>2.1999999999955957</v>
      </c>
      <c r="L201" s="82" t="s">
        <v>129</v>
      </c>
      <c r="M201" s="83">
        <v>2.9500000000000002E-2</v>
      </c>
      <c r="N201" s="83">
        <v>7.5000000000183522E-3</v>
      </c>
      <c r="O201" s="76">
        <v>129866.695259</v>
      </c>
      <c r="P201" s="78">
        <v>104.9</v>
      </c>
      <c r="Q201" s="69"/>
      <c r="R201" s="76">
        <v>136.23016331299999</v>
      </c>
      <c r="S201" s="77">
        <v>9.0790881731370177E-4</v>
      </c>
      <c r="T201" s="77">
        <f t="shared" si="2"/>
        <v>1.3400556078763859E-3</v>
      </c>
      <c r="U201" s="77">
        <f>R201/'סכום נכסי הקרן'!$C$42</f>
        <v>3.8033704925354424E-5</v>
      </c>
    </row>
    <row r="202" spans="2:21">
      <c r="B202" s="75" t="s">
        <v>719</v>
      </c>
      <c r="C202" s="69" t="s">
        <v>720</v>
      </c>
      <c r="D202" s="82" t="s">
        <v>116</v>
      </c>
      <c r="E202" s="82" t="s">
        <v>252</v>
      </c>
      <c r="F202" s="69" t="s">
        <v>508</v>
      </c>
      <c r="G202" s="82" t="s">
        <v>371</v>
      </c>
      <c r="H202" s="69" t="s">
        <v>544</v>
      </c>
      <c r="I202" s="69" t="s">
        <v>127</v>
      </c>
      <c r="J202" s="69"/>
      <c r="K202" s="76">
        <v>7.5199999999914038</v>
      </c>
      <c r="L202" s="82" t="s">
        <v>129</v>
      </c>
      <c r="M202" s="83">
        <v>3.4300000000000004E-2</v>
      </c>
      <c r="N202" s="83">
        <v>1.8699999999983109E-2</v>
      </c>
      <c r="O202" s="76">
        <v>290134.20878500002</v>
      </c>
      <c r="P202" s="78">
        <v>112.26</v>
      </c>
      <c r="Q202" s="69"/>
      <c r="R202" s="76">
        <v>325.70466276500002</v>
      </c>
      <c r="S202" s="77">
        <v>9.5476572589509024E-4</v>
      </c>
      <c r="T202" s="77">
        <f t="shared" ref="T202:T246" si="3">IFERROR(R202/$R$11,0)</f>
        <v>3.203859917916396E-3</v>
      </c>
      <c r="U202" s="77">
        <f>R202/'סכום נכסי הקרן'!$C$42</f>
        <v>9.0932541921381958E-5</v>
      </c>
    </row>
    <row r="203" spans="2:21">
      <c r="B203" s="75" t="s">
        <v>721</v>
      </c>
      <c r="C203" s="69" t="s">
        <v>722</v>
      </c>
      <c r="D203" s="82" t="s">
        <v>116</v>
      </c>
      <c r="E203" s="82" t="s">
        <v>252</v>
      </c>
      <c r="F203" s="69" t="s">
        <v>723</v>
      </c>
      <c r="G203" s="82" t="s">
        <v>367</v>
      </c>
      <c r="H203" s="69" t="s">
        <v>707</v>
      </c>
      <c r="I203" s="69" t="s">
        <v>256</v>
      </c>
      <c r="J203" s="69"/>
      <c r="K203" s="76">
        <v>3.5099999999985627</v>
      </c>
      <c r="L203" s="82" t="s">
        <v>129</v>
      </c>
      <c r="M203" s="83">
        <v>3.9E-2</v>
      </c>
      <c r="N203" s="83">
        <v>4.5399999999997789E-2</v>
      </c>
      <c r="O203" s="76">
        <v>276009.05053800001</v>
      </c>
      <c r="P203" s="78">
        <v>98.32</v>
      </c>
      <c r="Q203" s="69"/>
      <c r="R203" s="76">
        <v>271.372098489</v>
      </c>
      <c r="S203" s="77">
        <v>6.5577478803963032E-4</v>
      </c>
      <c r="T203" s="77">
        <f t="shared" si="3"/>
        <v>2.6694066391584888E-3</v>
      </c>
      <c r="U203" s="77">
        <f>R203/'סכום נכסי הקרן'!$C$42</f>
        <v>7.5763590587429899E-5</v>
      </c>
    </row>
    <row r="204" spans="2:21">
      <c r="B204" s="75" t="s">
        <v>724</v>
      </c>
      <c r="C204" s="69" t="s">
        <v>725</v>
      </c>
      <c r="D204" s="82" t="s">
        <v>116</v>
      </c>
      <c r="E204" s="82" t="s">
        <v>252</v>
      </c>
      <c r="F204" s="69" t="s">
        <v>726</v>
      </c>
      <c r="G204" s="82" t="s">
        <v>153</v>
      </c>
      <c r="H204" s="69" t="s">
        <v>707</v>
      </c>
      <c r="I204" s="69" t="s">
        <v>256</v>
      </c>
      <c r="J204" s="69"/>
      <c r="K204" s="76">
        <v>0.98999999999950106</v>
      </c>
      <c r="L204" s="82" t="s">
        <v>129</v>
      </c>
      <c r="M204" s="83">
        <v>1.21E-2</v>
      </c>
      <c r="N204" s="83">
        <v>8.2999999999151825E-3</v>
      </c>
      <c r="O204" s="76">
        <v>59888.803297999992</v>
      </c>
      <c r="P204" s="78">
        <v>100.4</v>
      </c>
      <c r="Q204" s="69"/>
      <c r="R204" s="76">
        <v>60.128358497000001</v>
      </c>
      <c r="S204" s="77">
        <v>5.4828966915197871E-4</v>
      </c>
      <c r="T204" s="77">
        <f t="shared" si="3"/>
        <v>5.9146478310517856E-4</v>
      </c>
      <c r="U204" s="77">
        <f>R204/'סכום נכסי הקרן'!$C$42</f>
        <v>1.6787062344383122E-5</v>
      </c>
    </row>
    <row r="205" spans="2:21">
      <c r="B205" s="75" t="s">
        <v>727</v>
      </c>
      <c r="C205" s="69" t="s">
        <v>728</v>
      </c>
      <c r="D205" s="82" t="s">
        <v>116</v>
      </c>
      <c r="E205" s="82" t="s">
        <v>252</v>
      </c>
      <c r="F205" s="69" t="s">
        <v>726</v>
      </c>
      <c r="G205" s="82" t="s">
        <v>153</v>
      </c>
      <c r="H205" s="69" t="s">
        <v>707</v>
      </c>
      <c r="I205" s="69" t="s">
        <v>256</v>
      </c>
      <c r="J205" s="69"/>
      <c r="K205" s="76">
        <v>1.9499999999998416</v>
      </c>
      <c r="L205" s="82" t="s">
        <v>129</v>
      </c>
      <c r="M205" s="83">
        <v>2.1600000000000001E-2</v>
      </c>
      <c r="N205" s="83">
        <v>9.499999999998416E-3</v>
      </c>
      <c r="O205" s="76">
        <v>308298.639242</v>
      </c>
      <c r="P205" s="78">
        <v>102.4</v>
      </c>
      <c r="Q205" s="69"/>
      <c r="R205" s="76">
        <v>315.69780663900002</v>
      </c>
      <c r="S205" s="77">
        <v>6.0260959495729062E-4</v>
      </c>
      <c r="T205" s="77">
        <f t="shared" si="3"/>
        <v>3.1054254497872749E-3</v>
      </c>
      <c r="U205" s="77">
        <f>R205/'סכום נכסי הקרן'!$C$42</f>
        <v>8.8138756728213649E-5</v>
      </c>
    </row>
    <row r="206" spans="2:21">
      <c r="B206" s="75" t="s">
        <v>729</v>
      </c>
      <c r="C206" s="69" t="s">
        <v>730</v>
      </c>
      <c r="D206" s="82" t="s">
        <v>116</v>
      </c>
      <c r="E206" s="82" t="s">
        <v>252</v>
      </c>
      <c r="F206" s="69" t="s">
        <v>726</v>
      </c>
      <c r="G206" s="82" t="s">
        <v>153</v>
      </c>
      <c r="H206" s="69" t="s">
        <v>707</v>
      </c>
      <c r="I206" s="69" t="s">
        <v>256</v>
      </c>
      <c r="J206" s="69"/>
      <c r="K206" s="76">
        <v>4.4899999999993332</v>
      </c>
      <c r="L206" s="82" t="s">
        <v>129</v>
      </c>
      <c r="M206" s="83">
        <v>0.04</v>
      </c>
      <c r="N206" s="83">
        <v>1.4500000000005881E-2</v>
      </c>
      <c r="O206" s="76">
        <v>447622.995</v>
      </c>
      <c r="P206" s="78">
        <v>113.95</v>
      </c>
      <c r="Q206" s="69"/>
      <c r="R206" s="76">
        <v>510.06638786600001</v>
      </c>
      <c r="S206" s="77">
        <v>5.4301814140601476E-4</v>
      </c>
      <c r="T206" s="77">
        <f t="shared" si="3"/>
        <v>5.0173713869713851E-3</v>
      </c>
      <c r="U206" s="77">
        <f>R206/'סכום נכסי הקרן'!$C$42</f>
        <v>1.4240395824722301E-4</v>
      </c>
    </row>
    <row r="207" spans="2:21">
      <c r="B207" s="75" t="s">
        <v>731</v>
      </c>
      <c r="C207" s="69" t="s">
        <v>732</v>
      </c>
      <c r="D207" s="82" t="s">
        <v>116</v>
      </c>
      <c r="E207" s="82" t="s">
        <v>252</v>
      </c>
      <c r="F207" s="69" t="s">
        <v>733</v>
      </c>
      <c r="G207" s="82" t="s">
        <v>124</v>
      </c>
      <c r="H207" s="69" t="s">
        <v>544</v>
      </c>
      <c r="I207" s="69" t="s">
        <v>127</v>
      </c>
      <c r="J207" s="69"/>
      <c r="K207" s="76">
        <v>2.7999999999977523</v>
      </c>
      <c r="L207" s="82" t="s">
        <v>129</v>
      </c>
      <c r="M207" s="83">
        <v>0.03</v>
      </c>
      <c r="N207" s="83">
        <v>1.3999999999970029E-2</v>
      </c>
      <c r="O207" s="76">
        <v>252883.29341200003</v>
      </c>
      <c r="P207" s="78">
        <v>105.56</v>
      </c>
      <c r="Q207" s="69"/>
      <c r="R207" s="76">
        <v>266.943596082</v>
      </c>
      <c r="S207" s="77">
        <v>6.7838567507831063E-4</v>
      </c>
      <c r="T207" s="77">
        <f t="shared" si="3"/>
        <v>2.6258447778153473E-3</v>
      </c>
      <c r="U207" s="77">
        <f>R207/'סכום נכסי הקרן'!$C$42</f>
        <v>7.4527209820403497E-5</v>
      </c>
    </row>
    <row r="208" spans="2:21">
      <c r="B208" s="75" t="s">
        <v>734</v>
      </c>
      <c r="C208" s="69" t="s">
        <v>735</v>
      </c>
      <c r="D208" s="82" t="s">
        <v>116</v>
      </c>
      <c r="E208" s="82" t="s">
        <v>252</v>
      </c>
      <c r="F208" s="69" t="s">
        <v>733</v>
      </c>
      <c r="G208" s="82" t="s">
        <v>124</v>
      </c>
      <c r="H208" s="69" t="s">
        <v>544</v>
      </c>
      <c r="I208" s="69" t="s">
        <v>127</v>
      </c>
      <c r="J208" s="69"/>
      <c r="K208" s="76">
        <v>3.8199999999965661</v>
      </c>
      <c r="L208" s="82" t="s">
        <v>129</v>
      </c>
      <c r="M208" s="83">
        <v>2.5499999999999998E-2</v>
      </c>
      <c r="N208" s="83">
        <v>1.5099999999979762E-2</v>
      </c>
      <c r="O208" s="76">
        <v>310906.56082800002</v>
      </c>
      <c r="P208" s="78">
        <v>104.9</v>
      </c>
      <c r="Q208" s="69"/>
      <c r="R208" s="76">
        <v>326.14096796600001</v>
      </c>
      <c r="S208" s="77">
        <v>1.1553375433876484E-3</v>
      </c>
      <c r="T208" s="77">
        <f t="shared" si="3"/>
        <v>3.2081517224413774E-3</v>
      </c>
      <c r="U208" s="77">
        <f>R208/'סכום נכסי הקרן'!$C$42</f>
        <v>9.1054352707397861E-5</v>
      </c>
    </row>
    <row r="209" spans="2:21">
      <c r="B209" s="75" t="s">
        <v>736</v>
      </c>
      <c r="C209" s="69" t="s">
        <v>737</v>
      </c>
      <c r="D209" s="82" t="s">
        <v>116</v>
      </c>
      <c r="E209" s="82" t="s">
        <v>252</v>
      </c>
      <c r="F209" s="69" t="s">
        <v>738</v>
      </c>
      <c r="G209" s="82" t="s">
        <v>739</v>
      </c>
      <c r="H209" s="69" t="s">
        <v>707</v>
      </c>
      <c r="I209" s="69" t="s">
        <v>256</v>
      </c>
      <c r="J209" s="69"/>
      <c r="K209" s="76">
        <v>4.7700000000057816</v>
      </c>
      <c r="L209" s="82" t="s">
        <v>129</v>
      </c>
      <c r="M209" s="83">
        <v>2.6200000000000001E-2</v>
      </c>
      <c r="N209" s="83">
        <v>1.1800000000020011E-2</v>
      </c>
      <c r="O209" s="76">
        <v>332296.02129300003</v>
      </c>
      <c r="P209" s="78">
        <v>106.96</v>
      </c>
      <c r="Q209" s="76">
        <v>4.3530778860000003</v>
      </c>
      <c r="R209" s="76">
        <v>359.77689859599997</v>
      </c>
      <c r="S209" s="77">
        <v>4.6554375779218101E-4</v>
      </c>
      <c r="T209" s="77">
        <f t="shared" si="3"/>
        <v>3.5390183702579208E-3</v>
      </c>
      <c r="U209" s="77">
        <f>R209/'סכום נכסי הקרן'!$C$42</f>
        <v>1.0044507080799805E-4</v>
      </c>
    </row>
    <row r="210" spans="2:21">
      <c r="B210" s="75" t="s">
        <v>740</v>
      </c>
      <c r="C210" s="69" t="s">
        <v>741</v>
      </c>
      <c r="D210" s="82" t="s">
        <v>116</v>
      </c>
      <c r="E210" s="82" t="s">
        <v>252</v>
      </c>
      <c r="F210" s="69" t="s">
        <v>738</v>
      </c>
      <c r="G210" s="82" t="s">
        <v>739</v>
      </c>
      <c r="H210" s="69" t="s">
        <v>707</v>
      </c>
      <c r="I210" s="69" t="s">
        <v>256</v>
      </c>
      <c r="J210" s="69"/>
      <c r="K210" s="76">
        <v>2.6399999999872055</v>
      </c>
      <c r="L210" s="82" t="s">
        <v>129</v>
      </c>
      <c r="M210" s="83">
        <v>3.3500000000000002E-2</v>
      </c>
      <c r="N210" s="83">
        <v>1.08999999999899E-2</v>
      </c>
      <c r="O210" s="76">
        <v>111108.349848</v>
      </c>
      <c r="P210" s="78">
        <v>106.92</v>
      </c>
      <c r="Q210" s="69"/>
      <c r="R210" s="76">
        <v>118.797047668</v>
      </c>
      <c r="S210" s="77">
        <v>3.233785714435396E-4</v>
      </c>
      <c r="T210" s="77">
        <f t="shared" si="3"/>
        <v>1.1685712330895394E-3</v>
      </c>
      <c r="U210" s="77">
        <f>R210/'סכום נכסי הקרן'!$C$42</f>
        <v>3.3166603835208134E-5</v>
      </c>
    </row>
    <row r="211" spans="2:21">
      <c r="B211" s="75" t="s">
        <v>742</v>
      </c>
      <c r="C211" s="69" t="s">
        <v>743</v>
      </c>
      <c r="D211" s="82" t="s">
        <v>116</v>
      </c>
      <c r="E211" s="82" t="s">
        <v>252</v>
      </c>
      <c r="F211" s="69" t="s">
        <v>744</v>
      </c>
      <c r="G211" s="82" t="s">
        <v>628</v>
      </c>
      <c r="H211" s="69" t="s">
        <v>558</v>
      </c>
      <c r="I211" s="69" t="s">
        <v>127</v>
      </c>
      <c r="J211" s="69"/>
      <c r="K211" s="76">
        <v>3.8499999999963497</v>
      </c>
      <c r="L211" s="82" t="s">
        <v>129</v>
      </c>
      <c r="M211" s="83">
        <v>2.9500000000000002E-2</v>
      </c>
      <c r="N211" s="83">
        <v>1.7599999999998377E-2</v>
      </c>
      <c r="O211" s="76">
        <v>235601.88718800002</v>
      </c>
      <c r="P211" s="78">
        <v>104.64</v>
      </c>
      <c r="Q211" s="69"/>
      <c r="R211" s="76">
        <v>246.53381475400002</v>
      </c>
      <c r="S211" s="77">
        <v>7.8133009833869201E-4</v>
      </c>
      <c r="T211" s="77">
        <f t="shared" si="3"/>
        <v>2.4250798278293616E-3</v>
      </c>
      <c r="U211" s="77">
        <f>R211/'סכום נכסי הקרן'!$C$42</f>
        <v>6.8829062055310978E-5</v>
      </c>
    </row>
    <row r="212" spans="2:21">
      <c r="B212" s="75" t="s">
        <v>745</v>
      </c>
      <c r="C212" s="69" t="s">
        <v>746</v>
      </c>
      <c r="D212" s="82" t="s">
        <v>116</v>
      </c>
      <c r="E212" s="82" t="s">
        <v>252</v>
      </c>
      <c r="F212" s="69" t="s">
        <v>744</v>
      </c>
      <c r="G212" s="82" t="s">
        <v>628</v>
      </c>
      <c r="H212" s="69" t="s">
        <v>558</v>
      </c>
      <c r="I212" s="69" t="s">
        <v>127</v>
      </c>
      <c r="J212" s="69"/>
      <c r="K212" s="76">
        <v>5.7000000000072859</v>
      </c>
      <c r="L212" s="82" t="s">
        <v>129</v>
      </c>
      <c r="M212" s="83">
        <v>2.5499999999999998E-2</v>
      </c>
      <c r="N212" s="83">
        <v>2.2900000000038334E-2</v>
      </c>
      <c r="O212" s="76">
        <v>310433.614764</v>
      </c>
      <c r="P212" s="78">
        <v>101.68</v>
      </c>
      <c r="Q212" s="69"/>
      <c r="R212" s="76">
        <v>315.648895251</v>
      </c>
      <c r="S212" s="77">
        <v>7.7608403691000003E-4</v>
      </c>
      <c r="T212" s="77">
        <f t="shared" si="3"/>
        <v>3.1049443230075336E-3</v>
      </c>
      <c r="U212" s="77">
        <f>R212/'סכום נכסי הקרן'!$C$42</f>
        <v>8.8125101299390535E-5</v>
      </c>
    </row>
    <row r="213" spans="2:21">
      <c r="B213" s="75" t="s">
        <v>747</v>
      </c>
      <c r="C213" s="69" t="s">
        <v>748</v>
      </c>
      <c r="D213" s="82" t="s">
        <v>116</v>
      </c>
      <c r="E213" s="82" t="s">
        <v>252</v>
      </c>
      <c r="F213" s="69" t="s">
        <v>749</v>
      </c>
      <c r="G213" s="82" t="s">
        <v>371</v>
      </c>
      <c r="H213" s="69" t="s">
        <v>558</v>
      </c>
      <c r="I213" s="69" t="s">
        <v>127</v>
      </c>
      <c r="J213" s="69"/>
      <c r="K213" s="76">
        <v>1.4699999995389719</v>
      </c>
      <c r="L213" s="82" t="s">
        <v>129</v>
      </c>
      <c r="M213" s="83">
        <v>4.3499999999999997E-2</v>
      </c>
      <c r="N213" s="83">
        <v>8.3999999907794377E-3</v>
      </c>
      <c r="O213" s="76">
        <v>606.10980600000005</v>
      </c>
      <c r="P213" s="78">
        <v>107.36</v>
      </c>
      <c r="Q213" s="69"/>
      <c r="R213" s="76">
        <v>0.65071948999999996</v>
      </c>
      <c r="S213" s="77">
        <v>3.5080874316307339E-6</v>
      </c>
      <c r="T213" s="77">
        <f t="shared" si="3"/>
        <v>6.4009341288497868E-6</v>
      </c>
      <c r="U213" s="77">
        <f>R213/'סכום נכסי הקרן'!$C$42</f>
        <v>1.816724906581344E-7</v>
      </c>
    </row>
    <row r="214" spans="2:21">
      <c r="B214" s="75" t="s">
        <v>750</v>
      </c>
      <c r="C214" s="69" t="s">
        <v>751</v>
      </c>
      <c r="D214" s="82" t="s">
        <v>116</v>
      </c>
      <c r="E214" s="82" t="s">
        <v>252</v>
      </c>
      <c r="F214" s="69" t="s">
        <v>749</v>
      </c>
      <c r="G214" s="82" t="s">
        <v>371</v>
      </c>
      <c r="H214" s="69" t="s">
        <v>558</v>
      </c>
      <c r="I214" s="69" t="s">
        <v>127</v>
      </c>
      <c r="J214" s="69"/>
      <c r="K214" s="76">
        <v>4.5500000000084775</v>
      </c>
      <c r="L214" s="82" t="s">
        <v>129</v>
      </c>
      <c r="M214" s="83">
        <v>3.27E-2</v>
      </c>
      <c r="N214" s="83">
        <v>1.5000000000036862E-2</v>
      </c>
      <c r="O214" s="76">
        <v>124738.31785399999</v>
      </c>
      <c r="P214" s="78">
        <v>108.74</v>
      </c>
      <c r="Q214" s="69"/>
      <c r="R214" s="76">
        <v>135.64044682700001</v>
      </c>
      <c r="S214" s="77">
        <v>3.9525058494326552E-4</v>
      </c>
      <c r="T214" s="77">
        <f t="shared" si="3"/>
        <v>1.3342547421583749E-3</v>
      </c>
      <c r="U214" s="77">
        <f>R214/'סכום נכסי הקרן'!$C$42</f>
        <v>3.7869063686786665E-5</v>
      </c>
    </row>
    <row r="215" spans="2:21">
      <c r="B215" s="75" t="s">
        <v>752</v>
      </c>
      <c r="C215" s="69" t="s">
        <v>753</v>
      </c>
      <c r="D215" s="82" t="s">
        <v>116</v>
      </c>
      <c r="E215" s="82" t="s">
        <v>252</v>
      </c>
      <c r="F215" s="69" t="s">
        <v>754</v>
      </c>
      <c r="G215" s="82" t="s">
        <v>125</v>
      </c>
      <c r="H215" s="69" t="s">
        <v>552</v>
      </c>
      <c r="I215" s="69" t="s">
        <v>256</v>
      </c>
      <c r="J215" s="69"/>
      <c r="K215" s="76">
        <v>0.4899999999943343</v>
      </c>
      <c r="L215" s="82" t="s">
        <v>129</v>
      </c>
      <c r="M215" s="83">
        <v>3.3000000000000002E-2</v>
      </c>
      <c r="N215" s="83">
        <v>3.2299999999803368E-2</v>
      </c>
      <c r="O215" s="76">
        <v>29861.907746000001</v>
      </c>
      <c r="P215" s="78">
        <v>100.48</v>
      </c>
      <c r="Q215" s="69"/>
      <c r="R215" s="76">
        <v>30.005243933000003</v>
      </c>
      <c r="S215" s="77">
        <v>2.080342410705335E-4</v>
      </c>
      <c r="T215" s="77">
        <f t="shared" si="3"/>
        <v>2.9515266237868908E-4</v>
      </c>
      <c r="U215" s="77">
        <f>R215/'סכום נכסי הקרן'!$C$42</f>
        <v>8.3770771920677941E-6</v>
      </c>
    </row>
    <row r="216" spans="2:21">
      <c r="B216" s="75" t="s">
        <v>755</v>
      </c>
      <c r="C216" s="69" t="s">
        <v>756</v>
      </c>
      <c r="D216" s="82" t="s">
        <v>116</v>
      </c>
      <c r="E216" s="82" t="s">
        <v>252</v>
      </c>
      <c r="F216" s="69" t="s">
        <v>551</v>
      </c>
      <c r="G216" s="82" t="s">
        <v>125</v>
      </c>
      <c r="H216" s="69" t="s">
        <v>552</v>
      </c>
      <c r="I216" s="69" t="s">
        <v>256</v>
      </c>
      <c r="J216" s="69"/>
      <c r="K216" s="76">
        <v>3.30000000000588</v>
      </c>
      <c r="L216" s="82" t="s">
        <v>129</v>
      </c>
      <c r="M216" s="83">
        <v>2.7999999999999997E-2</v>
      </c>
      <c r="N216" s="83">
        <v>3.2600000000070559E-2</v>
      </c>
      <c r="O216" s="76">
        <v>206972.05254800001</v>
      </c>
      <c r="P216" s="78">
        <v>98.6</v>
      </c>
      <c r="Q216" s="69"/>
      <c r="R216" s="76">
        <v>204.07443920600002</v>
      </c>
      <c r="S216" s="77">
        <v>6.4309555815845229E-4</v>
      </c>
      <c r="T216" s="77">
        <f t="shared" si="3"/>
        <v>2.0074195760443054E-3</v>
      </c>
      <c r="U216" s="77">
        <f>R216/'סכום נכסי הקרן'!$C$42</f>
        <v>5.6974951910870319E-5</v>
      </c>
    </row>
    <row r="217" spans="2:21">
      <c r="B217" s="75" t="s">
        <v>757</v>
      </c>
      <c r="C217" s="69" t="s">
        <v>758</v>
      </c>
      <c r="D217" s="82" t="s">
        <v>116</v>
      </c>
      <c r="E217" s="82" t="s">
        <v>252</v>
      </c>
      <c r="F217" s="69" t="s">
        <v>551</v>
      </c>
      <c r="G217" s="82" t="s">
        <v>125</v>
      </c>
      <c r="H217" s="69" t="s">
        <v>552</v>
      </c>
      <c r="I217" s="69" t="s">
        <v>256</v>
      </c>
      <c r="J217" s="69"/>
      <c r="K217" s="76">
        <v>0.16000000000772832</v>
      </c>
      <c r="L217" s="82" t="s">
        <v>129</v>
      </c>
      <c r="M217" s="83">
        <v>4.2999999999999997E-2</v>
      </c>
      <c r="N217" s="83">
        <v>4.809999999951145E-2</v>
      </c>
      <c r="O217" s="76">
        <v>36118.418595000003</v>
      </c>
      <c r="P217" s="78">
        <v>100.31</v>
      </c>
      <c r="Q217" s="69"/>
      <c r="R217" s="76">
        <v>36.230386917000004</v>
      </c>
      <c r="S217" s="77">
        <v>5.436049742123249E-4</v>
      </c>
      <c r="T217" s="77">
        <f t="shared" si="3"/>
        <v>3.5638754283886311E-4</v>
      </c>
      <c r="U217" s="77">
        <f>R217/'סכום נכסי הקרן'!$C$42</f>
        <v>1.0115056840727606E-5</v>
      </c>
    </row>
    <row r="218" spans="2:21">
      <c r="B218" s="75" t="s">
        <v>759</v>
      </c>
      <c r="C218" s="69" t="s">
        <v>760</v>
      </c>
      <c r="D218" s="82" t="s">
        <v>116</v>
      </c>
      <c r="E218" s="82" t="s">
        <v>252</v>
      </c>
      <c r="F218" s="69" t="s">
        <v>551</v>
      </c>
      <c r="G218" s="82" t="s">
        <v>125</v>
      </c>
      <c r="H218" s="69" t="s">
        <v>552</v>
      </c>
      <c r="I218" s="69" t="s">
        <v>256</v>
      </c>
      <c r="J218" s="69"/>
      <c r="K218" s="76">
        <v>0.88000000000431344</v>
      </c>
      <c r="L218" s="82" t="s">
        <v>129</v>
      </c>
      <c r="M218" s="83">
        <v>4.2500000000000003E-2</v>
      </c>
      <c r="N218" s="83">
        <v>3.9000000000125809E-2</v>
      </c>
      <c r="O218" s="76">
        <v>110168.12764200001</v>
      </c>
      <c r="P218" s="78">
        <v>101.01</v>
      </c>
      <c r="Q218" s="69"/>
      <c r="R218" s="76">
        <v>111.28082690400001</v>
      </c>
      <c r="S218" s="77">
        <v>4.2973111965477197E-4</v>
      </c>
      <c r="T218" s="77">
        <f t="shared" si="3"/>
        <v>1.0946364044151179E-3</v>
      </c>
      <c r="U218" s="77">
        <f>R218/'סכום נכסי הקרן'!$C$42</f>
        <v>3.1068171918665625E-5</v>
      </c>
    </row>
    <row r="219" spans="2:21">
      <c r="B219" s="75" t="s">
        <v>761</v>
      </c>
      <c r="C219" s="69" t="s">
        <v>762</v>
      </c>
      <c r="D219" s="82" t="s">
        <v>116</v>
      </c>
      <c r="E219" s="82" t="s">
        <v>252</v>
      </c>
      <c r="F219" s="69" t="s">
        <v>551</v>
      </c>
      <c r="G219" s="82" t="s">
        <v>125</v>
      </c>
      <c r="H219" s="69" t="s">
        <v>552</v>
      </c>
      <c r="I219" s="69" t="s">
        <v>256</v>
      </c>
      <c r="J219" s="69"/>
      <c r="K219" s="76">
        <v>1.3</v>
      </c>
      <c r="L219" s="82" t="s">
        <v>129</v>
      </c>
      <c r="M219" s="83">
        <v>3.7000000000000005E-2</v>
      </c>
      <c r="N219" s="83">
        <v>3.4700000000059968E-2</v>
      </c>
      <c r="O219" s="76">
        <v>132139.325312</v>
      </c>
      <c r="P219" s="78">
        <v>100.96</v>
      </c>
      <c r="Q219" s="69"/>
      <c r="R219" s="76">
        <v>133.40786876000001</v>
      </c>
      <c r="S219" s="77">
        <v>1.0078844156460889E-3</v>
      </c>
      <c r="T219" s="77">
        <f t="shared" si="3"/>
        <v>1.3122935355801275E-3</v>
      </c>
      <c r="U219" s="77">
        <f>R219/'סכום נכסי הקרן'!$C$42</f>
        <v>3.7245756679306967E-5</v>
      </c>
    </row>
    <row r="220" spans="2:21">
      <c r="B220" s="75" t="s">
        <v>763</v>
      </c>
      <c r="C220" s="69" t="s">
        <v>764</v>
      </c>
      <c r="D220" s="82" t="s">
        <v>116</v>
      </c>
      <c r="E220" s="82" t="s">
        <v>252</v>
      </c>
      <c r="F220" s="69" t="s">
        <v>765</v>
      </c>
      <c r="G220" s="82" t="s">
        <v>152</v>
      </c>
      <c r="H220" s="69" t="s">
        <v>558</v>
      </c>
      <c r="I220" s="69" t="s">
        <v>127</v>
      </c>
      <c r="J220" s="69"/>
      <c r="K220" s="76">
        <v>6.5299999999952041</v>
      </c>
      <c r="L220" s="82" t="s">
        <v>129</v>
      </c>
      <c r="M220" s="83">
        <v>2.5000000000000001E-3</v>
      </c>
      <c r="N220" s="83">
        <v>6.5000000000266364E-3</v>
      </c>
      <c r="O220" s="76">
        <v>115515.234515</v>
      </c>
      <c r="P220" s="78">
        <v>97.5</v>
      </c>
      <c r="Q220" s="69"/>
      <c r="R220" s="76">
        <v>112.62734971799999</v>
      </c>
      <c r="S220" s="77">
        <v>2.3103046902999999E-4</v>
      </c>
      <c r="T220" s="77">
        <f t="shared" si="3"/>
        <v>1.1078817489420004E-3</v>
      </c>
      <c r="U220" s="77">
        <f>R220/'סכום נכסי הקרן'!$C$42</f>
        <v>3.1444103725084049E-5</v>
      </c>
    </row>
    <row r="221" spans="2:21">
      <c r="B221" s="75" t="s">
        <v>625</v>
      </c>
      <c r="C221" s="69" t="s">
        <v>626</v>
      </c>
      <c r="D221" s="82" t="s">
        <v>116</v>
      </c>
      <c r="E221" s="82" t="s">
        <v>252</v>
      </c>
      <c r="F221" s="69" t="s">
        <v>627</v>
      </c>
      <c r="G221" s="82" t="s">
        <v>628</v>
      </c>
      <c r="H221" s="69" t="s">
        <v>558</v>
      </c>
      <c r="I221" s="69" t="s">
        <v>127</v>
      </c>
      <c r="J221" s="69"/>
      <c r="K221" s="76">
        <v>4.7199999999930649</v>
      </c>
      <c r="L221" s="82" t="s">
        <v>129</v>
      </c>
      <c r="M221" s="83">
        <v>2.4E-2</v>
      </c>
      <c r="N221" s="83">
        <v>1.779999999996533E-2</v>
      </c>
      <c r="O221" s="76">
        <v>139177.768698</v>
      </c>
      <c r="P221" s="78">
        <v>103.62</v>
      </c>
      <c r="Q221" s="69"/>
      <c r="R221" s="76">
        <v>144.216003925</v>
      </c>
      <c r="S221" s="77">
        <v>4.8064596668784791E-4</v>
      </c>
      <c r="T221" s="77">
        <f>IFERROR(R221/$R$11,0)</f>
        <v>1.4186099473520724E-3</v>
      </c>
      <c r="U221" s="77">
        <f>R221/'סכום נכסי הקרן'!$C$42</f>
        <v>4.0263248647766856E-5</v>
      </c>
    </row>
    <row r="222" spans="2:21">
      <c r="B222" s="75" t="s">
        <v>766</v>
      </c>
      <c r="C222" s="69" t="s">
        <v>767</v>
      </c>
      <c r="D222" s="82" t="s">
        <v>116</v>
      </c>
      <c r="E222" s="82" t="s">
        <v>252</v>
      </c>
      <c r="F222" s="69" t="s">
        <v>574</v>
      </c>
      <c r="G222" s="82" t="s">
        <v>153</v>
      </c>
      <c r="H222" s="69" t="s">
        <v>552</v>
      </c>
      <c r="I222" s="69" t="s">
        <v>256</v>
      </c>
      <c r="J222" s="69"/>
      <c r="K222" s="76">
        <v>2.4200000000007083</v>
      </c>
      <c r="L222" s="82" t="s">
        <v>129</v>
      </c>
      <c r="M222" s="83">
        <v>4.1399999999999999E-2</v>
      </c>
      <c r="N222" s="83">
        <v>1.6600000000021261E-2</v>
      </c>
      <c r="O222" s="76">
        <v>130561.327601</v>
      </c>
      <c r="P222" s="78">
        <v>106</v>
      </c>
      <c r="Q222" s="76">
        <v>2.7026194349999999</v>
      </c>
      <c r="R222" s="76">
        <v>141.09762664500002</v>
      </c>
      <c r="S222" s="77">
        <v>2.3198243908127756E-4</v>
      </c>
      <c r="T222" s="77">
        <f t="shared" si="3"/>
        <v>1.3879353973118059E-3</v>
      </c>
      <c r="U222" s="77">
        <f>R222/'סכום נכסי הקרן'!$C$42</f>
        <v>3.93926379222923E-5</v>
      </c>
    </row>
    <row r="223" spans="2:21">
      <c r="B223" s="75" t="s">
        <v>768</v>
      </c>
      <c r="C223" s="69" t="s">
        <v>769</v>
      </c>
      <c r="D223" s="82" t="s">
        <v>116</v>
      </c>
      <c r="E223" s="82" t="s">
        <v>252</v>
      </c>
      <c r="F223" s="69" t="s">
        <v>574</v>
      </c>
      <c r="G223" s="82" t="s">
        <v>153</v>
      </c>
      <c r="H223" s="69" t="s">
        <v>552</v>
      </c>
      <c r="I223" s="69" t="s">
        <v>256</v>
      </c>
      <c r="J223" s="69"/>
      <c r="K223" s="76">
        <v>4.4599999999977413</v>
      </c>
      <c r="L223" s="82" t="s">
        <v>129</v>
      </c>
      <c r="M223" s="83">
        <v>2.5000000000000001E-2</v>
      </c>
      <c r="N223" s="83">
        <v>2.9699999999988708E-2</v>
      </c>
      <c r="O223" s="76">
        <v>661311.97436200001</v>
      </c>
      <c r="P223" s="78">
        <v>97.94</v>
      </c>
      <c r="Q223" s="76">
        <v>16.532799405999999</v>
      </c>
      <c r="R223" s="76">
        <v>664.22173237499999</v>
      </c>
      <c r="S223" s="77">
        <v>5.3985593534754714E-4</v>
      </c>
      <c r="T223" s="77">
        <f t="shared" si="3"/>
        <v>6.5337516721419653E-3</v>
      </c>
      <c r="U223" s="77">
        <f>R223/'סכום נכסי הקרן'!$C$42</f>
        <v>1.854421426194366E-4</v>
      </c>
    </row>
    <row r="224" spans="2:21">
      <c r="B224" s="75" t="s">
        <v>770</v>
      </c>
      <c r="C224" s="69" t="s">
        <v>771</v>
      </c>
      <c r="D224" s="82" t="s">
        <v>116</v>
      </c>
      <c r="E224" s="82" t="s">
        <v>252</v>
      </c>
      <c r="F224" s="69" t="s">
        <v>574</v>
      </c>
      <c r="G224" s="82" t="s">
        <v>153</v>
      </c>
      <c r="H224" s="69" t="s">
        <v>552</v>
      </c>
      <c r="I224" s="69" t="s">
        <v>256</v>
      </c>
      <c r="J224" s="69"/>
      <c r="K224" s="76">
        <v>3.0600000000009739</v>
      </c>
      <c r="L224" s="82" t="s">
        <v>129</v>
      </c>
      <c r="M224" s="83">
        <v>3.5499999999999997E-2</v>
      </c>
      <c r="N224" s="83">
        <v>2.1500000000005622E-2</v>
      </c>
      <c r="O224" s="76">
        <v>251721.47445199999</v>
      </c>
      <c r="P224" s="78">
        <v>104.29</v>
      </c>
      <c r="Q224" s="76">
        <v>4.4680562129999997</v>
      </c>
      <c r="R224" s="76">
        <v>266.98837067900001</v>
      </c>
      <c r="S224" s="77">
        <v>3.5422098358930195E-4</v>
      </c>
      <c r="T224" s="77">
        <f t="shared" si="3"/>
        <v>2.6262852122121145E-3</v>
      </c>
      <c r="U224" s="77">
        <f>R224/'סכום נכסי הקרן'!$C$42</f>
        <v>7.4539710310522829E-5</v>
      </c>
    </row>
    <row r="225" spans="2:21">
      <c r="B225" s="75" t="s">
        <v>772</v>
      </c>
      <c r="C225" s="69" t="s">
        <v>773</v>
      </c>
      <c r="D225" s="82" t="s">
        <v>116</v>
      </c>
      <c r="E225" s="82" t="s">
        <v>252</v>
      </c>
      <c r="F225" s="69" t="s">
        <v>733</v>
      </c>
      <c r="G225" s="82" t="s">
        <v>124</v>
      </c>
      <c r="H225" s="69" t="s">
        <v>558</v>
      </c>
      <c r="I225" s="69" t="s">
        <v>127</v>
      </c>
      <c r="J225" s="69"/>
      <c r="K225" s="76">
        <v>1.7500000000141414</v>
      </c>
      <c r="L225" s="82" t="s">
        <v>129</v>
      </c>
      <c r="M225" s="83">
        <v>2.6499999999999999E-2</v>
      </c>
      <c r="N225" s="83">
        <v>1.4000000000022623E-2</v>
      </c>
      <c r="O225" s="76">
        <v>86286.905125000005</v>
      </c>
      <c r="P225" s="78">
        <v>102.44</v>
      </c>
      <c r="Q225" s="69"/>
      <c r="R225" s="76">
        <v>88.392308457000013</v>
      </c>
      <c r="S225" s="77">
        <v>3.5018732741499991E-4</v>
      </c>
      <c r="T225" s="77">
        <f t="shared" si="3"/>
        <v>8.6948885445282888E-4</v>
      </c>
      <c r="U225" s="77">
        <f>R225/'סכום נכסי הקרן'!$C$42</f>
        <v>2.4677992712966491E-5</v>
      </c>
    </row>
    <row r="226" spans="2:21">
      <c r="B226" s="75" t="s">
        <v>774</v>
      </c>
      <c r="C226" s="69" t="s">
        <v>775</v>
      </c>
      <c r="D226" s="82" t="s">
        <v>116</v>
      </c>
      <c r="E226" s="82" t="s">
        <v>252</v>
      </c>
      <c r="F226" s="69" t="s">
        <v>776</v>
      </c>
      <c r="G226" s="82" t="s">
        <v>367</v>
      </c>
      <c r="H226" s="69" t="s">
        <v>552</v>
      </c>
      <c r="I226" s="69" t="s">
        <v>256</v>
      </c>
      <c r="J226" s="69"/>
      <c r="K226" s="76">
        <v>0.73000000000339282</v>
      </c>
      <c r="L226" s="82" t="s">
        <v>129</v>
      </c>
      <c r="M226" s="83">
        <v>7.0000000000000007E-2</v>
      </c>
      <c r="N226" s="83">
        <v>6.9100000000124395E-2</v>
      </c>
      <c r="O226" s="76">
        <v>86771.593706999993</v>
      </c>
      <c r="P226" s="78">
        <v>101.9</v>
      </c>
      <c r="Q226" s="69"/>
      <c r="R226" s="76">
        <v>88.42025799000001</v>
      </c>
      <c r="S226" s="77">
        <v>2.0482896606120724E-4</v>
      </c>
      <c r="T226" s="77">
        <f t="shared" si="3"/>
        <v>8.6976378569803426E-4</v>
      </c>
      <c r="U226" s="77">
        <f>R226/'סכום נכסי הקרן'!$C$42</f>
        <v>2.468579586217421E-5</v>
      </c>
    </row>
    <row r="227" spans="2:21">
      <c r="B227" s="75" t="s">
        <v>777</v>
      </c>
      <c r="C227" s="69" t="s">
        <v>778</v>
      </c>
      <c r="D227" s="82" t="s">
        <v>116</v>
      </c>
      <c r="E227" s="82" t="s">
        <v>252</v>
      </c>
      <c r="F227" s="69" t="s">
        <v>779</v>
      </c>
      <c r="G227" s="82" t="s">
        <v>152</v>
      </c>
      <c r="H227" s="69" t="s">
        <v>578</v>
      </c>
      <c r="I227" s="69" t="s">
        <v>127</v>
      </c>
      <c r="J227" s="69"/>
      <c r="K227" s="76">
        <v>4.0599999999964842</v>
      </c>
      <c r="L227" s="82" t="s">
        <v>129</v>
      </c>
      <c r="M227" s="83">
        <v>3.4500000000000003E-2</v>
      </c>
      <c r="N227" s="83">
        <v>1.6300000000004856E-2</v>
      </c>
      <c r="O227" s="76">
        <v>245802.41630800001</v>
      </c>
      <c r="P227" s="78">
        <v>108.78</v>
      </c>
      <c r="Q227" s="69"/>
      <c r="R227" s="76">
        <v>267.38386024900001</v>
      </c>
      <c r="S227" s="77">
        <v>4.6200917882543958E-4</v>
      </c>
      <c r="T227" s="77">
        <f t="shared" si="3"/>
        <v>2.6301755255116548E-3</v>
      </c>
      <c r="U227" s="77">
        <f>R227/'סכום נכסי הקרן'!$C$42</f>
        <v>7.4650125898676208E-5</v>
      </c>
    </row>
    <row r="228" spans="2:21">
      <c r="B228" s="75" t="s">
        <v>780</v>
      </c>
      <c r="C228" s="69" t="s">
        <v>781</v>
      </c>
      <c r="D228" s="82" t="s">
        <v>116</v>
      </c>
      <c r="E228" s="82" t="s">
        <v>252</v>
      </c>
      <c r="F228" s="69" t="s">
        <v>782</v>
      </c>
      <c r="G228" s="82" t="s">
        <v>375</v>
      </c>
      <c r="H228" s="69" t="s">
        <v>582</v>
      </c>
      <c r="I228" s="69" t="s">
        <v>256</v>
      </c>
      <c r="J228" s="69"/>
      <c r="K228" s="76">
        <v>2.15</v>
      </c>
      <c r="L228" s="82" t="s">
        <v>129</v>
      </c>
      <c r="M228" s="83">
        <v>5.9000000000000004E-2</v>
      </c>
      <c r="N228" s="83">
        <v>3.289999999997896E-2</v>
      </c>
      <c r="O228" s="76">
        <v>269805.85045700002</v>
      </c>
      <c r="P228" s="78">
        <v>105.7</v>
      </c>
      <c r="Q228" s="69"/>
      <c r="R228" s="76">
        <v>285.18478393999999</v>
      </c>
      <c r="S228" s="77">
        <v>3.0158343761517079E-4</v>
      </c>
      <c r="T228" s="77">
        <f t="shared" si="3"/>
        <v>2.8052779186776757E-3</v>
      </c>
      <c r="U228" s="77">
        <f>R228/'סכום נכסי הקרן'!$C$42</f>
        <v>7.9619914252425012E-5</v>
      </c>
    </row>
    <row r="229" spans="2:21">
      <c r="B229" s="75" t="s">
        <v>783</v>
      </c>
      <c r="C229" s="69" t="s">
        <v>784</v>
      </c>
      <c r="D229" s="82" t="s">
        <v>116</v>
      </c>
      <c r="E229" s="82" t="s">
        <v>252</v>
      </c>
      <c r="F229" s="69" t="s">
        <v>782</v>
      </c>
      <c r="G229" s="82" t="s">
        <v>375</v>
      </c>
      <c r="H229" s="69" t="s">
        <v>582</v>
      </c>
      <c r="I229" s="69" t="s">
        <v>256</v>
      </c>
      <c r="J229" s="69"/>
      <c r="K229" s="76">
        <v>4.8300000000152634</v>
      </c>
      <c r="L229" s="82" t="s">
        <v>129</v>
      </c>
      <c r="M229" s="83">
        <v>2.7000000000000003E-2</v>
      </c>
      <c r="N229" s="83">
        <v>4.6399999999949121E-2</v>
      </c>
      <c r="O229" s="76">
        <v>42732.839367000008</v>
      </c>
      <c r="P229" s="78">
        <v>91.99</v>
      </c>
      <c r="Q229" s="69"/>
      <c r="R229" s="76">
        <v>39.309938979999998</v>
      </c>
      <c r="S229" s="77">
        <v>4.9824620787889812E-5</v>
      </c>
      <c r="T229" s="77">
        <f t="shared" si="3"/>
        <v>3.8668018076434835E-4</v>
      </c>
      <c r="U229" s="77">
        <f>R229/'סכום נכסי הקרן'!$C$42</f>
        <v>1.097482806626229E-5</v>
      </c>
    </row>
    <row r="230" spans="2:21">
      <c r="B230" s="75" t="s">
        <v>785</v>
      </c>
      <c r="C230" s="69" t="s">
        <v>786</v>
      </c>
      <c r="D230" s="82" t="s">
        <v>116</v>
      </c>
      <c r="E230" s="82" t="s">
        <v>252</v>
      </c>
      <c r="F230" s="69" t="s">
        <v>787</v>
      </c>
      <c r="G230" s="82" t="s">
        <v>367</v>
      </c>
      <c r="H230" s="69" t="s">
        <v>578</v>
      </c>
      <c r="I230" s="69" t="s">
        <v>127</v>
      </c>
      <c r="J230" s="69"/>
      <c r="K230" s="76">
        <v>2.4099999999907622</v>
      </c>
      <c r="L230" s="82" t="s">
        <v>129</v>
      </c>
      <c r="M230" s="83">
        <v>4.5999999999999999E-2</v>
      </c>
      <c r="N230" s="83">
        <v>6.0899999999844925E-2</v>
      </c>
      <c r="O230" s="76">
        <v>123850.267852</v>
      </c>
      <c r="P230" s="78">
        <v>97.89</v>
      </c>
      <c r="Q230" s="69"/>
      <c r="R230" s="76">
        <v>121.23702723199999</v>
      </c>
      <c r="S230" s="77">
        <v>5.5071759638030673E-4</v>
      </c>
      <c r="T230" s="77">
        <f t="shared" si="3"/>
        <v>1.1925725865220354E-3</v>
      </c>
      <c r="U230" s="77">
        <f>R230/'סכום נכסי הקרן'!$C$42</f>
        <v>3.3847814666232765E-5</v>
      </c>
    </row>
    <row r="231" spans="2:21">
      <c r="B231" s="75" t="s">
        <v>788</v>
      </c>
      <c r="C231" s="69" t="s">
        <v>789</v>
      </c>
      <c r="D231" s="82" t="s">
        <v>116</v>
      </c>
      <c r="E231" s="82" t="s">
        <v>252</v>
      </c>
      <c r="F231" s="69" t="s">
        <v>790</v>
      </c>
      <c r="G231" s="82" t="s">
        <v>367</v>
      </c>
      <c r="H231" s="69" t="s">
        <v>578</v>
      </c>
      <c r="I231" s="69" t="s">
        <v>127</v>
      </c>
      <c r="J231" s="69"/>
      <c r="K231" s="76">
        <v>3.9400000000128963</v>
      </c>
      <c r="L231" s="82" t="s">
        <v>129</v>
      </c>
      <c r="M231" s="83">
        <v>5.2400000000000002E-2</v>
      </c>
      <c r="N231" s="83">
        <v>2.5100000000032242E-2</v>
      </c>
      <c r="O231" s="76">
        <v>136859.55276600001</v>
      </c>
      <c r="P231" s="78">
        <v>113.31</v>
      </c>
      <c r="Q231" s="69"/>
      <c r="R231" s="76">
        <v>155.07555415000002</v>
      </c>
      <c r="S231" s="77">
        <v>5.4743821106400007E-4</v>
      </c>
      <c r="T231" s="77">
        <f t="shared" si="3"/>
        <v>1.525432113780745E-3</v>
      </c>
      <c r="U231" s="77">
        <f>R231/'סכום נכסי הקרן'!$C$42</f>
        <v>4.3295095037987718E-5</v>
      </c>
    </row>
    <row r="232" spans="2:21">
      <c r="B232" s="75" t="s">
        <v>791</v>
      </c>
      <c r="C232" s="69" t="s">
        <v>792</v>
      </c>
      <c r="D232" s="82" t="s">
        <v>116</v>
      </c>
      <c r="E232" s="82" t="s">
        <v>252</v>
      </c>
      <c r="F232" s="69" t="s">
        <v>793</v>
      </c>
      <c r="G232" s="82" t="s">
        <v>794</v>
      </c>
      <c r="H232" s="69" t="s">
        <v>795</v>
      </c>
      <c r="I232" s="69" t="s">
        <v>127</v>
      </c>
      <c r="J232" s="69"/>
      <c r="K232" s="76">
        <v>5.0399999999941789</v>
      </c>
      <c r="L232" s="82" t="s">
        <v>129</v>
      </c>
      <c r="M232" s="83">
        <v>0.04</v>
      </c>
      <c r="N232" s="83">
        <v>-2.0000000000554405E-4</v>
      </c>
      <c r="O232" s="76">
        <v>235591.05</v>
      </c>
      <c r="P232" s="78">
        <v>122.5</v>
      </c>
      <c r="Q232" s="69"/>
      <c r="R232" s="76">
        <v>288.59902494199997</v>
      </c>
      <c r="S232" s="77">
        <v>7.8530349999999995E-4</v>
      </c>
      <c r="T232" s="77">
        <f t="shared" si="3"/>
        <v>2.838862792174887E-3</v>
      </c>
      <c r="U232" s="77">
        <f>R232/'סכום נכסי הקרן'!$C$42</f>
        <v>8.0573126313954714E-5</v>
      </c>
    </row>
    <row r="233" spans="2:21">
      <c r="B233" s="75" t="s">
        <v>796</v>
      </c>
      <c r="C233" s="69" t="s">
        <v>797</v>
      </c>
      <c r="D233" s="82" t="s">
        <v>116</v>
      </c>
      <c r="E233" s="82" t="s">
        <v>252</v>
      </c>
      <c r="F233" s="69" t="s">
        <v>793</v>
      </c>
      <c r="G233" s="82" t="s">
        <v>794</v>
      </c>
      <c r="H233" s="69" t="s">
        <v>795</v>
      </c>
      <c r="I233" s="69" t="s">
        <v>127</v>
      </c>
      <c r="J233" s="69"/>
      <c r="K233" s="76">
        <v>2.9699999999954501</v>
      </c>
      <c r="L233" s="82" t="s">
        <v>129</v>
      </c>
      <c r="M233" s="83">
        <v>4.2500000000000003E-2</v>
      </c>
      <c r="N233" s="83">
        <v>5.6299999999889098E-2</v>
      </c>
      <c r="O233" s="76">
        <v>146107.41542999999</v>
      </c>
      <c r="P233" s="78">
        <v>96.27</v>
      </c>
      <c r="Q233" s="69"/>
      <c r="R233" s="76">
        <v>140.65760881199998</v>
      </c>
      <c r="S233" s="77">
        <v>2.1632636194704157E-4</v>
      </c>
      <c r="T233" s="77">
        <f t="shared" si="3"/>
        <v>1.3836070727298074E-3</v>
      </c>
      <c r="U233" s="77">
        <f>R233/'סכום נכסי הקרן'!$C$42</f>
        <v>3.9269790617295929E-5</v>
      </c>
    </row>
    <row r="234" spans="2:21">
      <c r="B234" s="75" t="s">
        <v>798</v>
      </c>
      <c r="C234" s="69" t="s">
        <v>799</v>
      </c>
      <c r="D234" s="82" t="s">
        <v>116</v>
      </c>
      <c r="E234" s="82" t="s">
        <v>252</v>
      </c>
      <c r="F234" s="69" t="s">
        <v>793</v>
      </c>
      <c r="G234" s="82" t="s">
        <v>794</v>
      </c>
      <c r="H234" s="69" t="s">
        <v>795</v>
      </c>
      <c r="I234" s="69" t="s">
        <v>127</v>
      </c>
      <c r="J234" s="69"/>
      <c r="K234" s="76">
        <v>4.6499999999924997</v>
      </c>
      <c r="L234" s="82" t="s">
        <v>129</v>
      </c>
      <c r="M234" s="83">
        <v>3.1600000000000003E-2</v>
      </c>
      <c r="N234" s="83">
        <v>5.5799999999928754E-2</v>
      </c>
      <c r="O234" s="76">
        <v>235591.05</v>
      </c>
      <c r="P234" s="78">
        <v>90.55</v>
      </c>
      <c r="Q234" s="69"/>
      <c r="R234" s="76">
        <v>213.327703644</v>
      </c>
      <c r="S234" s="77">
        <v>1.0286875439370188E-3</v>
      </c>
      <c r="T234" s="77">
        <f t="shared" si="3"/>
        <v>2.0984411868223475E-3</v>
      </c>
      <c r="U234" s="77">
        <f>R234/'סכום נכסי הקרן'!$C$42</f>
        <v>5.9558344022223552E-5</v>
      </c>
    </row>
    <row r="235" spans="2:21">
      <c r="B235" s="75" t="s">
        <v>800</v>
      </c>
      <c r="C235" s="69" t="s">
        <v>801</v>
      </c>
      <c r="D235" s="82" t="s">
        <v>116</v>
      </c>
      <c r="E235" s="82" t="s">
        <v>252</v>
      </c>
      <c r="F235" s="69" t="s">
        <v>802</v>
      </c>
      <c r="G235" s="82" t="s">
        <v>367</v>
      </c>
      <c r="H235" s="69" t="s">
        <v>803</v>
      </c>
      <c r="I235" s="69" t="s">
        <v>127</v>
      </c>
      <c r="J235" s="69"/>
      <c r="K235" s="76">
        <v>2.650000000006457</v>
      </c>
      <c r="L235" s="82" t="s">
        <v>129</v>
      </c>
      <c r="M235" s="83">
        <v>4.9500000000000002E-2</v>
      </c>
      <c r="N235" s="83">
        <v>0.25760000000064281</v>
      </c>
      <c r="O235" s="76">
        <v>224450.95168500004</v>
      </c>
      <c r="P235" s="78">
        <v>62.1</v>
      </c>
      <c r="Q235" s="69"/>
      <c r="R235" s="76">
        <v>139.38404105399999</v>
      </c>
      <c r="S235" s="77">
        <v>3.8742066518439414E-4</v>
      </c>
      <c r="T235" s="77">
        <f t="shared" si="3"/>
        <v>1.3710793653952925E-3</v>
      </c>
      <c r="U235" s="77">
        <f>R235/'סכום נכסי הקרן'!$C$42</f>
        <v>3.8914226921765999E-5</v>
      </c>
    </row>
    <row r="236" spans="2:21">
      <c r="B236" s="75" t="s">
        <v>804</v>
      </c>
      <c r="C236" s="69" t="s">
        <v>805</v>
      </c>
      <c r="D236" s="82" t="s">
        <v>116</v>
      </c>
      <c r="E236" s="82" t="s">
        <v>252</v>
      </c>
      <c r="F236" s="69" t="s">
        <v>802</v>
      </c>
      <c r="G236" s="82" t="s">
        <v>367</v>
      </c>
      <c r="H236" s="69" t="s">
        <v>803</v>
      </c>
      <c r="I236" s="69" t="s">
        <v>127</v>
      </c>
      <c r="J236" s="69"/>
      <c r="K236" s="76">
        <v>3.1300000000026875</v>
      </c>
      <c r="L236" s="82" t="s">
        <v>129</v>
      </c>
      <c r="M236" s="83">
        <v>0.04</v>
      </c>
      <c r="N236" s="83">
        <v>9.2400000000065693E-2</v>
      </c>
      <c r="O236" s="76">
        <v>384898.79093700001</v>
      </c>
      <c r="P236" s="78">
        <v>87</v>
      </c>
      <c r="Q236" s="69"/>
      <c r="R236" s="76">
        <v>334.86195457000002</v>
      </c>
      <c r="S236" s="77">
        <v>4.6925199964522539E-4</v>
      </c>
      <c r="T236" s="77">
        <f t="shared" si="3"/>
        <v>3.2939374744414989E-3</v>
      </c>
      <c r="U236" s="77">
        <f>R236/'סכום נכסי הקרן'!$C$42</f>
        <v>9.3489139711157206E-5</v>
      </c>
    </row>
    <row r="237" spans="2:21">
      <c r="B237" s="75" t="s">
        <v>806</v>
      </c>
      <c r="C237" s="69" t="s">
        <v>807</v>
      </c>
      <c r="D237" s="82" t="s">
        <v>116</v>
      </c>
      <c r="E237" s="82" t="s">
        <v>252</v>
      </c>
      <c r="F237" s="69" t="s">
        <v>779</v>
      </c>
      <c r="G237" s="82" t="s">
        <v>152</v>
      </c>
      <c r="H237" s="69" t="s">
        <v>589</v>
      </c>
      <c r="I237" s="69"/>
      <c r="J237" s="69"/>
      <c r="K237" s="76">
        <v>3.2099999999830167</v>
      </c>
      <c r="L237" s="82" t="s">
        <v>129</v>
      </c>
      <c r="M237" s="83">
        <v>4.2500000000000003E-2</v>
      </c>
      <c r="N237" s="83">
        <v>1.4899999999844623E-2</v>
      </c>
      <c r="O237" s="76">
        <v>25021.971532</v>
      </c>
      <c r="P237" s="78">
        <v>110.6</v>
      </c>
      <c r="Q237" s="69"/>
      <c r="R237" s="76">
        <v>27.674300806999998</v>
      </c>
      <c r="S237" s="77">
        <v>2.1552085729543497E-4</v>
      </c>
      <c r="T237" s="77">
        <f t="shared" si="3"/>
        <v>2.7222386796433819E-4</v>
      </c>
      <c r="U237" s="77">
        <f>R237/'סכום נכסי הקרן'!$C$42</f>
        <v>7.7263079285209507E-6</v>
      </c>
    </row>
    <row r="238" spans="2:21">
      <c r="B238" s="72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76"/>
      <c r="P238" s="78"/>
      <c r="Q238" s="69"/>
      <c r="R238" s="69"/>
      <c r="S238" s="69"/>
      <c r="T238" s="77"/>
      <c r="U238" s="69"/>
    </row>
    <row r="239" spans="2:21">
      <c r="B239" s="86" t="s">
        <v>45</v>
      </c>
      <c r="C239" s="71"/>
      <c r="D239" s="71"/>
      <c r="E239" s="71"/>
      <c r="F239" s="71"/>
      <c r="G239" s="71"/>
      <c r="H239" s="71"/>
      <c r="I239" s="71"/>
      <c r="J239" s="71"/>
      <c r="K239" s="79">
        <v>3.6385059274017251</v>
      </c>
      <c r="L239" s="71"/>
      <c r="M239" s="71"/>
      <c r="N239" s="91">
        <v>6.1326634482685577E-2</v>
      </c>
      <c r="O239" s="79"/>
      <c r="P239" s="81"/>
      <c r="Q239" s="71"/>
      <c r="R239" s="79">
        <v>3412.6386258369998</v>
      </c>
      <c r="S239" s="71"/>
      <c r="T239" s="80">
        <f t="shared" si="3"/>
        <v>3.3569111399369786E-2</v>
      </c>
      <c r="U239" s="80">
        <f>R239/'סכום נכסי הקרן'!$C$42</f>
        <v>9.5276469876745366E-4</v>
      </c>
    </row>
    <row r="240" spans="2:21">
      <c r="B240" s="75" t="s">
        <v>808</v>
      </c>
      <c r="C240" s="69" t="s">
        <v>809</v>
      </c>
      <c r="D240" s="82" t="s">
        <v>116</v>
      </c>
      <c r="E240" s="82" t="s">
        <v>252</v>
      </c>
      <c r="F240" s="69" t="s">
        <v>646</v>
      </c>
      <c r="G240" s="82" t="s">
        <v>123</v>
      </c>
      <c r="H240" s="69" t="s">
        <v>338</v>
      </c>
      <c r="I240" s="69" t="s">
        <v>256</v>
      </c>
      <c r="J240" s="69"/>
      <c r="K240" s="76">
        <v>2.3800000000003134</v>
      </c>
      <c r="L240" s="82" t="s">
        <v>129</v>
      </c>
      <c r="M240" s="83">
        <v>3.49E-2</v>
      </c>
      <c r="N240" s="83">
        <v>3.7800000000010964E-2</v>
      </c>
      <c r="O240" s="76">
        <v>1429933.6700879999</v>
      </c>
      <c r="P240" s="78">
        <v>89.27</v>
      </c>
      <c r="Q240" s="69"/>
      <c r="R240" s="76">
        <v>1276.50177702</v>
      </c>
      <c r="S240" s="77">
        <v>8.5158328565501315E-4</v>
      </c>
      <c r="T240" s="77">
        <f t="shared" si="3"/>
        <v>1.255656840717145E-2</v>
      </c>
      <c r="U240" s="77">
        <f>R240/'סכום נכסי הקרן'!$C$42</f>
        <v>3.5638283580649772E-4</v>
      </c>
    </row>
    <row r="241" spans="2:21">
      <c r="B241" s="75" t="s">
        <v>810</v>
      </c>
      <c r="C241" s="69" t="s">
        <v>811</v>
      </c>
      <c r="D241" s="82" t="s">
        <v>116</v>
      </c>
      <c r="E241" s="82" t="s">
        <v>252</v>
      </c>
      <c r="F241" s="69" t="s">
        <v>646</v>
      </c>
      <c r="G241" s="82" t="s">
        <v>123</v>
      </c>
      <c r="H241" s="69" t="s">
        <v>338</v>
      </c>
      <c r="I241" s="69" t="s">
        <v>256</v>
      </c>
      <c r="J241" s="69"/>
      <c r="K241" s="76">
        <v>5.2699999999960063</v>
      </c>
      <c r="L241" s="82" t="s">
        <v>129</v>
      </c>
      <c r="M241" s="83">
        <v>3.7699999999999997E-2</v>
      </c>
      <c r="N241" s="83">
        <v>3.1099999999966328E-2</v>
      </c>
      <c r="O241" s="76">
        <v>129947.311359</v>
      </c>
      <c r="P241" s="78">
        <v>98.27</v>
      </c>
      <c r="Q241" s="69"/>
      <c r="R241" s="76">
        <v>127.699222213</v>
      </c>
      <c r="S241" s="77">
        <v>9.2064578569303146E-4</v>
      </c>
      <c r="T241" s="77">
        <f t="shared" si="3"/>
        <v>1.2561392769882527E-3</v>
      </c>
      <c r="U241" s="77">
        <f>R241/'סכום נכסי הקרן'!$C$42</f>
        <v>3.565197617569788E-5</v>
      </c>
    </row>
    <row r="242" spans="2:21">
      <c r="B242" s="75" t="s">
        <v>812</v>
      </c>
      <c r="C242" s="69" t="s">
        <v>813</v>
      </c>
      <c r="D242" s="82" t="s">
        <v>116</v>
      </c>
      <c r="E242" s="82" t="s">
        <v>252</v>
      </c>
      <c r="F242" s="69" t="s">
        <v>814</v>
      </c>
      <c r="G242" s="82" t="s">
        <v>123</v>
      </c>
      <c r="H242" s="69" t="s">
        <v>544</v>
      </c>
      <c r="I242" s="69" t="s">
        <v>127</v>
      </c>
      <c r="J242" s="69"/>
      <c r="K242" s="76">
        <v>4.5400000000010889</v>
      </c>
      <c r="L242" s="82" t="s">
        <v>129</v>
      </c>
      <c r="M242" s="83">
        <v>4.6900000000000004E-2</v>
      </c>
      <c r="N242" s="83">
        <v>8.1100000000023376E-2</v>
      </c>
      <c r="O242" s="76">
        <v>711074.86022599996</v>
      </c>
      <c r="P242" s="78">
        <v>80.06</v>
      </c>
      <c r="Q242" s="69"/>
      <c r="R242" s="76">
        <v>569.28656359699994</v>
      </c>
      <c r="S242" s="77">
        <v>3.8391127098406534E-4</v>
      </c>
      <c r="T242" s="77">
        <f t="shared" si="3"/>
        <v>5.5999026462595297E-3</v>
      </c>
      <c r="U242" s="77">
        <f>R242/'סכום נכסי הקרן'!$C$42</f>
        <v>1.5893746767424688E-4</v>
      </c>
    </row>
    <row r="243" spans="2:21">
      <c r="B243" s="75" t="s">
        <v>815</v>
      </c>
      <c r="C243" s="69" t="s">
        <v>816</v>
      </c>
      <c r="D243" s="82" t="s">
        <v>116</v>
      </c>
      <c r="E243" s="82" t="s">
        <v>252</v>
      </c>
      <c r="F243" s="69" t="s">
        <v>814</v>
      </c>
      <c r="G243" s="82" t="s">
        <v>123</v>
      </c>
      <c r="H243" s="69" t="s">
        <v>544</v>
      </c>
      <c r="I243" s="69" t="s">
        <v>127</v>
      </c>
      <c r="J243" s="69"/>
      <c r="K243" s="76">
        <v>4.7500000000023537</v>
      </c>
      <c r="L243" s="82" t="s">
        <v>129</v>
      </c>
      <c r="M243" s="83">
        <v>4.6900000000000004E-2</v>
      </c>
      <c r="N243" s="83">
        <v>8.1100000000030384E-2</v>
      </c>
      <c r="O243" s="76">
        <v>1443133.6007920001</v>
      </c>
      <c r="P243" s="78">
        <v>80.97</v>
      </c>
      <c r="Q243" s="69"/>
      <c r="R243" s="76">
        <v>1168.5053469950001</v>
      </c>
      <c r="S243" s="77">
        <v>9.3877224948901489E-4</v>
      </c>
      <c r="T243" s="77">
        <f t="shared" si="3"/>
        <v>1.1494239638225311E-2</v>
      </c>
      <c r="U243" s="77">
        <f>R243/'סכום נכסי הקרן'!$C$42</f>
        <v>3.2623162514454465E-4</v>
      </c>
    </row>
    <row r="244" spans="2:21">
      <c r="B244" s="75" t="s">
        <v>817</v>
      </c>
      <c r="C244" s="69" t="s">
        <v>818</v>
      </c>
      <c r="D244" s="82" t="s">
        <v>116</v>
      </c>
      <c r="E244" s="82" t="s">
        <v>252</v>
      </c>
      <c r="F244" s="69" t="s">
        <v>819</v>
      </c>
      <c r="G244" s="82" t="s">
        <v>123</v>
      </c>
      <c r="H244" s="69" t="s">
        <v>558</v>
      </c>
      <c r="I244" s="69" t="s">
        <v>127</v>
      </c>
      <c r="J244" s="69"/>
      <c r="K244" s="76">
        <v>0.99000000004325484</v>
      </c>
      <c r="L244" s="82" t="s">
        <v>129</v>
      </c>
      <c r="M244" s="83">
        <v>4.4999999999999998E-2</v>
      </c>
      <c r="N244" s="83">
        <v>5.5900000001039632E-2</v>
      </c>
      <c r="O244" s="76">
        <v>15796.884067000001</v>
      </c>
      <c r="P244" s="78">
        <v>83.42</v>
      </c>
      <c r="Q244" s="69"/>
      <c r="R244" s="76">
        <v>13.177761257</v>
      </c>
      <c r="S244" s="77">
        <v>1.0463802141709276E-5</v>
      </c>
      <c r="T244" s="77">
        <f t="shared" si="3"/>
        <v>1.2962571902028902E-4</v>
      </c>
      <c r="U244" s="77">
        <f>R244/'סכום נכסי הקרן'!$C$42</f>
        <v>3.6790610173017229E-6</v>
      </c>
    </row>
    <row r="245" spans="2:21">
      <c r="B245" s="75" t="s">
        <v>820</v>
      </c>
      <c r="C245" s="69" t="s">
        <v>821</v>
      </c>
      <c r="D245" s="82" t="s">
        <v>116</v>
      </c>
      <c r="E245" s="82" t="s">
        <v>252</v>
      </c>
      <c r="F245" s="69" t="s">
        <v>782</v>
      </c>
      <c r="G245" s="82" t="s">
        <v>375</v>
      </c>
      <c r="H245" s="69" t="s">
        <v>582</v>
      </c>
      <c r="I245" s="69" t="s">
        <v>256</v>
      </c>
      <c r="J245" s="69"/>
      <c r="K245" s="76">
        <v>1.6500000000020463</v>
      </c>
      <c r="L245" s="82" t="s">
        <v>129</v>
      </c>
      <c r="M245" s="83">
        <v>6.7000000000000004E-2</v>
      </c>
      <c r="N245" s="83">
        <v>5.8400000000114582E-2</v>
      </c>
      <c r="O245" s="76">
        <v>173958.14990299998</v>
      </c>
      <c r="P245" s="78">
        <v>84.28</v>
      </c>
      <c r="Q245" s="69"/>
      <c r="R245" s="76">
        <v>146.61192819800002</v>
      </c>
      <c r="S245" s="77">
        <v>1.69938683518084E-4</v>
      </c>
      <c r="T245" s="77">
        <f t="shared" si="3"/>
        <v>1.4421779419870346E-3</v>
      </c>
      <c r="U245" s="77">
        <f>R245/'סכום נכסי הקרן'!$C$42</f>
        <v>4.0932159809631999E-5</v>
      </c>
    </row>
    <row r="246" spans="2:21">
      <c r="B246" s="75" t="s">
        <v>822</v>
      </c>
      <c r="C246" s="69" t="s">
        <v>823</v>
      </c>
      <c r="D246" s="82" t="s">
        <v>116</v>
      </c>
      <c r="E246" s="82" t="s">
        <v>252</v>
      </c>
      <c r="F246" s="69" t="s">
        <v>782</v>
      </c>
      <c r="G246" s="82" t="s">
        <v>375</v>
      </c>
      <c r="H246" s="69" t="s">
        <v>582</v>
      </c>
      <c r="I246" s="69" t="s">
        <v>256</v>
      </c>
      <c r="J246" s="69"/>
      <c r="K246" s="76">
        <v>2.8499999999869194</v>
      </c>
      <c r="L246" s="82" t="s">
        <v>129</v>
      </c>
      <c r="M246" s="83">
        <v>4.7E-2</v>
      </c>
      <c r="N246" s="83">
        <v>6.1599999999808759E-2</v>
      </c>
      <c r="O246" s="76">
        <v>129127.57498600001</v>
      </c>
      <c r="P246" s="78">
        <v>85.85</v>
      </c>
      <c r="Q246" s="69"/>
      <c r="R246" s="76">
        <v>110.85602655700001</v>
      </c>
      <c r="S246" s="77">
        <v>1.8582485737426115E-4</v>
      </c>
      <c r="T246" s="77">
        <f t="shared" si="3"/>
        <v>1.0904577697179159E-3</v>
      </c>
      <c r="U246" s="77">
        <f>R246/'סכום נכסי הקרן'!$C$42</f>
        <v>3.0949573139532807E-5</v>
      </c>
    </row>
    <row r="247" spans="2:21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</row>
    <row r="248" spans="2:21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</row>
    <row r="249" spans="2:21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</row>
    <row r="250" spans="2:21">
      <c r="B250" s="121" t="s">
        <v>216</v>
      </c>
      <c r="C250" s="123"/>
      <c r="D250" s="123"/>
      <c r="E250" s="123"/>
      <c r="F250" s="123"/>
      <c r="G250" s="123"/>
      <c r="H250" s="123"/>
      <c r="I250" s="123"/>
      <c r="J250" s="123"/>
      <c r="K250" s="123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</row>
    <row r="251" spans="2:21">
      <c r="B251" s="121" t="s">
        <v>108</v>
      </c>
      <c r="C251" s="123"/>
      <c r="D251" s="123"/>
      <c r="E251" s="123"/>
      <c r="F251" s="123"/>
      <c r="G251" s="123"/>
      <c r="H251" s="123"/>
      <c r="I251" s="123"/>
      <c r="J251" s="123"/>
      <c r="K251" s="123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</row>
    <row r="252" spans="2:21">
      <c r="B252" s="121" t="s">
        <v>199</v>
      </c>
      <c r="C252" s="123"/>
      <c r="D252" s="123"/>
      <c r="E252" s="123"/>
      <c r="F252" s="123"/>
      <c r="G252" s="123"/>
      <c r="H252" s="123"/>
      <c r="I252" s="123"/>
      <c r="J252" s="123"/>
      <c r="K252" s="123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</row>
    <row r="253" spans="2:21">
      <c r="B253" s="121" t="s">
        <v>207</v>
      </c>
      <c r="C253" s="123"/>
      <c r="D253" s="123"/>
      <c r="E253" s="123"/>
      <c r="F253" s="123"/>
      <c r="G253" s="123"/>
      <c r="H253" s="123"/>
      <c r="I253" s="123"/>
      <c r="J253" s="123"/>
      <c r="K253" s="123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</row>
    <row r="254" spans="2:21">
      <c r="B254" s="144" t="s">
        <v>212</v>
      </c>
      <c r="C254" s="144"/>
      <c r="D254" s="144"/>
      <c r="E254" s="144"/>
      <c r="F254" s="144"/>
      <c r="G254" s="144"/>
      <c r="H254" s="144"/>
      <c r="I254" s="144"/>
      <c r="J254" s="144"/>
      <c r="K254" s="144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</row>
    <row r="255" spans="2:21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</row>
    <row r="256" spans="2:21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</row>
    <row r="257" spans="2:21"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</row>
    <row r="258" spans="2:21"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</row>
    <row r="259" spans="2:21"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</row>
    <row r="260" spans="2:21"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</row>
    <row r="261" spans="2:21"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</row>
    <row r="262" spans="2:21"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</row>
    <row r="263" spans="2:21"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</row>
    <row r="264" spans="2:21"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</row>
    <row r="265" spans="2:21"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</row>
    <row r="266" spans="2:21"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</row>
    <row r="267" spans="2:21"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</row>
    <row r="268" spans="2:21"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</row>
    <row r="269" spans="2:21"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</row>
    <row r="270" spans="2:21"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</row>
    <row r="271" spans="2:21"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</row>
    <row r="272" spans="2:21"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</row>
    <row r="273" spans="2:21"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</row>
    <row r="274" spans="2:21"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</row>
    <row r="275" spans="2:21"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</row>
    <row r="276" spans="2:21"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</row>
    <row r="277" spans="2:21"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</row>
    <row r="278" spans="2:21"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</row>
    <row r="279" spans="2:21"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</row>
    <row r="280" spans="2:21"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</row>
    <row r="281" spans="2:21"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</row>
    <row r="282" spans="2:21"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</row>
    <row r="283" spans="2:21"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</row>
    <row r="284" spans="2:21"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</row>
    <row r="285" spans="2:21"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</row>
    <row r="286" spans="2:21"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</row>
    <row r="287" spans="2:21"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</row>
    <row r="288" spans="2:21"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</row>
    <row r="289" spans="2:21"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</row>
    <row r="290" spans="2:21"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</row>
    <row r="291" spans="2:21"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</row>
    <row r="292" spans="2:21"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</row>
    <row r="293" spans="2:21"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</row>
    <row r="294" spans="2:21"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</row>
    <row r="295" spans="2:21"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</row>
    <row r="296" spans="2:21"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</row>
    <row r="297" spans="2:21"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</row>
    <row r="298" spans="2:21"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</row>
    <row r="299" spans="2:21"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</row>
    <row r="300" spans="2:21"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</row>
    <row r="301" spans="2:21"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</row>
    <row r="302" spans="2:21"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</row>
    <row r="303" spans="2:21"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</row>
    <row r="304" spans="2:21"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</row>
    <row r="305" spans="2:21"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</row>
    <row r="306" spans="2:21"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</row>
    <row r="307" spans="2:21"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</row>
    <row r="308" spans="2:21"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</row>
    <row r="309" spans="2:21"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</row>
    <row r="310" spans="2:21"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</row>
    <row r="311" spans="2:21"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</row>
    <row r="312" spans="2:21"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</row>
    <row r="313" spans="2:21"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</row>
    <row r="314" spans="2:21"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</row>
    <row r="315" spans="2:21"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</row>
    <row r="316" spans="2:21"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</row>
    <row r="317" spans="2:21"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</row>
    <row r="318" spans="2:21"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</row>
    <row r="319" spans="2:21"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</row>
    <row r="320" spans="2:21"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</row>
    <row r="321" spans="2:21"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</row>
    <row r="322" spans="2:21"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</row>
    <row r="323" spans="2:21"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</row>
    <row r="324" spans="2:21"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</row>
    <row r="325" spans="2:21"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</row>
    <row r="326" spans="2:21"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</row>
    <row r="327" spans="2:21"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</row>
    <row r="328" spans="2:21"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</row>
    <row r="329" spans="2:21"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</row>
    <row r="330" spans="2:21"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</row>
    <row r="331" spans="2:21">
      <c r="B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</row>
    <row r="332" spans="2:21"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</row>
    <row r="333" spans="2:21"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</row>
    <row r="334" spans="2:21"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</row>
    <row r="335" spans="2:21">
      <c r="B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</row>
    <row r="336" spans="2:21">
      <c r="B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</row>
    <row r="337" spans="2:21">
      <c r="B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</row>
    <row r="338" spans="2:21"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</row>
    <row r="339" spans="2:21">
      <c r="B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</row>
    <row r="340" spans="2:21"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</row>
    <row r="341" spans="2:21"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</row>
    <row r="342" spans="2:21">
      <c r="B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</row>
    <row r="343" spans="2:21">
      <c r="B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</row>
    <row r="344" spans="2:21">
      <c r="B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</row>
    <row r="345" spans="2:21">
      <c r="B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</row>
    <row r="346" spans="2:21">
      <c r="B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</row>
    <row r="347" spans="2:21"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</row>
    <row r="348" spans="2:21"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</row>
    <row r="349" spans="2:21"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</row>
    <row r="350" spans="2:21"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</row>
    <row r="351" spans="2:21"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</row>
    <row r="352" spans="2:21"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</row>
    <row r="353" spans="2:21"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</row>
    <row r="354" spans="2:21"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</row>
    <row r="355" spans="2:21"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</row>
    <row r="356" spans="2:21"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</row>
    <row r="357" spans="2:21"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</row>
    <row r="358" spans="2:21"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</row>
    <row r="359" spans="2:21"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</row>
    <row r="360" spans="2:21"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</row>
    <row r="361" spans="2:21">
      <c r="B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</row>
    <row r="362" spans="2:21">
      <c r="B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</row>
    <row r="363" spans="2:21"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</row>
    <row r="364" spans="2:21">
      <c r="B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</row>
    <row r="365" spans="2:21">
      <c r="B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</row>
    <row r="366" spans="2:21">
      <c r="B366" s="120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</row>
    <row r="367" spans="2:21">
      <c r="B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</row>
    <row r="368" spans="2:21">
      <c r="B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</row>
    <row r="369" spans="2:21">
      <c r="B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</row>
    <row r="370" spans="2:21">
      <c r="B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</row>
    <row r="371" spans="2:21">
      <c r="B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</row>
    <row r="372" spans="2:21">
      <c r="B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</row>
    <row r="373" spans="2:21">
      <c r="B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</row>
    <row r="374" spans="2:21">
      <c r="B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</row>
    <row r="375" spans="2:21">
      <c r="B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</row>
    <row r="376" spans="2:21"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</row>
    <row r="377" spans="2:21">
      <c r="B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</row>
    <row r="378" spans="2:21">
      <c r="B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</row>
    <row r="379" spans="2:21">
      <c r="B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</row>
    <row r="380" spans="2:21">
      <c r="B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</row>
    <row r="381" spans="2:21">
      <c r="B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</row>
    <row r="382" spans="2:21">
      <c r="B382" s="120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</row>
    <row r="383" spans="2:21">
      <c r="B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</row>
    <row r="384" spans="2:21">
      <c r="B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</row>
    <row r="385" spans="2:21">
      <c r="B385" s="120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</row>
    <row r="386" spans="2:21">
      <c r="B386" s="120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</row>
    <row r="387" spans="2:21">
      <c r="B387" s="120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</row>
    <row r="388" spans="2:21">
      <c r="B388" s="120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</row>
    <row r="389" spans="2:21">
      <c r="B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</row>
    <row r="390" spans="2:21">
      <c r="B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</row>
    <row r="391" spans="2:21">
      <c r="B391" s="120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</row>
    <row r="392" spans="2:21">
      <c r="B392" s="120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</row>
    <row r="393" spans="2:21">
      <c r="B393" s="120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</row>
    <row r="394" spans="2:21">
      <c r="B394" s="120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</row>
    <row r="395" spans="2:21">
      <c r="B395" s="120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</row>
    <row r="396" spans="2:21">
      <c r="B396" s="120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</row>
    <row r="397" spans="2:21">
      <c r="B397" s="120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</row>
    <row r="398" spans="2:21">
      <c r="B398" s="120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</row>
    <row r="399" spans="2:21">
      <c r="B399" s="120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</row>
    <row r="400" spans="2:21">
      <c r="B400" s="120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</row>
    <row r="401" spans="2:21">
      <c r="B401" s="120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</row>
    <row r="402" spans="2:21">
      <c r="B402" s="120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</row>
    <row r="403" spans="2:21">
      <c r="B403" s="120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</row>
    <row r="404" spans="2:21">
      <c r="B404" s="120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</row>
    <row r="405" spans="2:21">
      <c r="B405" s="120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</row>
    <row r="406" spans="2:21">
      <c r="B406" s="120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</row>
    <row r="407" spans="2:21">
      <c r="B407" s="120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</row>
    <row r="408" spans="2:21">
      <c r="B408" s="120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</row>
    <row r="409" spans="2:21">
      <c r="B409" s="120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</row>
    <row r="410" spans="2:21">
      <c r="B410" s="120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</row>
    <row r="411" spans="2:21">
      <c r="B411" s="120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</row>
    <row r="412" spans="2:21">
      <c r="B412" s="120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</row>
    <row r="413" spans="2:21">
      <c r="B413" s="120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</row>
    <row r="414" spans="2:21">
      <c r="B414" s="120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</row>
    <row r="415" spans="2:21">
      <c r="B415" s="120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</row>
    <row r="416" spans="2:21">
      <c r="B416" s="120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</row>
    <row r="417" spans="2:21">
      <c r="B417" s="120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</row>
    <row r="418" spans="2:21">
      <c r="B418" s="120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</row>
    <row r="419" spans="2:21">
      <c r="B419" s="120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</row>
    <row r="420" spans="2:21">
      <c r="B420" s="120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</row>
    <row r="421" spans="2:21">
      <c r="B421" s="120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</row>
    <row r="422" spans="2:21">
      <c r="B422" s="120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</row>
    <row r="423" spans="2:21">
      <c r="B423" s="120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</row>
    <row r="424" spans="2:21">
      <c r="B424" s="120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</row>
    <row r="425" spans="2:21">
      <c r="B425" s="120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</row>
    <row r="426" spans="2:21">
      <c r="B426" s="120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</row>
    <row r="427" spans="2:21">
      <c r="B427" s="120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</row>
    <row r="428" spans="2:21">
      <c r="B428" s="120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</row>
    <row r="429" spans="2:21">
      <c r="B429" s="120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</row>
    <row r="430" spans="2:21">
      <c r="B430" s="120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</row>
    <row r="431" spans="2:21">
      <c r="B431" s="120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</row>
    <row r="432" spans="2:21">
      <c r="B432" s="120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</row>
    <row r="433" spans="2:21">
      <c r="B433" s="120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</row>
    <row r="434" spans="2:21">
      <c r="B434" s="120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</row>
    <row r="435" spans="2:21">
      <c r="B435" s="120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</row>
    <row r="436" spans="2:21">
      <c r="B436" s="120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</row>
    <row r="437" spans="2:21">
      <c r="B437" s="120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</row>
    <row r="438" spans="2:21">
      <c r="B438" s="120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</row>
    <row r="439" spans="2:21">
      <c r="B439" s="120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</row>
    <row r="440" spans="2:21">
      <c r="B440" s="120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</row>
    <row r="441" spans="2:21">
      <c r="B441" s="120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</row>
    <row r="442" spans="2:21">
      <c r="B442" s="120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</row>
    <row r="443" spans="2:21">
      <c r="B443" s="120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</row>
    <row r="444" spans="2:21">
      <c r="B444" s="120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</row>
    <row r="445" spans="2:21">
      <c r="B445" s="120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</row>
    <row r="446" spans="2:21">
      <c r="B446" s="120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</row>
    <row r="447" spans="2:21">
      <c r="B447" s="120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</row>
    <row r="448" spans="2:21">
      <c r="B448" s="120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</row>
    <row r="449" spans="2:21">
      <c r="B449" s="120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</row>
    <row r="450" spans="2:21">
      <c r="B450" s="120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</row>
    <row r="451" spans="2:21">
      <c r="B451" s="120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</row>
    <row r="452" spans="2:21">
      <c r="B452" s="120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</row>
    <row r="453" spans="2:21">
      <c r="B453" s="120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</row>
    <row r="454" spans="2:21">
      <c r="B454" s="120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</row>
    <row r="455" spans="2:21">
      <c r="B455" s="120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</row>
    <row r="456" spans="2:21">
      <c r="B456" s="120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</row>
    <row r="457" spans="2:21"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</row>
    <row r="458" spans="2:21">
      <c r="B458" s="120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</row>
    <row r="459" spans="2:21">
      <c r="B459" s="120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</row>
    <row r="460" spans="2:21">
      <c r="B460" s="120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</row>
    <row r="461" spans="2:21">
      <c r="B461" s="120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</row>
    <row r="462" spans="2:21">
      <c r="B462" s="120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</row>
    <row r="463" spans="2:21">
      <c r="B463" s="120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</row>
    <row r="464" spans="2:21">
      <c r="B464" s="120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</row>
    <row r="465" spans="2:21">
      <c r="B465" s="120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</row>
    <row r="466" spans="2:21">
      <c r="B466" s="120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</row>
    <row r="467" spans="2:21">
      <c r="B467" s="120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</row>
    <row r="468" spans="2:21">
      <c r="B468" s="120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</row>
    <row r="469" spans="2:21">
      <c r="B469" s="120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</row>
    <row r="470" spans="2:21">
      <c r="B470" s="120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</row>
    <row r="471" spans="2:21">
      <c r="B471" s="120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</row>
    <row r="472" spans="2:21">
      <c r="B472" s="120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</row>
    <row r="473" spans="2:21">
      <c r="B473" s="120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</row>
    <row r="474" spans="2:21">
      <c r="B474" s="120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</row>
    <row r="475" spans="2:21">
      <c r="B475" s="120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</row>
    <row r="476" spans="2:21">
      <c r="B476" s="120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</row>
    <row r="477" spans="2:21">
      <c r="B477" s="120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</row>
    <row r="478" spans="2:21">
      <c r="B478" s="120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</row>
    <row r="479" spans="2:21">
      <c r="B479" s="120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</row>
    <row r="480" spans="2:21">
      <c r="B480" s="120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</row>
    <row r="481" spans="2:21">
      <c r="B481" s="120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</row>
    <row r="482" spans="2:21">
      <c r="B482" s="120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</row>
    <row r="483" spans="2:21">
      <c r="B483" s="120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</row>
    <row r="484" spans="2:21">
      <c r="B484" s="120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</row>
    <row r="485" spans="2:21">
      <c r="B485" s="120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</row>
    <row r="486" spans="2:21">
      <c r="B486" s="120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</row>
    <row r="487" spans="2:21">
      <c r="B487" s="120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</row>
    <row r="488" spans="2:21"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</row>
    <row r="489" spans="2:21">
      <c r="B489" s="120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</row>
    <row r="490" spans="2:21"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</row>
    <row r="491" spans="2:21"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</row>
    <row r="492" spans="2:21"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</row>
    <row r="493" spans="2:21">
      <c r="B493" s="120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</row>
    <row r="494" spans="2:21"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</row>
    <row r="495" spans="2:21">
      <c r="B495" s="120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</row>
    <row r="496" spans="2:21"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</row>
    <row r="497" spans="2:21">
      <c r="B497" s="120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</row>
    <row r="498" spans="2:21">
      <c r="B498" s="120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</row>
    <row r="499" spans="2:21"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</row>
    <row r="500" spans="2:21">
      <c r="B500" s="120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</row>
    <row r="501" spans="2:21">
      <c r="B501" s="120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</row>
    <row r="502" spans="2:21">
      <c r="B502" s="120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</row>
    <row r="503" spans="2:21"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</row>
    <row r="504" spans="2:21">
      <c r="B504" s="120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</row>
    <row r="505" spans="2:21">
      <c r="B505" s="120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</row>
    <row r="506" spans="2:21">
      <c r="B506" s="120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</row>
    <row r="507" spans="2:21">
      <c r="B507" s="120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</row>
    <row r="508" spans="2:21">
      <c r="B508" s="120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</row>
    <row r="509" spans="2:21">
      <c r="B509" s="120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</row>
    <row r="510" spans="2:21"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</row>
    <row r="511" spans="2:21"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</row>
    <row r="512" spans="2:21"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</row>
    <row r="513" spans="2:21"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</row>
    <row r="514" spans="2:21"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</row>
    <row r="515" spans="2:21"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</row>
    <row r="516" spans="2:21"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</row>
    <row r="517" spans="2:21"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</row>
    <row r="518" spans="2:21"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</row>
    <row r="519" spans="2:21"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</row>
    <row r="520" spans="2:21"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</row>
    <row r="521" spans="2:21"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</row>
    <row r="522" spans="2:21"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</row>
    <row r="523" spans="2:21"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</row>
    <row r="524" spans="2:21"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</row>
    <row r="525" spans="2:21"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</row>
    <row r="526" spans="2:21"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</row>
    <row r="527" spans="2:21"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</row>
    <row r="528" spans="2:21"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</row>
    <row r="529" spans="2:21"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</row>
    <row r="530" spans="2:21"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</row>
    <row r="531" spans="2:21"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</row>
    <row r="532" spans="2:21"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</row>
    <row r="533" spans="2:21"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</row>
    <row r="534" spans="2:21"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</row>
    <row r="535" spans="2:21"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</row>
    <row r="536" spans="2:21"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</row>
    <row r="537" spans="2:21"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</row>
    <row r="538" spans="2:21"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</row>
    <row r="539" spans="2:21"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</row>
    <row r="540" spans="2:21"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</row>
    <row r="541" spans="2:21"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</row>
    <row r="542" spans="2:21"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</row>
    <row r="543" spans="2:21"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</row>
    <row r="544" spans="2:21"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</row>
    <row r="545" spans="2:21"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</row>
    <row r="546" spans="2:21"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</row>
    <row r="547" spans="2:21"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</row>
    <row r="548" spans="2:21"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</row>
    <row r="549" spans="2:21"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</row>
    <row r="550" spans="2:21"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</row>
    <row r="551" spans="2:21"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</row>
    <row r="552" spans="2:21"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</row>
    <row r="553" spans="2:21"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</row>
    <row r="554" spans="2:21"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</row>
    <row r="555" spans="2:21"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</row>
    <row r="556" spans="2:21"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</row>
    <row r="557" spans="2:21"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</row>
    <row r="558" spans="2:21"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</row>
    <row r="559" spans="2:21"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</row>
    <row r="560" spans="2:21"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</row>
    <row r="561" spans="2:21"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</row>
    <row r="562" spans="2:21"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</row>
    <row r="563" spans="2:21"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</row>
    <row r="564" spans="2:21"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</row>
    <row r="565" spans="2:21"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</row>
    <row r="566" spans="2:21"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</row>
    <row r="567" spans="2:21"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</row>
    <row r="568" spans="2:21"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</row>
    <row r="569" spans="2:21"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</row>
    <row r="570" spans="2:21"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</row>
    <row r="571" spans="2:21"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</row>
    <row r="572" spans="2:21"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</row>
    <row r="573" spans="2:21"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</row>
    <row r="574" spans="2:21"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</row>
    <row r="575" spans="2:21"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</row>
    <row r="576" spans="2:21"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</row>
    <row r="577" spans="2:21"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</row>
    <row r="578" spans="2:21"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</row>
    <row r="579" spans="2:21"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</row>
    <row r="580" spans="2:21"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</row>
    <row r="581" spans="2:21"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</row>
    <row r="582" spans="2:21"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</row>
    <row r="583" spans="2:21"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</row>
    <row r="584" spans="2:21"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</row>
    <row r="585" spans="2:21"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</row>
    <row r="586" spans="2:21"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</row>
    <row r="587" spans="2:21"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</row>
    <row r="588" spans="2:21"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</row>
    <row r="589" spans="2:21"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</row>
    <row r="590" spans="2:21"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</row>
    <row r="591" spans="2:21"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</row>
    <row r="592" spans="2:21"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</row>
    <row r="593" spans="2:21"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</row>
    <row r="594" spans="2:21"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</row>
    <row r="595" spans="2:21"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</row>
    <row r="596" spans="2:21"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</row>
    <row r="597" spans="2:21"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</row>
    <row r="598" spans="2:21"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</row>
    <row r="599" spans="2:21"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</row>
    <row r="600" spans="2:21"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</row>
    <row r="601" spans="2:21"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</row>
    <row r="602" spans="2:21"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</row>
    <row r="603" spans="2:21"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</row>
    <row r="604" spans="2:21"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</row>
    <row r="605" spans="2:21"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</row>
    <row r="606" spans="2:21"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</row>
    <row r="607" spans="2:21">
      <c r="B607" s="120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</row>
    <row r="608" spans="2:21">
      <c r="B608" s="120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</row>
    <row r="609" spans="2:21">
      <c r="B609" s="120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</row>
    <row r="610" spans="2:21"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</row>
    <row r="611" spans="2:21"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</row>
    <row r="612" spans="2:21"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</row>
    <row r="613" spans="2:21"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</row>
    <row r="614" spans="2:21">
      <c r="B614" s="120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</row>
    <row r="615" spans="2:21">
      <c r="B615" s="120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</row>
    <row r="616" spans="2:21">
      <c r="B616" s="120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</row>
    <row r="617" spans="2:21">
      <c r="B617" s="120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</row>
    <row r="618" spans="2:21">
      <c r="B618" s="120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</row>
    <row r="619" spans="2:21">
      <c r="B619" s="120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</row>
    <row r="620" spans="2:21"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</row>
    <row r="621" spans="2:21"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</row>
    <row r="622" spans="2:21">
      <c r="B622" s="120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</row>
    <row r="623" spans="2:21"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</row>
    <row r="624" spans="2:21"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</row>
    <row r="625" spans="2:21"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</row>
    <row r="626" spans="2:21"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</row>
    <row r="627" spans="2:21"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</row>
    <row r="628" spans="2:21"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</row>
    <row r="629" spans="2:21"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</row>
    <row r="630" spans="2:21"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</row>
    <row r="631" spans="2:21"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</row>
    <row r="632" spans="2:21"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</row>
    <row r="633" spans="2:21"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</row>
    <row r="634" spans="2:21"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</row>
    <row r="635" spans="2:21"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</row>
    <row r="636" spans="2:21"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</row>
    <row r="637" spans="2:21"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</row>
    <row r="638" spans="2:21"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</row>
    <row r="639" spans="2:21">
      <c r="B639" s="120"/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</row>
    <row r="640" spans="2:21"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</row>
    <row r="641" spans="2:21"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</row>
    <row r="642" spans="2:21"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</row>
    <row r="643" spans="2:21">
      <c r="B643" s="120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</row>
    <row r="644" spans="2:21">
      <c r="B644" s="120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</row>
    <row r="645" spans="2:21">
      <c r="B645" s="120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</row>
    <row r="646" spans="2:21">
      <c r="B646" s="120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</row>
    <row r="647" spans="2:21"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</row>
    <row r="648" spans="2:21"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</row>
    <row r="649" spans="2:21">
      <c r="B649" s="120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</row>
    <row r="650" spans="2:21"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</row>
    <row r="651" spans="2:21">
      <c r="B651" s="120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</row>
    <row r="652" spans="2:21">
      <c r="B652" s="120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</row>
    <row r="653" spans="2:21"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</row>
    <row r="654" spans="2:21">
      <c r="B654" s="120"/>
      <c r="C654" s="120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</row>
    <row r="655" spans="2:21">
      <c r="B655" s="120"/>
      <c r="C655" s="120"/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</row>
    <row r="656" spans="2:21">
      <c r="B656" s="120"/>
      <c r="C656" s="120"/>
      <c r="D656" s="120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</row>
    <row r="657" spans="2:21">
      <c r="B657" s="120"/>
      <c r="C657" s="120"/>
      <c r="D657" s="120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</row>
    <row r="658" spans="2:21">
      <c r="B658" s="120"/>
      <c r="C658" s="120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</row>
    <row r="659" spans="2:21">
      <c r="B659" s="120"/>
      <c r="C659" s="120"/>
      <c r="D659" s="120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</row>
    <row r="660" spans="2:21">
      <c r="B660" s="120"/>
      <c r="C660" s="120"/>
      <c r="D660" s="120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</row>
    <row r="661" spans="2:21">
      <c r="B661" s="120"/>
      <c r="C661" s="120"/>
      <c r="D661" s="120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</row>
    <row r="662" spans="2:21">
      <c r="B662" s="120"/>
      <c r="C662" s="120"/>
      <c r="D662" s="120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</row>
    <row r="663" spans="2:21">
      <c r="B663" s="120"/>
      <c r="C663" s="120"/>
      <c r="D663" s="120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</row>
    <row r="664" spans="2:21">
      <c r="B664" s="120"/>
      <c r="C664" s="120"/>
      <c r="D664" s="120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</row>
    <row r="665" spans="2:21">
      <c r="B665" s="120"/>
      <c r="C665" s="120"/>
      <c r="D665" s="120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</row>
    <row r="666" spans="2:21">
      <c r="B666" s="120"/>
      <c r="C666" s="120"/>
      <c r="D666" s="120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</row>
    <row r="667" spans="2:21">
      <c r="B667" s="120"/>
      <c r="C667" s="120"/>
      <c r="D667" s="120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</row>
    <row r="668" spans="2:21">
      <c r="B668" s="120"/>
      <c r="C668" s="120"/>
      <c r="D668" s="120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</row>
    <row r="669" spans="2:21">
      <c r="B669" s="120"/>
      <c r="C669" s="120"/>
      <c r="D669" s="120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</row>
    <row r="670" spans="2:21">
      <c r="B670" s="120"/>
      <c r="C670" s="120"/>
      <c r="D670" s="120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</row>
    <row r="671" spans="2:21">
      <c r="B671" s="120"/>
      <c r="C671" s="120"/>
      <c r="D671" s="120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</row>
    <row r="672" spans="2:21">
      <c r="B672" s="120"/>
      <c r="C672" s="120"/>
      <c r="D672" s="120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</row>
    <row r="673" spans="2:21">
      <c r="B673" s="120"/>
      <c r="C673" s="120"/>
      <c r="D673" s="120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</row>
    <row r="674" spans="2:21">
      <c r="B674" s="120"/>
      <c r="C674" s="120"/>
      <c r="D674" s="120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</row>
    <row r="675" spans="2:21">
      <c r="B675" s="120"/>
      <c r="C675" s="120"/>
      <c r="D675" s="120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</row>
    <row r="676" spans="2:21">
      <c r="B676" s="120"/>
      <c r="C676" s="120"/>
      <c r="D676" s="120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</row>
    <row r="677" spans="2:21">
      <c r="B677" s="120"/>
      <c r="C677" s="120"/>
      <c r="D677" s="120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</row>
    <row r="678" spans="2:21">
      <c r="B678" s="120"/>
      <c r="C678" s="120"/>
      <c r="D678" s="120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</row>
    <row r="679" spans="2:21">
      <c r="B679" s="120"/>
      <c r="C679" s="120"/>
      <c r="D679" s="120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</row>
    <row r="680" spans="2:21">
      <c r="B680" s="120"/>
      <c r="C680" s="120"/>
      <c r="D680" s="120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</row>
    <row r="681" spans="2:21">
      <c r="B681" s="120"/>
      <c r="C681" s="120"/>
      <c r="D681" s="120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</row>
    <row r="682" spans="2:21">
      <c r="B682" s="120"/>
      <c r="C682" s="120"/>
      <c r="D682" s="120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</row>
    <row r="683" spans="2:21">
      <c r="B683" s="120"/>
      <c r="C683" s="120"/>
      <c r="D683" s="120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</row>
    <row r="684" spans="2:21">
      <c r="B684" s="120"/>
      <c r="C684" s="120"/>
      <c r="D684" s="120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</row>
    <row r="685" spans="2:21">
      <c r="B685" s="120"/>
      <c r="C685" s="120"/>
      <c r="D685" s="120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</row>
    <row r="686" spans="2:21">
      <c r="B686" s="120"/>
      <c r="C686" s="120"/>
      <c r="D686" s="120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</row>
    <row r="687" spans="2:21">
      <c r="B687" s="120"/>
      <c r="C687" s="120"/>
      <c r="D687" s="120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</row>
    <row r="688" spans="2:21">
      <c r="B688" s="120"/>
      <c r="C688" s="120"/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</row>
    <row r="689" spans="2:21">
      <c r="B689" s="120"/>
      <c r="C689" s="120"/>
      <c r="D689" s="120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</row>
    <row r="690" spans="2:21">
      <c r="B690" s="120"/>
      <c r="C690" s="120"/>
      <c r="D690" s="120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</row>
    <row r="691" spans="2:21">
      <c r="B691" s="120"/>
      <c r="C691" s="120"/>
      <c r="D691" s="120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</row>
    <row r="692" spans="2:21">
      <c r="B692" s="120"/>
      <c r="C692" s="120"/>
      <c r="D692" s="120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</row>
    <row r="693" spans="2:21">
      <c r="B693" s="120"/>
      <c r="C693" s="120"/>
      <c r="D693" s="120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</row>
    <row r="694" spans="2:21">
      <c r="B694" s="120"/>
      <c r="C694" s="120"/>
      <c r="D694" s="120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</row>
    <row r="695" spans="2:21">
      <c r="B695" s="120"/>
      <c r="C695" s="120"/>
      <c r="D695" s="120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</row>
    <row r="696" spans="2:21">
      <c r="B696" s="120"/>
      <c r="C696" s="120"/>
      <c r="D696" s="120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</row>
    <row r="697" spans="2:21">
      <c r="B697" s="120"/>
      <c r="C697" s="120"/>
      <c r="D697" s="120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</row>
    <row r="698" spans="2:21">
      <c r="B698" s="120"/>
      <c r="C698" s="120"/>
      <c r="D698" s="120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</row>
    <row r="699" spans="2:21">
      <c r="B699" s="120"/>
      <c r="C699" s="120"/>
      <c r="D699" s="120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</row>
    <row r="700" spans="2:21">
      <c r="B700" s="120"/>
      <c r="C700" s="120"/>
      <c r="D700" s="120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</row>
    <row r="701" spans="2:21">
      <c r="B701" s="120"/>
      <c r="C701" s="120"/>
      <c r="D701" s="120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</row>
    <row r="702" spans="2:21">
      <c r="B702" s="120"/>
      <c r="C702" s="120"/>
      <c r="D702" s="120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</row>
    <row r="703" spans="2:21">
      <c r="B703" s="120"/>
      <c r="C703" s="120"/>
      <c r="D703" s="120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</row>
    <row r="704" spans="2:21">
      <c r="B704" s="120"/>
      <c r="C704" s="120"/>
      <c r="D704" s="120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</row>
    <row r="705" spans="2:21">
      <c r="B705" s="120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</row>
    <row r="706" spans="2:21">
      <c r="B706" s="120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</row>
    <row r="707" spans="2:21">
      <c r="B707" s="120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</row>
    <row r="708" spans="2:21">
      <c r="B708" s="120"/>
      <c r="C708" s="120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</row>
    <row r="709" spans="2:21">
      <c r="B709" s="120"/>
      <c r="C709" s="120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</row>
    <row r="710" spans="2:21">
      <c r="B710" s="120"/>
      <c r="C710" s="120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</row>
    <row r="711" spans="2:21">
      <c r="B711" s="120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</row>
    <row r="712" spans="2:21">
      <c r="B712" s="120"/>
      <c r="C712" s="120"/>
      <c r="D712" s="120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</row>
    <row r="713" spans="2:21">
      <c r="B713" s="120"/>
      <c r="C713" s="120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</row>
    <row r="714" spans="2:21">
      <c r="B714" s="120"/>
      <c r="C714" s="120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</row>
    <row r="715" spans="2:21">
      <c r="B715" s="120"/>
      <c r="C715" s="120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</row>
    <row r="716" spans="2:21">
      <c r="B716" s="120"/>
      <c r="C716" s="120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</row>
    <row r="717" spans="2:21">
      <c r="B717" s="120"/>
      <c r="C717" s="120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</row>
    <row r="718" spans="2:21">
      <c r="B718" s="120"/>
      <c r="C718" s="120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</row>
    <row r="719" spans="2:21">
      <c r="B719" s="120"/>
      <c r="C719" s="120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</row>
    <row r="720" spans="2:21">
      <c r="B720" s="120"/>
      <c r="C720" s="120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</row>
    <row r="721" spans="2:21">
      <c r="B721" s="120"/>
      <c r="C721" s="120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</row>
    <row r="722" spans="2:21">
      <c r="B722" s="120"/>
      <c r="C722" s="120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</row>
    <row r="723" spans="2:21">
      <c r="B723" s="120"/>
      <c r="C723" s="120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</row>
    <row r="724" spans="2:21">
      <c r="B724" s="120"/>
      <c r="C724" s="120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</row>
    <row r="725" spans="2:21">
      <c r="B725" s="120"/>
      <c r="C725" s="120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</row>
    <row r="726" spans="2:21">
      <c r="B726" s="120"/>
      <c r="C726" s="120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</row>
    <row r="727" spans="2:21">
      <c r="B727" s="120"/>
      <c r="C727" s="120"/>
      <c r="D727" s="120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</row>
    <row r="728" spans="2:21">
      <c r="B728" s="120"/>
      <c r="C728" s="120"/>
      <c r="D728" s="120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</row>
    <row r="729" spans="2:21">
      <c r="B729" s="120"/>
      <c r="C729" s="120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</row>
    <row r="730" spans="2:21">
      <c r="B730" s="120"/>
      <c r="C730" s="120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</row>
    <row r="731" spans="2:21">
      <c r="B731" s="120"/>
      <c r="C731" s="120"/>
      <c r="D731" s="120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</row>
    <row r="732" spans="2:21">
      <c r="B732" s="120"/>
      <c r="C732" s="120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</row>
    <row r="733" spans="2:21">
      <c r="B733" s="120"/>
      <c r="C733" s="120"/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</row>
    <row r="734" spans="2:21">
      <c r="B734" s="1"/>
      <c r="C734" s="1"/>
      <c r="D734" s="1"/>
      <c r="E734" s="1"/>
      <c r="F734" s="1"/>
    </row>
    <row r="735" spans="2:21">
      <c r="B735" s="1"/>
      <c r="C735" s="1"/>
      <c r="D735" s="1"/>
      <c r="E735" s="1"/>
      <c r="F735" s="1"/>
    </row>
    <row r="736" spans="2:21">
      <c r="B736" s="1"/>
      <c r="C736" s="1"/>
      <c r="D736" s="1"/>
      <c r="E736" s="1"/>
      <c r="F736" s="1"/>
    </row>
    <row r="737" spans="2:6">
      <c r="B737" s="1"/>
      <c r="C737" s="1"/>
      <c r="D737" s="1"/>
      <c r="E737" s="1"/>
      <c r="F737" s="1"/>
    </row>
    <row r="738" spans="2:6">
      <c r="B738" s="1"/>
      <c r="C738" s="1"/>
      <c r="D738" s="1"/>
      <c r="E738" s="1"/>
      <c r="F738" s="1"/>
    </row>
    <row r="739" spans="2:6">
      <c r="B739" s="1"/>
      <c r="C739" s="1"/>
      <c r="D739" s="1"/>
      <c r="E739" s="1"/>
      <c r="F739" s="1"/>
    </row>
    <row r="740" spans="2:6">
      <c r="B740" s="1"/>
      <c r="C740" s="1"/>
      <c r="D740" s="1"/>
      <c r="E740" s="1"/>
      <c r="F740" s="1"/>
    </row>
    <row r="741" spans="2:6">
      <c r="B741" s="1"/>
      <c r="C741" s="1"/>
      <c r="D741" s="1"/>
      <c r="E741" s="1"/>
      <c r="F741" s="1"/>
    </row>
    <row r="742" spans="2:6">
      <c r="B742" s="1"/>
      <c r="C742" s="1"/>
      <c r="D742" s="1"/>
      <c r="E742" s="1"/>
      <c r="F742" s="1"/>
    </row>
    <row r="743" spans="2:6">
      <c r="B743" s="1"/>
      <c r="C743" s="1"/>
      <c r="D743" s="1"/>
      <c r="E743" s="1"/>
      <c r="F743" s="1"/>
    </row>
    <row r="744" spans="2:6">
      <c r="B744" s="1"/>
      <c r="C744" s="1"/>
      <c r="D744" s="1"/>
      <c r="E744" s="1"/>
      <c r="F744" s="1"/>
    </row>
    <row r="745" spans="2:6">
      <c r="B745" s="1"/>
      <c r="C745" s="1"/>
      <c r="D745" s="1"/>
      <c r="E745" s="1"/>
      <c r="F745" s="1"/>
    </row>
    <row r="746" spans="2:6">
      <c r="B746" s="1"/>
      <c r="C746" s="1"/>
      <c r="D746" s="1"/>
      <c r="E746" s="1"/>
      <c r="F746" s="1"/>
    </row>
    <row r="747" spans="2:6">
      <c r="B747" s="1"/>
      <c r="C747" s="1"/>
      <c r="D747" s="1"/>
      <c r="E747" s="1"/>
      <c r="F747" s="1"/>
    </row>
    <row r="748" spans="2:6">
      <c r="B748" s="1"/>
      <c r="C748" s="1"/>
      <c r="D748" s="1"/>
      <c r="E748" s="1"/>
      <c r="F748" s="1"/>
    </row>
    <row r="749" spans="2:6">
      <c r="B749" s="1"/>
      <c r="C749" s="1"/>
      <c r="D749" s="1"/>
      <c r="E749" s="1"/>
      <c r="F749" s="1"/>
    </row>
    <row r="750" spans="2:6">
      <c r="B750" s="1"/>
      <c r="C750" s="1"/>
      <c r="D750" s="1"/>
      <c r="E750" s="1"/>
      <c r="F750" s="1"/>
    </row>
    <row r="751" spans="2:6">
      <c r="B751" s="1"/>
      <c r="C751" s="1"/>
      <c r="D751" s="1"/>
      <c r="E751" s="1"/>
      <c r="F751" s="1"/>
    </row>
    <row r="752" spans="2:6">
      <c r="B752" s="1"/>
      <c r="C752" s="1"/>
      <c r="D752" s="1"/>
      <c r="E752" s="1"/>
      <c r="F752" s="1"/>
    </row>
    <row r="753" spans="2:6">
      <c r="B753" s="1"/>
      <c r="C753" s="1"/>
      <c r="D753" s="1"/>
      <c r="E753" s="1"/>
      <c r="F753" s="1"/>
    </row>
    <row r="754" spans="2:6">
      <c r="B754" s="1"/>
      <c r="C754" s="1"/>
      <c r="D754" s="1"/>
      <c r="E754" s="1"/>
      <c r="F754" s="1"/>
    </row>
    <row r="755" spans="2:6">
      <c r="B755" s="1"/>
      <c r="C755" s="1"/>
      <c r="D755" s="1"/>
      <c r="E755" s="1"/>
      <c r="F755" s="1"/>
    </row>
    <row r="756" spans="2:6">
      <c r="B756" s="1"/>
      <c r="C756" s="1"/>
      <c r="D756" s="1"/>
      <c r="E756" s="1"/>
      <c r="F756" s="1"/>
    </row>
    <row r="757" spans="2:6">
      <c r="B757" s="1"/>
      <c r="C757" s="1"/>
      <c r="D757" s="1"/>
      <c r="E757" s="1"/>
      <c r="F757" s="1"/>
    </row>
    <row r="758" spans="2:6">
      <c r="B758" s="1"/>
      <c r="C758" s="1"/>
      <c r="D758" s="1"/>
      <c r="E758" s="1"/>
      <c r="F758" s="1"/>
    </row>
    <row r="759" spans="2:6">
      <c r="B759" s="1"/>
      <c r="C759" s="1"/>
      <c r="D759" s="1"/>
      <c r="E759" s="1"/>
      <c r="F759" s="1"/>
    </row>
    <row r="760" spans="2:6">
      <c r="B760" s="1"/>
      <c r="C760" s="1"/>
      <c r="D760" s="1"/>
      <c r="E760" s="1"/>
      <c r="F760" s="1"/>
    </row>
    <row r="761" spans="2:6">
      <c r="B761" s="1"/>
      <c r="C761" s="1"/>
      <c r="D761" s="1"/>
      <c r="E761" s="1"/>
      <c r="F761" s="1"/>
    </row>
    <row r="762" spans="2:6">
      <c r="B762" s="1"/>
      <c r="C762" s="1"/>
      <c r="D762" s="1"/>
      <c r="E762" s="1"/>
      <c r="F762" s="1"/>
    </row>
    <row r="763" spans="2:6">
      <c r="B763" s="1"/>
      <c r="C763" s="1"/>
      <c r="D763" s="1"/>
      <c r="E763" s="1"/>
      <c r="F763" s="1"/>
    </row>
    <row r="764" spans="2:6">
      <c r="B764" s="1"/>
      <c r="C764" s="1"/>
      <c r="D764" s="1"/>
      <c r="E764" s="1"/>
      <c r="F764" s="1"/>
    </row>
    <row r="765" spans="2:6">
      <c r="B765" s="1"/>
      <c r="C765" s="1"/>
      <c r="D765" s="1"/>
      <c r="E765" s="1"/>
      <c r="F765" s="1"/>
    </row>
    <row r="766" spans="2:6">
      <c r="B766" s="1"/>
      <c r="C766" s="1"/>
      <c r="D766" s="1"/>
      <c r="E766" s="1"/>
      <c r="F766" s="1"/>
    </row>
    <row r="767" spans="2:6">
      <c r="B767" s="1"/>
      <c r="C767" s="1"/>
      <c r="D767" s="1"/>
      <c r="E767" s="1"/>
      <c r="F767" s="1"/>
    </row>
    <row r="768" spans="2:6">
      <c r="B768" s="1"/>
      <c r="C768" s="1"/>
      <c r="D768" s="1"/>
      <c r="E768" s="1"/>
      <c r="F768" s="1"/>
    </row>
    <row r="769" spans="2:6">
      <c r="B769" s="1"/>
      <c r="C769" s="1"/>
      <c r="D769" s="1"/>
      <c r="E769" s="1"/>
      <c r="F769" s="1"/>
    </row>
    <row r="770" spans="2:6">
      <c r="B770" s="1"/>
      <c r="C770" s="1"/>
      <c r="D770" s="1"/>
      <c r="E770" s="1"/>
      <c r="F770" s="1"/>
    </row>
    <row r="771" spans="2:6">
      <c r="B771" s="1"/>
      <c r="C771" s="1"/>
      <c r="D771" s="1"/>
      <c r="E771" s="1"/>
      <c r="F771" s="1"/>
    </row>
    <row r="772" spans="2:6">
      <c r="B772" s="1"/>
      <c r="C772" s="1"/>
      <c r="D772" s="1"/>
      <c r="E772" s="1"/>
      <c r="F772" s="1"/>
    </row>
    <row r="773" spans="2:6">
      <c r="B773" s="1"/>
      <c r="C773" s="1"/>
      <c r="D773" s="1"/>
      <c r="E773" s="1"/>
      <c r="F773" s="1"/>
    </row>
    <row r="774" spans="2:6">
      <c r="B774" s="1"/>
      <c r="C774" s="1"/>
      <c r="D774" s="1"/>
      <c r="E774" s="1"/>
      <c r="F774" s="1"/>
    </row>
    <row r="775" spans="2:6">
      <c r="B775" s="1"/>
      <c r="C775" s="1"/>
      <c r="D775" s="1"/>
      <c r="E775" s="1"/>
      <c r="F775" s="1"/>
    </row>
    <row r="776" spans="2:6">
      <c r="B776" s="1"/>
      <c r="C776" s="1"/>
      <c r="D776" s="1"/>
      <c r="E776" s="1"/>
      <c r="F776" s="1"/>
    </row>
    <row r="777" spans="2:6">
      <c r="B777" s="1"/>
      <c r="C777" s="1"/>
      <c r="D777" s="1"/>
      <c r="E777" s="1"/>
      <c r="F777" s="1"/>
    </row>
    <row r="778" spans="2:6">
      <c r="B778" s="1"/>
      <c r="C778" s="1"/>
      <c r="D778" s="1"/>
      <c r="E778" s="1"/>
      <c r="F778" s="1"/>
    </row>
    <row r="779" spans="2:6">
      <c r="B779" s="1"/>
      <c r="C779" s="1"/>
      <c r="D779" s="1"/>
      <c r="E779" s="1"/>
      <c r="F779" s="1"/>
    </row>
    <row r="780" spans="2:6">
      <c r="B780" s="1"/>
      <c r="C780" s="1"/>
      <c r="D780" s="1"/>
      <c r="E780" s="1"/>
      <c r="F780" s="1"/>
    </row>
    <row r="781" spans="2:6">
      <c r="B781" s="1"/>
      <c r="C781" s="1"/>
      <c r="D781" s="1"/>
      <c r="E781" s="1"/>
      <c r="F781" s="1"/>
    </row>
    <row r="782" spans="2:6">
      <c r="B782" s="1"/>
      <c r="C782" s="1"/>
      <c r="D782" s="1"/>
      <c r="E782" s="1"/>
      <c r="F782" s="1"/>
    </row>
    <row r="783" spans="2:6">
      <c r="B783" s="1"/>
      <c r="C783" s="1"/>
      <c r="D783" s="1"/>
      <c r="E783" s="1"/>
      <c r="F783" s="1"/>
    </row>
    <row r="784" spans="2:6">
      <c r="B784" s="1"/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2:6">
      <c r="B801" s="1"/>
      <c r="C801" s="1"/>
      <c r="D801" s="1"/>
      <c r="E801" s="1"/>
      <c r="F801" s="1"/>
    </row>
    <row r="802" spans="2:6">
      <c r="B802" s="1"/>
      <c r="C802" s="1"/>
      <c r="D802" s="1"/>
      <c r="E802" s="1"/>
      <c r="F802" s="1"/>
    </row>
    <row r="803" spans="2:6">
      <c r="B803" s="1"/>
      <c r="C803" s="1"/>
      <c r="D803" s="1"/>
      <c r="E803" s="1"/>
      <c r="F803" s="1"/>
    </row>
    <row r="804" spans="2:6">
      <c r="B804" s="1"/>
      <c r="C804" s="1"/>
      <c r="D804" s="1"/>
      <c r="E804" s="1"/>
      <c r="F804" s="1"/>
    </row>
    <row r="805" spans="2:6">
      <c r="B805" s="1"/>
      <c r="C805" s="1"/>
      <c r="D805" s="1"/>
      <c r="E805" s="1"/>
      <c r="F805" s="1"/>
    </row>
    <row r="806" spans="2:6">
      <c r="B806" s="1"/>
      <c r="C806" s="1"/>
      <c r="D806" s="1"/>
      <c r="E806" s="1"/>
      <c r="F806" s="1"/>
    </row>
    <row r="807" spans="2:6">
      <c r="B807" s="1"/>
      <c r="C807" s="1"/>
      <c r="D807" s="1"/>
      <c r="E807" s="1"/>
      <c r="F807" s="1"/>
    </row>
    <row r="808" spans="2:6">
      <c r="B808" s="1"/>
      <c r="C808" s="1"/>
      <c r="D808" s="1"/>
      <c r="E808" s="1"/>
      <c r="F808" s="1"/>
    </row>
    <row r="809" spans="2:6">
      <c r="B809" s="1"/>
      <c r="C809" s="1"/>
      <c r="D809" s="1"/>
      <c r="E809" s="1"/>
      <c r="F809" s="1"/>
    </row>
    <row r="810" spans="2:6">
      <c r="B810" s="1"/>
      <c r="C810" s="1"/>
      <c r="D810" s="1"/>
      <c r="E810" s="1"/>
      <c r="F810" s="1"/>
    </row>
    <row r="811" spans="2:6">
      <c r="B811" s="1"/>
      <c r="C811" s="1"/>
      <c r="D811" s="1"/>
      <c r="E811" s="1"/>
      <c r="F811" s="1"/>
    </row>
    <row r="812" spans="2:6">
      <c r="B812" s="1"/>
      <c r="C812" s="1"/>
      <c r="D812" s="1"/>
      <c r="E812" s="1"/>
      <c r="F812" s="1"/>
    </row>
    <row r="813" spans="2:6">
      <c r="B813" s="1"/>
      <c r="C813" s="1"/>
      <c r="D813" s="1"/>
      <c r="E813" s="1"/>
      <c r="F813" s="1"/>
    </row>
    <row r="814" spans="2:6">
      <c r="B814" s="1"/>
      <c r="C814" s="1"/>
      <c r="D814" s="1"/>
      <c r="E814" s="1"/>
      <c r="F814" s="1"/>
    </row>
    <row r="815" spans="2:6">
      <c r="B815" s="1"/>
      <c r="C815" s="1"/>
      <c r="D815" s="1"/>
      <c r="E815" s="1"/>
      <c r="F815" s="1"/>
    </row>
    <row r="816" spans="2:6">
      <c r="B816" s="1"/>
      <c r="C816" s="1"/>
      <c r="D816" s="1"/>
      <c r="E816" s="1"/>
      <c r="F816" s="1"/>
    </row>
    <row r="817" spans="2:6">
      <c r="B817" s="1"/>
      <c r="C817" s="1"/>
      <c r="D817" s="1"/>
      <c r="E817" s="1"/>
      <c r="F817" s="1"/>
    </row>
    <row r="818" spans="2:6">
      <c r="B818" s="1"/>
      <c r="C818" s="1"/>
      <c r="D818" s="1"/>
      <c r="E818" s="1"/>
      <c r="F818" s="1"/>
    </row>
    <row r="819" spans="2:6">
      <c r="B819" s="1"/>
      <c r="C819" s="1"/>
      <c r="D819" s="1"/>
      <c r="E819" s="1"/>
      <c r="F819" s="1"/>
    </row>
    <row r="820" spans="2:6">
      <c r="B820" s="1"/>
      <c r="C820" s="1"/>
      <c r="D820" s="1"/>
      <c r="E820" s="1"/>
      <c r="F820" s="1"/>
    </row>
    <row r="821" spans="2:6">
      <c r="B821" s="1"/>
      <c r="C821" s="1"/>
      <c r="D821" s="1"/>
      <c r="E821" s="1"/>
      <c r="F821" s="1"/>
    </row>
    <row r="822" spans="2:6">
      <c r="B822" s="1"/>
      <c r="C822" s="1"/>
      <c r="D822" s="1"/>
      <c r="E822" s="1"/>
      <c r="F822" s="1"/>
    </row>
    <row r="823" spans="2:6">
      <c r="B823" s="1"/>
      <c r="C823" s="1"/>
      <c r="D823" s="1"/>
      <c r="E823" s="1"/>
      <c r="F823" s="1"/>
    </row>
    <row r="824" spans="2:6">
      <c r="B824" s="1"/>
      <c r="C824" s="1"/>
      <c r="D824" s="1"/>
      <c r="E824" s="1"/>
      <c r="F824" s="1"/>
    </row>
    <row r="825" spans="2:6">
      <c r="B825" s="1"/>
      <c r="C825" s="1"/>
      <c r="D825" s="1"/>
      <c r="E825" s="1"/>
      <c r="F825" s="1"/>
    </row>
    <row r="826" spans="2:6">
      <c r="B826" s="1"/>
      <c r="C826" s="1"/>
      <c r="D826" s="1"/>
      <c r="E826" s="1"/>
      <c r="F826" s="1"/>
    </row>
    <row r="827" spans="2:6">
      <c r="B827" s="1"/>
      <c r="C827" s="1"/>
      <c r="D827" s="1"/>
      <c r="E827" s="1"/>
      <c r="F827" s="1"/>
    </row>
    <row r="828" spans="2:6">
      <c r="B828" s="1"/>
      <c r="C828" s="1"/>
      <c r="D828" s="1"/>
      <c r="E828" s="1"/>
      <c r="F828" s="1"/>
    </row>
    <row r="829" spans="2:6">
      <c r="B829" s="1"/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54:K254"/>
  </mergeCells>
  <phoneticPr fontId="3" type="noConversion"/>
  <conditionalFormatting sqref="B12:B220 B222:B246">
    <cfRule type="cellIs" dxfId="35" priority="4" operator="equal">
      <formula>"NR3"</formula>
    </cfRule>
  </conditionalFormatting>
  <conditionalFormatting sqref="B12:B220 B222:B246">
    <cfRule type="containsText" dxfId="34" priority="3" operator="containsText" text="הפרשה ">
      <formula>NOT(ISERROR(SEARCH("הפרשה ",B12)))</formula>
    </cfRule>
  </conditionalFormatting>
  <conditionalFormatting sqref="B221">
    <cfRule type="cellIs" dxfId="33" priority="2" operator="equal">
      <formula>"NR3"</formula>
    </cfRule>
  </conditionalFormatting>
  <conditionalFormatting sqref="B221">
    <cfRule type="containsText" dxfId="32" priority="1" operator="containsText" text="הפרשה ">
      <formula>NOT(ISERROR(SEARCH("הפרשה ",B221)))</formula>
    </cfRule>
  </conditionalFormatting>
  <dataValidations count="6">
    <dataValidation allowBlank="1" showInputMessage="1" showErrorMessage="1" sqref="H2 B34 Q9 B36 B252 B254"/>
    <dataValidation type="list" allowBlank="1" showInputMessage="1" showErrorMessage="1" sqref="G555:G827">
      <formula1>#REF!</formula1>
    </dataValidation>
    <dataValidation type="list" allowBlank="1" showInputMessage="1" showErrorMessage="1" sqref="I12:I35 I37:I253 I255:I827">
      <formula1>#REF!</formula1>
    </dataValidation>
    <dataValidation type="list" allowBlank="1" showInputMessage="1" showErrorMessage="1" sqref="E12:E35 E37:E253 E255:E821">
      <formula1>#REF!</formula1>
    </dataValidation>
    <dataValidation type="list" allowBlank="1" showInputMessage="1" showErrorMessage="1" sqref="G12:G35 G37:G253 G255:G554">
      <formula1>#REF!</formula1>
    </dataValidation>
    <dataValidation type="list" allowBlank="1" showInputMessage="1" showErrorMessage="1" sqref="L12:L827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6.5703125" style="2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142</v>
      </c>
      <c r="C1" s="67" t="s" vm="1">
        <v>224</v>
      </c>
    </row>
    <row r="2" spans="2:15">
      <c r="B2" s="46" t="s">
        <v>141</v>
      </c>
      <c r="C2" s="67" t="s">
        <v>225</v>
      </c>
    </row>
    <row r="3" spans="2:15">
      <c r="B3" s="46" t="s">
        <v>143</v>
      </c>
      <c r="C3" s="67" t="s">
        <v>226</v>
      </c>
    </row>
    <row r="4" spans="2:15">
      <c r="B4" s="46" t="s">
        <v>144</v>
      </c>
      <c r="C4" s="67">
        <v>2207</v>
      </c>
    </row>
    <row r="6" spans="2:15" ht="26.25" customHeight="1">
      <c r="B6" s="135" t="s">
        <v>170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15" ht="26.25" customHeight="1">
      <c r="B7" s="135" t="s">
        <v>88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</row>
    <row r="8" spans="2:15" s="3" customFormat="1" ht="78.75">
      <c r="B8" s="21" t="s">
        <v>111</v>
      </c>
      <c r="C8" s="29" t="s">
        <v>43</v>
      </c>
      <c r="D8" s="29" t="s">
        <v>115</v>
      </c>
      <c r="E8" s="29" t="s">
        <v>186</v>
      </c>
      <c r="F8" s="29" t="s">
        <v>113</v>
      </c>
      <c r="G8" s="29" t="s">
        <v>63</v>
      </c>
      <c r="H8" s="29" t="s">
        <v>99</v>
      </c>
      <c r="I8" s="12" t="s">
        <v>201</v>
      </c>
      <c r="J8" s="12" t="s">
        <v>200</v>
      </c>
      <c r="K8" s="29" t="s">
        <v>215</v>
      </c>
      <c r="L8" s="12" t="s">
        <v>60</v>
      </c>
      <c r="M8" s="12" t="s">
        <v>57</v>
      </c>
      <c r="N8" s="12" t="s">
        <v>145</v>
      </c>
      <c r="O8" s="13" t="s">
        <v>147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208</v>
      </c>
      <c r="J9" s="15"/>
      <c r="K9" s="15" t="s">
        <v>204</v>
      </c>
      <c r="L9" s="15" t="s">
        <v>204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4" t="s">
        <v>28</v>
      </c>
      <c r="C11" s="85"/>
      <c r="D11" s="85"/>
      <c r="E11" s="85"/>
      <c r="F11" s="85"/>
      <c r="G11" s="85"/>
      <c r="H11" s="85"/>
      <c r="I11" s="87"/>
      <c r="J11" s="89"/>
      <c r="K11" s="87">
        <v>48.935075789999999</v>
      </c>
      <c r="L11" s="87">
        <f>L12+L145</f>
        <v>38075.788094172014</v>
      </c>
      <c r="M11" s="85"/>
      <c r="N11" s="90">
        <f>IFERROR(L11/$L$11,0)</f>
        <v>1</v>
      </c>
      <c r="O11" s="90">
        <f>L11/'סכום נכסי הקרן'!$C$42</f>
        <v>1.0630269053166936E-2</v>
      </c>
    </row>
    <row r="12" spans="2:15">
      <c r="B12" s="70" t="s">
        <v>194</v>
      </c>
      <c r="C12" s="71"/>
      <c r="D12" s="71"/>
      <c r="E12" s="71"/>
      <c r="F12" s="71"/>
      <c r="G12" s="71"/>
      <c r="H12" s="71"/>
      <c r="I12" s="79"/>
      <c r="J12" s="81"/>
      <c r="K12" s="79">
        <v>44.456955522999998</v>
      </c>
      <c r="L12" s="79">
        <f>L13+L45+L98</f>
        <v>23532.944303864006</v>
      </c>
      <c r="M12" s="71"/>
      <c r="N12" s="80">
        <f t="shared" ref="N12:N74" si="0">IFERROR(L12/$L$11,0)</f>
        <v>0.61805534387523353</v>
      </c>
      <c r="O12" s="80">
        <f>L12/'סכום נכסי הקרן'!$C$42</f>
        <v>6.5700945951413427E-3</v>
      </c>
    </row>
    <row r="13" spans="2:15">
      <c r="B13" s="86" t="s">
        <v>824</v>
      </c>
      <c r="C13" s="71"/>
      <c r="D13" s="71"/>
      <c r="E13" s="71"/>
      <c r="F13" s="71"/>
      <c r="G13" s="71"/>
      <c r="H13" s="71"/>
      <c r="I13" s="79"/>
      <c r="J13" s="81"/>
      <c r="K13" s="79">
        <v>5.1697804020000007</v>
      </c>
      <c r="L13" s="79">
        <v>14446.161307013002</v>
      </c>
      <c r="M13" s="71"/>
      <c r="N13" s="80">
        <f t="shared" si="0"/>
        <v>0.3794054445119725</v>
      </c>
      <c r="O13" s="80">
        <f>L13/'סכום נכסי הקרן'!$C$42</f>
        <v>4.0331819553986658E-3</v>
      </c>
    </row>
    <row r="14" spans="2:15">
      <c r="B14" s="75" t="s">
        <v>825</v>
      </c>
      <c r="C14" s="69" t="s">
        <v>826</v>
      </c>
      <c r="D14" s="82" t="s">
        <v>116</v>
      </c>
      <c r="E14" s="82" t="s">
        <v>252</v>
      </c>
      <c r="F14" s="69" t="s">
        <v>827</v>
      </c>
      <c r="G14" s="82" t="s">
        <v>152</v>
      </c>
      <c r="H14" s="82" t="s">
        <v>129</v>
      </c>
      <c r="I14" s="76">
        <v>2198.320338</v>
      </c>
      <c r="J14" s="78">
        <v>29350</v>
      </c>
      <c r="K14" s="69"/>
      <c r="L14" s="76">
        <v>645.20701981600007</v>
      </c>
      <c r="M14" s="77">
        <v>3.9367432440878216E-5</v>
      </c>
      <c r="N14" s="77">
        <f t="shared" si="0"/>
        <v>1.6945335923716765E-2</v>
      </c>
      <c r="O14" s="77">
        <f>L14/'סכום נכסי הקרן'!$C$42</f>
        <v>1.8013348006540425E-4</v>
      </c>
    </row>
    <row r="15" spans="2:15">
      <c r="B15" s="75" t="s">
        <v>828</v>
      </c>
      <c r="C15" s="69" t="s">
        <v>829</v>
      </c>
      <c r="D15" s="82" t="s">
        <v>116</v>
      </c>
      <c r="E15" s="82" t="s">
        <v>252</v>
      </c>
      <c r="F15" s="69" t="s">
        <v>620</v>
      </c>
      <c r="G15" s="82" t="s">
        <v>427</v>
      </c>
      <c r="H15" s="82" t="s">
        <v>129</v>
      </c>
      <c r="I15" s="76">
        <v>67401.279439999998</v>
      </c>
      <c r="J15" s="78">
        <v>1636</v>
      </c>
      <c r="K15" s="69"/>
      <c r="L15" s="76">
        <v>1102.6849316380001</v>
      </c>
      <c r="M15" s="77">
        <v>5.2634585973316064E-5</v>
      </c>
      <c r="N15" s="77">
        <f t="shared" si="0"/>
        <v>2.8960265481853022E-2</v>
      </c>
      <c r="O15" s="77">
        <f>L15/'סכום נכסי הקרן'!$C$42</f>
        <v>3.0785541392324084E-4</v>
      </c>
    </row>
    <row r="16" spans="2:15">
      <c r="B16" s="75" t="s">
        <v>830</v>
      </c>
      <c r="C16" s="69" t="s">
        <v>831</v>
      </c>
      <c r="D16" s="82" t="s">
        <v>116</v>
      </c>
      <c r="E16" s="82" t="s">
        <v>252</v>
      </c>
      <c r="F16" s="69" t="s">
        <v>337</v>
      </c>
      <c r="G16" s="82" t="s">
        <v>306</v>
      </c>
      <c r="H16" s="82" t="s">
        <v>129</v>
      </c>
      <c r="I16" s="76">
        <v>4758.511751</v>
      </c>
      <c r="J16" s="78">
        <v>4870</v>
      </c>
      <c r="K16" s="69"/>
      <c r="L16" s="76">
        <v>231.73952228800005</v>
      </c>
      <c r="M16" s="77">
        <v>3.8224514531589473E-5</v>
      </c>
      <c r="N16" s="77">
        <f t="shared" si="0"/>
        <v>6.0862698813966441E-3</v>
      </c>
      <c r="O16" s="77">
        <f>L16/'סכום נכסי הקרן'!$C$42</f>
        <v>6.4698686369432735E-5</v>
      </c>
    </row>
    <row r="17" spans="2:15">
      <c r="B17" s="75" t="s">
        <v>832</v>
      </c>
      <c r="C17" s="69" t="s">
        <v>833</v>
      </c>
      <c r="D17" s="82" t="s">
        <v>116</v>
      </c>
      <c r="E17" s="82" t="s">
        <v>252</v>
      </c>
      <c r="F17" s="69" t="s">
        <v>834</v>
      </c>
      <c r="G17" s="82" t="s">
        <v>659</v>
      </c>
      <c r="H17" s="82" t="s">
        <v>129</v>
      </c>
      <c r="I17" s="76">
        <v>1502.0998370000002</v>
      </c>
      <c r="J17" s="78">
        <v>42310</v>
      </c>
      <c r="K17" s="76">
        <v>2.1248704480000002</v>
      </c>
      <c r="L17" s="76">
        <v>637.66331132800008</v>
      </c>
      <c r="M17" s="77">
        <v>3.3985443273535452E-5</v>
      </c>
      <c r="N17" s="77">
        <f t="shared" si="0"/>
        <v>1.6747212421470602E-2</v>
      </c>
      <c r="O17" s="77">
        <f>L17/'סכום נכסי הקרן'!$C$42</f>
        <v>1.7802737393077185E-4</v>
      </c>
    </row>
    <row r="18" spans="2:15">
      <c r="B18" s="75" t="s">
        <v>835</v>
      </c>
      <c r="C18" s="69" t="s">
        <v>836</v>
      </c>
      <c r="D18" s="82" t="s">
        <v>116</v>
      </c>
      <c r="E18" s="82" t="s">
        <v>252</v>
      </c>
      <c r="F18" s="69" t="s">
        <v>704</v>
      </c>
      <c r="G18" s="82" t="s">
        <v>606</v>
      </c>
      <c r="H18" s="82" t="s">
        <v>129</v>
      </c>
      <c r="I18" s="76">
        <v>368.76620300000002</v>
      </c>
      <c r="J18" s="78">
        <v>175600</v>
      </c>
      <c r="K18" s="69"/>
      <c r="L18" s="76">
        <v>647.55345167799999</v>
      </c>
      <c r="M18" s="77">
        <v>9.7655497928470332E-5</v>
      </c>
      <c r="N18" s="77">
        <f t="shared" si="0"/>
        <v>1.700696122366319E-2</v>
      </c>
      <c r="O18" s="77">
        <f>L18/'סכום נכסי הקרן'!$C$42</f>
        <v>1.8078857358431687E-4</v>
      </c>
    </row>
    <row r="19" spans="2:15">
      <c r="B19" s="75" t="s">
        <v>837</v>
      </c>
      <c r="C19" s="69" t="s">
        <v>838</v>
      </c>
      <c r="D19" s="82" t="s">
        <v>116</v>
      </c>
      <c r="E19" s="82" t="s">
        <v>252</v>
      </c>
      <c r="F19" s="69" t="s">
        <v>343</v>
      </c>
      <c r="G19" s="82" t="s">
        <v>306</v>
      </c>
      <c r="H19" s="82" t="s">
        <v>129</v>
      </c>
      <c r="I19" s="76">
        <v>12409.213634</v>
      </c>
      <c r="J19" s="78">
        <v>1799</v>
      </c>
      <c r="K19" s="69"/>
      <c r="L19" s="76">
        <v>223.24175327200001</v>
      </c>
      <c r="M19" s="77">
        <v>3.0294791527084516E-5</v>
      </c>
      <c r="N19" s="77">
        <f t="shared" si="0"/>
        <v>5.863089497185483E-3</v>
      </c>
      <c r="O19" s="77">
        <f>L19/'סכום נכסי הקרן'!$C$42</f>
        <v>6.2326218837878929E-5</v>
      </c>
    </row>
    <row r="20" spans="2:15">
      <c r="B20" s="75" t="s">
        <v>839</v>
      </c>
      <c r="C20" s="69" t="s">
        <v>840</v>
      </c>
      <c r="D20" s="82" t="s">
        <v>116</v>
      </c>
      <c r="E20" s="82" t="s">
        <v>252</v>
      </c>
      <c r="F20" s="69" t="s">
        <v>841</v>
      </c>
      <c r="G20" s="82" t="s">
        <v>123</v>
      </c>
      <c r="H20" s="82" t="s">
        <v>129</v>
      </c>
      <c r="I20" s="76">
        <v>1122.0628589999999</v>
      </c>
      <c r="J20" s="78">
        <v>3400</v>
      </c>
      <c r="K20" s="69"/>
      <c r="L20" s="76">
        <v>38.150137216000005</v>
      </c>
      <c r="M20" s="77">
        <v>6.3361376851645205E-6</v>
      </c>
      <c r="N20" s="77">
        <f t="shared" si="0"/>
        <v>1.0019526614037273E-3</v>
      </c>
      <c r="O20" s="77">
        <f>L20/'סכום נכסי הקרן'!$C$42</f>
        <v>1.0651026369258292E-5</v>
      </c>
    </row>
    <row r="21" spans="2:15">
      <c r="B21" s="75" t="s">
        <v>842</v>
      </c>
      <c r="C21" s="69" t="s">
        <v>843</v>
      </c>
      <c r="D21" s="82" t="s">
        <v>116</v>
      </c>
      <c r="E21" s="82" t="s">
        <v>252</v>
      </c>
      <c r="F21" s="69" t="s">
        <v>765</v>
      </c>
      <c r="G21" s="82" t="s">
        <v>152</v>
      </c>
      <c r="H21" s="82" t="s">
        <v>129</v>
      </c>
      <c r="I21" s="76">
        <v>40223.632812000003</v>
      </c>
      <c r="J21" s="78">
        <v>1466</v>
      </c>
      <c r="K21" s="69"/>
      <c r="L21" s="76">
        <v>589.67845703199998</v>
      </c>
      <c r="M21" s="77">
        <v>8.343248234528891E-5</v>
      </c>
      <c r="N21" s="77">
        <f t="shared" si="0"/>
        <v>1.5486966561888652E-2</v>
      </c>
      <c r="O21" s="77">
        <f>L21/'סכום נכסי הקרן'!$C$42</f>
        <v>1.6463062137027606E-4</v>
      </c>
    </row>
    <row r="22" spans="2:15">
      <c r="B22" s="75" t="s">
        <v>844</v>
      </c>
      <c r="C22" s="69" t="s">
        <v>845</v>
      </c>
      <c r="D22" s="82" t="s">
        <v>116</v>
      </c>
      <c r="E22" s="82" t="s">
        <v>252</v>
      </c>
      <c r="F22" s="69" t="s">
        <v>431</v>
      </c>
      <c r="G22" s="82" t="s">
        <v>153</v>
      </c>
      <c r="H22" s="82" t="s">
        <v>129</v>
      </c>
      <c r="I22" s="76">
        <v>116437.83991900001</v>
      </c>
      <c r="J22" s="78">
        <v>319.89999999999998</v>
      </c>
      <c r="K22" s="69"/>
      <c r="L22" s="76">
        <v>372.484649907</v>
      </c>
      <c r="M22" s="77">
        <v>4.2103937723305282E-5</v>
      </c>
      <c r="N22" s="77">
        <f t="shared" si="0"/>
        <v>9.7827167486524997E-3</v>
      </c>
      <c r="O22" s="77">
        <f>L22/'סכום נכסי הקרן'!$C$42</f>
        <v>1.0399291110909853E-4</v>
      </c>
    </row>
    <row r="23" spans="2:15">
      <c r="B23" s="75" t="s">
        <v>846</v>
      </c>
      <c r="C23" s="69" t="s">
        <v>847</v>
      </c>
      <c r="D23" s="82" t="s">
        <v>116</v>
      </c>
      <c r="E23" s="82" t="s">
        <v>252</v>
      </c>
      <c r="F23" s="69" t="s">
        <v>848</v>
      </c>
      <c r="G23" s="82" t="s">
        <v>262</v>
      </c>
      <c r="H23" s="82" t="s">
        <v>129</v>
      </c>
      <c r="I23" s="76">
        <v>2861.072091</v>
      </c>
      <c r="J23" s="78">
        <v>8514</v>
      </c>
      <c r="K23" s="69"/>
      <c r="L23" s="76">
        <v>243.59167780000001</v>
      </c>
      <c r="M23" s="77">
        <v>2.8516604707822305E-5</v>
      </c>
      <c r="N23" s="77">
        <f t="shared" si="0"/>
        <v>6.397547890473863E-3</v>
      </c>
      <c r="O23" s="77">
        <f>L23/'סכום נכסי הקרן'!$C$42</f>
        <v>6.800765535625772E-5</v>
      </c>
    </row>
    <row r="24" spans="2:15">
      <c r="B24" s="75" t="s">
        <v>849</v>
      </c>
      <c r="C24" s="69" t="s">
        <v>850</v>
      </c>
      <c r="D24" s="82" t="s">
        <v>116</v>
      </c>
      <c r="E24" s="82" t="s">
        <v>252</v>
      </c>
      <c r="F24" s="69" t="s">
        <v>302</v>
      </c>
      <c r="G24" s="82" t="s">
        <v>262</v>
      </c>
      <c r="H24" s="82" t="s">
        <v>129</v>
      </c>
      <c r="I24" s="76">
        <v>46742.107725000002</v>
      </c>
      <c r="J24" s="78">
        <v>1236</v>
      </c>
      <c r="K24" s="69"/>
      <c r="L24" s="76">
        <v>577.73245148199999</v>
      </c>
      <c r="M24" s="77">
        <v>4.0155863708254302E-5</v>
      </c>
      <c r="N24" s="77">
        <f t="shared" si="0"/>
        <v>1.5173223730868208E-2</v>
      </c>
      <c r="O24" s="77">
        <f>L24/'סכום נכסי הקרן'!$C$42</f>
        <v>1.6129545066302645E-4</v>
      </c>
    </row>
    <row r="25" spans="2:15">
      <c r="B25" s="75" t="s">
        <v>851</v>
      </c>
      <c r="C25" s="69" t="s">
        <v>852</v>
      </c>
      <c r="D25" s="82" t="s">
        <v>116</v>
      </c>
      <c r="E25" s="82" t="s">
        <v>252</v>
      </c>
      <c r="F25" s="69" t="s">
        <v>462</v>
      </c>
      <c r="G25" s="82" t="s">
        <v>371</v>
      </c>
      <c r="H25" s="82" t="s">
        <v>129</v>
      </c>
      <c r="I25" s="76">
        <v>10027.375093000001</v>
      </c>
      <c r="J25" s="78">
        <v>2442</v>
      </c>
      <c r="K25" s="69"/>
      <c r="L25" s="76">
        <v>244.86849976399998</v>
      </c>
      <c r="M25" s="77">
        <v>3.9376081787632219E-5</v>
      </c>
      <c r="N25" s="77">
        <f t="shared" si="0"/>
        <v>6.4310815880782839E-3</v>
      </c>
      <c r="O25" s="77">
        <f>L25/'סכום נכסי הקרן'!$C$42</f>
        <v>6.8364127584140259E-5</v>
      </c>
    </row>
    <row r="26" spans="2:15">
      <c r="B26" s="75" t="s">
        <v>853</v>
      </c>
      <c r="C26" s="69" t="s">
        <v>854</v>
      </c>
      <c r="D26" s="82" t="s">
        <v>116</v>
      </c>
      <c r="E26" s="82" t="s">
        <v>252</v>
      </c>
      <c r="F26" s="69" t="s">
        <v>855</v>
      </c>
      <c r="G26" s="82" t="s">
        <v>371</v>
      </c>
      <c r="H26" s="82" t="s">
        <v>129</v>
      </c>
      <c r="I26" s="76">
        <v>7559.7427500000003</v>
      </c>
      <c r="J26" s="78">
        <v>2960</v>
      </c>
      <c r="K26" s="69"/>
      <c r="L26" s="76">
        <v>223.768385405</v>
      </c>
      <c r="M26" s="77">
        <v>3.526348548510444E-5</v>
      </c>
      <c r="N26" s="77">
        <f t="shared" si="0"/>
        <v>5.8769206523462767E-3</v>
      </c>
      <c r="O26" s="77">
        <f>L26/'סכום נכסי הקרן'!$C$42</f>
        <v>6.2473247738554263E-5</v>
      </c>
    </row>
    <row r="27" spans="2:15">
      <c r="B27" s="75" t="s">
        <v>856</v>
      </c>
      <c r="C27" s="69" t="s">
        <v>857</v>
      </c>
      <c r="D27" s="82" t="s">
        <v>116</v>
      </c>
      <c r="E27" s="82" t="s">
        <v>252</v>
      </c>
      <c r="F27" s="69" t="s">
        <v>858</v>
      </c>
      <c r="G27" s="82" t="s">
        <v>859</v>
      </c>
      <c r="H27" s="82" t="s">
        <v>129</v>
      </c>
      <c r="I27" s="76">
        <v>2464.594783</v>
      </c>
      <c r="J27" s="78">
        <v>8337</v>
      </c>
      <c r="K27" s="69"/>
      <c r="L27" s="76">
        <v>205.47326691800001</v>
      </c>
      <c r="M27" s="77">
        <v>2.2916872333307879E-5</v>
      </c>
      <c r="N27" s="77">
        <f t="shared" si="0"/>
        <v>5.3964284707596196E-3</v>
      </c>
      <c r="O27" s="77">
        <f>L27/'סכום נכסי הקרן'!$C$42</f>
        <v>5.7365486570344953E-5</v>
      </c>
    </row>
    <row r="28" spans="2:15">
      <c r="B28" s="75" t="s">
        <v>860</v>
      </c>
      <c r="C28" s="69" t="s">
        <v>861</v>
      </c>
      <c r="D28" s="82" t="s">
        <v>116</v>
      </c>
      <c r="E28" s="82" t="s">
        <v>252</v>
      </c>
      <c r="F28" s="69" t="s">
        <v>862</v>
      </c>
      <c r="G28" s="82" t="s">
        <v>863</v>
      </c>
      <c r="H28" s="82" t="s">
        <v>129</v>
      </c>
      <c r="I28" s="76">
        <v>4339.0671709999997</v>
      </c>
      <c r="J28" s="78">
        <v>3055</v>
      </c>
      <c r="K28" s="69"/>
      <c r="L28" s="76">
        <v>132.558502062</v>
      </c>
      <c r="M28" s="77">
        <v>3.9591056421540921E-6</v>
      </c>
      <c r="N28" s="77">
        <f t="shared" si="0"/>
        <v>3.4814381710011086E-3</v>
      </c>
      <c r="O28" s="77">
        <f>L28/'סכום נכסי הקרן'!$C$42</f>
        <v>3.7008624449707182E-5</v>
      </c>
    </row>
    <row r="29" spans="2:15">
      <c r="B29" s="75" t="s">
        <v>864</v>
      </c>
      <c r="C29" s="69" t="s">
        <v>865</v>
      </c>
      <c r="D29" s="82" t="s">
        <v>116</v>
      </c>
      <c r="E29" s="82" t="s">
        <v>252</v>
      </c>
      <c r="F29" s="69" t="s">
        <v>273</v>
      </c>
      <c r="G29" s="82" t="s">
        <v>262</v>
      </c>
      <c r="H29" s="82" t="s">
        <v>129</v>
      </c>
      <c r="I29" s="76">
        <v>61212.611584999999</v>
      </c>
      <c r="J29" s="78">
        <v>1890</v>
      </c>
      <c r="K29" s="69"/>
      <c r="L29" s="76">
        <v>1156.9183589649999</v>
      </c>
      <c r="M29" s="77">
        <v>4.2131447352192664E-5</v>
      </c>
      <c r="N29" s="77">
        <f t="shared" si="0"/>
        <v>3.038462017131777E-2</v>
      </c>
      <c r="O29" s="77">
        <f>L29/'סכום נכסי הקרן'!$C$42</f>
        <v>3.2299668749939111E-4</v>
      </c>
    </row>
    <row r="30" spans="2:15">
      <c r="B30" s="75" t="s">
        <v>866</v>
      </c>
      <c r="C30" s="69" t="s">
        <v>867</v>
      </c>
      <c r="D30" s="82" t="s">
        <v>116</v>
      </c>
      <c r="E30" s="82" t="s">
        <v>252</v>
      </c>
      <c r="F30" s="69" t="s">
        <v>398</v>
      </c>
      <c r="G30" s="82" t="s">
        <v>306</v>
      </c>
      <c r="H30" s="82" t="s">
        <v>129</v>
      </c>
      <c r="I30" s="76">
        <v>29307.177075</v>
      </c>
      <c r="J30" s="78">
        <v>828</v>
      </c>
      <c r="K30" s="69"/>
      <c r="L30" s="76">
        <v>242.66342618499999</v>
      </c>
      <c r="M30" s="77">
        <v>3.5796089152792781E-5</v>
      </c>
      <c r="N30" s="77">
        <f t="shared" si="0"/>
        <v>6.3731688385497325E-3</v>
      </c>
      <c r="O30" s="77">
        <f>L30/'סכום נכסי הקרן'!$C$42</f>
        <v>6.7748499475043088E-5</v>
      </c>
    </row>
    <row r="31" spans="2:15">
      <c r="B31" s="75" t="s">
        <v>868</v>
      </c>
      <c r="C31" s="69" t="s">
        <v>869</v>
      </c>
      <c r="D31" s="82" t="s">
        <v>116</v>
      </c>
      <c r="E31" s="82" t="s">
        <v>252</v>
      </c>
      <c r="F31" s="69" t="s">
        <v>499</v>
      </c>
      <c r="G31" s="82" t="s">
        <v>262</v>
      </c>
      <c r="H31" s="82" t="s">
        <v>129</v>
      </c>
      <c r="I31" s="76">
        <v>10031.968609</v>
      </c>
      <c r="J31" s="78">
        <v>7425</v>
      </c>
      <c r="K31" s="69"/>
      <c r="L31" s="76">
        <v>744.87366921499995</v>
      </c>
      <c r="M31" s="77">
        <v>3.9332619837951923E-5</v>
      </c>
      <c r="N31" s="77">
        <f t="shared" si="0"/>
        <v>1.9562921911759783E-2</v>
      </c>
      <c r="O31" s="77">
        <f>L31/'סכום נכסי הקרן'!$C$42</f>
        <v>2.0795912338810135E-4</v>
      </c>
    </row>
    <row r="32" spans="2:15">
      <c r="B32" s="75" t="s">
        <v>870</v>
      </c>
      <c r="C32" s="69" t="s">
        <v>871</v>
      </c>
      <c r="D32" s="82" t="s">
        <v>116</v>
      </c>
      <c r="E32" s="82" t="s">
        <v>252</v>
      </c>
      <c r="F32" s="69" t="s">
        <v>872</v>
      </c>
      <c r="G32" s="82" t="s">
        <v>873</v>
      </c>
      <c r="H32" s="82" t="s">
        <v>129</v>
      </c>
      <c r="I32" s="76">
        <v>5297.4321220000011</v>
      </c>
      <c r="J32" s="78">
        <v>7269</v>
      </c>
      <c r="K32" s="69"/>
      <c r="L32" s="76">
        <v>385.07034097499997</v>
      </c>
      <c r="M32" s="77">
        <v>8.5254188955283326E-5</v>
      </c>
      <c r="N32" s="77">
        <f t="shared" si="0"/>
        <v>1.011325990213555E-2</v>
      </c>
      <c r="O32" s="77">
        <f>L32/'סכום נכסי הקרן'!$C$42</f>
        <v>1.075066737643056E-4</v>
      </c>
    </row>
    <row r="33" spans="2:15">
      <c r="B33" s="75" t="s">
        <v>874</v>
      </c>
      <c r="C33" s="69" t="s">
        <v>875</v>
      </c>
      <c r="D33" s="82" t="s">
        <v>116</v>
      </c>
      <c r="E33" s="82" t="s">
        <v>252</v>
      </c>
      <c r="F33" s="69" t="s">
        <v>876</v>
      </c>
      <c r="G33" s="82" t="s">
        <v>877</v>
      </c>
      <c r="H33" s="82" t="s">
        <v>129</v>
      </c>
      <c r="I33" s="76">
        <v>9014.5107869999993</v>
      </c>
      <c r="J33" s="78">
        <v>4828</v>
      </c>
      <c r="K33" s="69"/>
      <c r="L33" s="76">
        <v>435.22058078199996</v>
      </c>
      <c r="M33" s="77">
        <v>8.3278799191456162E-5</v>
      </c>
      <c r="N33" s="77">
        <f t="shared" si="0"/>
        <v>1.143037616727928E-2</v>
      </c>
      <c r="O33" s="77">
        <f>L33/'סכום נכסי הקרן'!$C$42</f>
        <v>1.2150797403708581E-4</v>
      </c>
    </row>
    <row r="34" spans="2:15">
      <c r="B34" s="75" t="s">
        <v>878</v>
      </c>
      <c r="C34" s="69" t="s">
        <v>879</v>
      </c>
      <c r="D34" s="82" t="s">
        <v>116</v>
      </c>
      <c r="E34" s="82" t="s">
        <v>252</v>
      </c>
      <c r="F34" s="69" t="s">
        <v>403</v>
      </c>
      <c r="G34" s="82" t="s">
        <v>306</v>
      </c>
      <c r="H34" s="82" t="s">
        <v>129</v>
      </c>
      <c r="I34" s="76">
        <v>2576.8167319999998</v>
      </c>
      <c r="J34" s="78">
        <v>17450</v>
      </c>
      <c r="K34" s="69"/>
      <c r="L34" s="76">
        <v>449.65451965400001</v>
      </c>
      <c r="M34" s="77">
        <v>5.4319081637415394E-5</v>
      </c>
      <c r="N34" s="77">
        <f t="shared" si="0"/>
        <v>1.1809460608980155E-2</v>
      </c>
      <c r="O34" s="77">
        <f>L34/'סכום נכסי הקרן'!$C$42</f>
        <v>1.2553774364623571E-4</v>
      </c>
    </row>
    <row r="35" spans="2:15">
      <c r="B35" s="75" t="s">
        <v>880</v>
      </c>
      <c r="C35" s="69" t="s">
        <v>881</v>
      </c>
      <c r="D35" s="82" t="s">
        <v>116</v>
      </c>
      <c r="E35" s="82" t="s">
        <v>252</v>
      </c>
      <c r="F35" s="69" t="s">
        <v>882</v>
      </c>
      <c r="G35" s="82" t="s">
        <v>859</v>
      </c>
      <c r="H35" s="82" t="s">
        <v>129</v>
      </c>
      <c r="I35" s="76">
        <v>526.69350199999997</v>
      </c>
      <c r="J35" s="78">
        <v>22670</v>
      </c>
      <c r="K35" s="69"/>
      <c r="L35" s="76">
        <v>119.401416939</v>
      </c>
      <c r="M35" s="77">
        <v>1.8650343702419701E-5</v>
      </c>
      <c r="N35" s="77">
        <f t="shared" si="0"/>
        <v>3.1358882616871141E-3</v>
      </c>
      <c r="O35" s="77">
        <f>L35/'סכום נכסי הקרן'!$C$42</f>
        <v>3.3335335942401988E-5</v>
      </c>
    </row>
    <row r="36" spans="2:15">
      <c r="B36" s="75" t="s">
        <v>883</v>
      </c>
      <c r="C36" s="69" t="s">
        <v>884</v>
      </c>
      <c r="D36" s="82" t="s">
        <v>116</v>
      </c>
      <c r="E36" s="82" t="s">
        <v>252</v>
      </c>
      <c r="F36" s="69" t="s">
        <v>885</v>
      </c>
      <c r="G36" s="82" t="s">
        <v>154</v>
      </c>
      <c r="H36" s="82" t="s">
        <v>129</v>
      </c>
      <c r="I36" s="76">
        <v>424.81229500000001</v>
      </c>
      <c r="J36" s="78">
        <v>90000</v>
      </c>
      <c r="K36" s="69"/>
      <c r="L36" s="76">
        <v>382.33106566700002</v>
      </c>
      <c r="M36" s="77">
        <v>6.7718274085862438E-6</v>
      </c>
      <c r="N36" s="77">
        <f t="shared" si="0"/>
        <v>1.004131719404964E-2</v>
      </c>
      <c r="O36" s="77">
        <f>L36/'סכום נכסי הקרן'!$C$42</f>
        <v>1.0674190342093893E-4</v>
      </c>
    </row>
    <row r="37" spans="2:15">
      <c r="B37" s="75" t="s">
        <v>886</v>
      </c>
      <c r="C37" s="69" t="s">
        <v>887</v>
      </c>
      <c r="D37" s="82" t="s">
        <v>116</v>
      </c>
      <c r="E37" s="82" t="s">
        <v>252</v>
      </c>
      <c r="F37" s="69" t="s">
        <v>516</v>
      </c>
      <c r="G37" s="82" t="s">
        <v>262</v>
      </c>
      <c r="H37" s="82" t="s">
        <v>129</v>
      </c>
      <c r="I37" s="76">
        <v>56840.298218999997</v>
      </c>
      <c r="J37" s="78">
        <v>2199</v>
      </c>
      <c r="K37" s="69"/>
      <c r="L37" s="76">
        <v>1249.9181578390001</v>
      </c>
      <c r="M37" s="77">
        <v>4.254837857120604E-5</v>
      </c>
      <c r="N37" s="77">
        <f t="shared" si="0"/>
        <v>3.2827111936530498E-2</v>
      </c>
      <c r="O37" s="77">
        <f>L37/'סכום נכסי הקרן'!$C$42</f>
        <v>3.4896103212374708E-4</v>
      </c>
    </row>
    <row r="38" spans="2:15">
      <c r="B38" s="75" t="s">
        <v>888</v>
      </c>
      <c r="C38" s="69" t="s">
        <v>889</v>
      </c>
      <c r="D38" s="82" t="s">
        <v>116</v>
      </c>
      <c r="E38" s="82" t="s">
        <v>252</v>
      </c>
      <c r="F38" s="69" t="s">
        <v>890</v>
      </c>
      <c r="G38" s="82" t="s">
        <v>863</v>
      </c>
      <c r="H38" s="82" t="s">
        <v>129</v>
      </c>
      <c r="I38" s="76">
        <v>1507.9319820000001</v>
      </c>
      <c r="J38" s="78">
        <v>14360</v>
      </c>
      <c r="K38" s="69"/>
      <c r="L38" s="76">
        <v>216.53903262899999</v>
      </c>
      <c r="M38" s="77">
        <v>1.1061349857016436E-5</v>
      </c>
      <c r="N38" s="77">
        <f t="shared" si="0"/>
        <v>5.68705320277124E-3</v>
      </c>
      <c r="O38" s="77">
        <f>L38/'סכום נכסי הקרן'!$C$42</f>
        <v>6.0454905665133011E-5</v>
      </c>
    </row>
    <row r="39" spans="2:15">
      <c r="B39" s="75" t="s">
        <v>891</v>
      </c>
      <c r="C39" s="69" t="s">
        <v>892</v>
      </c>
      <c r="D39" s="82" t="s">
        <v>116</v>
      </c>
      <c r="E39" s="82" t="s">
        <v>252</v>
      </c>
      <c r="F39" s="69" t="s">
        <v>318</v>
      </c>
      <c r="G39" s="82" t="s">
        <v>306</v>
      </c>
      <c r="H39" s="82" t="s">
        <v>129</v>
      </c>
      <c r="I39" s="76">
        <v>5445.8922530000009</v>
      </c>
      <c r="J39" s="78">
        <v>20410</v>
      </c>
      <c r="K39" s="69"/>
      <c r="L39" s="76">
        <v>1111.5066087460002</v>
      </c>
      <c r="M39" s="77">
        <v>4.4906145889645796E-5</v>
      </c>
      <c r="N39" s="77">
        <f t="shared" si="0"/>
        <v>2.9191952796799248E-2</v>
      </c>
      <c r="O39" s="77">
        <f>L39/'סכום נכסי הקרן'!$C$42</f>
        <v>3.1031831241732499E-4</v>
      </c>
    </row>
    <row r="40" spans="2:15">
      <c r="B40" s="75" t="s">
        <v>893</v>
      </c>
      <c r="C40" s="69" t="s">
        <v>894</v>
      </c>
      <c r="D40" s="82" t="s">
        <v>116</v>
      </c>
      <c r="E40" s="82" t="s">
        <v>252</v>
      </c>
      <c r="F40" s="69" t="s">
        <v>423</v>
      </c>
      <c r="G40" s="82" t="s">
        <v>124</v>
      </c>
      <c r="H40" s="82" t="s">
        <v>129</v>
      </c>
      <c r="I40" s="76">
        <v>22787.739624000002</v>
      </c>
      <c r="J40" s="78">
        <v>2480</v>
      </c>
      <c r="K40" s="69"/>
      <c r="L40" s="76">
        <v>565.13594266999996</v>
      </c>
      <c r="M40" s="77">
        <v>9.5652769628459716E-5</v>
      </c>
      <c r="N40" s="77">
        <f t="shared" si="0"/>
        <v>1.4842396466548811E-2</v>
      </c>
      <c r="O40" s="77">
        <f>L40/'סכום נכסי הקרן'!$C$42</f>
        <v>1.5777866783318808E-4</v>
      </c>
    </row>
    <row r="41" spans="2:15">
      <c r="B41" s="75" t="s">
        <v>895</v>
      </c>
      <c r="C41" s="69" t="s">
        <v>896</v>
      </c>
      <c r="D41" s="82" t="s">
        <v>116</v>
      </c>
      <c r="E41" s="82" t="s">
        <v>252</v>
      </c>
      <c r="F41" s="69" t="s">
        <v>616</v>
      </c>
      <c r="G41" s="82" t="s">
        <v>617</v>
      </c>
      <c r="H41" s="82" t="s">
        <v>129</v>
      </c>
      <c r="I41" s="76">
        <v>5050.7121230000002</v>
      </c>
      <c r="J41" s="78">
        <v>9638</v>
      </c>
      <c r="K41" s="76">
        <v>3.0449076590000002</v>
      </c>
      <c r="L41" s="76">
        <v>489.83254204899998</v>
      </c>
      <c r="M41" s="77">
        <v>4.3498648179425283E-5</v>
      </c>
      <c r="N41" s="77">
        <f t="shared" si="0"/>
        <v>1.2864672448473237E-2</v>
      </c>
      <c r="O41" s="77">
        <f>L41/'סכום נכסי הקרן'!$C$42</f>
        <v>1.3675492940813436E-4</v>
      </c>
    </row>
    <row r="42" spans="2:15">
      <c r="B42" s="75" t="s">
        <v>897</v>
      </c>
      <c r="C42" s="69" t="s">
        <v>898</v>
      </c>
      <c r="D42" s="82" t="s">
        <v>116</v>
      </c>
      <c r="E42" s="82" t="s">
        <v>252</v>
      </c>
      <c r="F42" s="69" t="s">
        <v>899</v>
      </c>
      <c r="G42" s="82" t="s">
        <v>628</v>
      </c>
      <c r="H42" s="82" t="s">
        <v>129</v>
      </c>
      <c r="I42" s="76">
        <v>14571.518501999999</v>
      </c>
      <c r="J42" s="78">
        <v>1873</v>
      </c>
      <c r="K42" s="69"/>
      <c r="L42" s="76">
        <v>272.92454154699999</v>
      </c>
      <c r="M42" s="77">
        <v>3.418741609441793E-5</v>
      </c>
      <c r="N42" s="77">
        <f t="shared" si="0"/>
        <v>7.16792889150401E-3</v>
      </c>
      <c r="O42" s="77">
        <f>L42/'סכום נכסי הקרן'!$C$42</f>
        <v>7.6197012670656248E-5</v>
      </c>
    </row>
    <row r="43" spans="2:15">
      <c r="B43" s="75" t="s">
        <v>900</v>
      </c>
      <c r="C43" s="69" t="s">
        <v>901</v>
      </c>
      <c r="D43" s="82" t="s">
        <v>116</v>
      </c>
      <c r="E43" s="82" t="s">
        <v>252</v>
      </c>
      <c r="F43" s="69" t="s">
        <v>738</v>
      </c>
      <c r="G43" s="82" t="s">
        <v>739</v>
      </c>
      <c r="H43" s="82" t="s">
        <v>129</v>
      </c>
      <c r="I43" s="76">
        <v>20818.986603000001</v>
      </c>
      <c r="J43" s="78">
        <v>2439</v>
      </c>
      <c r="K43" s="69"/>
      <c r="L43" s="76">
        <v>507.77508325000002</v>
      </c>
      <c r="M43" s="77">
        <v>5.8422288247797319E-5</v>
      </c>
      <c r="N43" s="77">
        <f t="shared" si="0"/>
        <v>1.3335904748553885E-2</v>
      </c>
      <c r="O43" s="77">
        <f>L43/'סכום נכסי הקרן'!$C$42</f>
        <v>1.4176425554453435E-4</v>
      </c>
    </row>
    <row r="44" spans="2:15">
      <c r="B44" s="72"/>
      <c r="C44" s="69"/>
      <c r="D44" s="69"/>
      <c r="E44" s="69"/>
      <c r="F44" s="69"/>
      <c r="G44" s="69"/>
      <c r="H44" s="69"/>
      <c r="I44" s="76"/>
      <c r="J44" s="78"/>
      <c r="K44" s="69"/>
      <c r="L44" s="69"/>
      <c r="M44" s="69"/>
      <c r="N44" s="77"/>
      <c r="O44" s="69"/>
    </row>
    <row r="45" spans="2:15">
      <c r="B45" s="86" t="s">
        <v>902</v>
      </c>
      <c r="C45" s="71"/>
      <c r="D45" s="71"/>
      <c r="E45" s="71"/>
      <c r="F45" s="71"/>
      <c r="G45" s="71"/>
      <c r="H45" s="71"/>
      <c r="I45" s="79"/>
      <c r="J45" s="81"/>
      <c r="K45" s="79">
        <v>39.287175120999997</v>
      </c>
      <c r="L45" s="79">
        <v>7590.0832812139997</v>
      </c>
      <c r="M45" s="71"/>
      <c r="N45" s="80">
        <f t="shared" si="0"/>
        <v>0.19934146241284914</v>
      </c>
      <c r="O45" s="80">
        <f>L45/'סכום נכסי הקרן'!$C$42</f>
        <v>2.11905337890035E-3</v>
      </c>
    </row>
    <row r="46" spans="2:15">
      <c r="B46" s="75" t="s">
        <v>903</v>
      </c>
      <c r="C46" s="69" t="s">
        <v>904</v>
      </c>
      <c r="D46" s="82" t="s">
        <v>116</v>
      </c>
      <c r="E46" s="82" t="s">
        <v>252</v>
      </c>
      <c r="F46" s="69" t="s">
        <v>905</v>
      </c>
      <c r="G46" s="82" t="s">
        <v>906</v>
      </c>
      <c r="H46" s="82" t="s">
        <v>129</v>
      </c>
      <c r="I46" s="76">
        <v>22660.119669</v>
      </c>
      <c r="J46" s="78">
        <v>321.5</v>
      </c>
      <c r="K46" s="69"/>
      <c r="L46" s="76">
        <v>72.852284742000009</v>
      </c>
      <c r="M46" s="77">
        <v>7.633445599188072E-5</v>
      </c>
      <c r="N46" s="77">
        <f t="shared" si="0"/>
        <v>1.9133493589631302E-3</v>
      </c>
      <c r="O46" s="77">
        <f>L46/'סכום נכסי הקרן'!$C$42</f>
        <v>2.0339418478482555E-5</v>
      </c>
    </row>
    <row r="47" spans="2:15">
      <c r="B47" s="75" t="s">
        <v>907</v>
      </c>
      <c r="C47" s="69" t="s">
        <v>908</v>
      </c>
      <c r="D47" s="82" t="s">
        <v>116</v>
      </c>
      <c r="E47" s="82" t="s">
        <v>252</v>
      </c>
      <c r="F47" s="69" t="s">
        <v>577</v>
      </c>
      <c r="G47" s="82" t="s">
        <v>367</v>
      </c>
      <c r="H47" s="82" t="s">
        <v>129</v>
      </c>
      <c r="I47" s="76">
        <v>96626</v>
      </c>
      <c r="J47" s="78">
        <v>592</v>
      </c>
      <c r="K47" s="69"/>
      <c r="L47" s="76">
        <v>572.02592000000004</v>
      </c>
      <c r="M47" s="77">
        <v>5.9082267229695125E-4</v>
      </c>
      <c r="N47" s="77">
        <f t="shared" si="0"/>
        <v>1.5023350759942797E-2</v>
      </c>
      <c r="O47" s="77">
        <f>L47/'סכום נכסי הקרן'!$C$42</f>
        <v>1.5970226065829189E-4</v>
      </c>
    </row>
    <row r="48" spans="2:15">
      <c r="B48" s="75" t="s">
        <v>909</v>
      </c>
      <c r="C48" s="69" t="s">
        <v>910</v>
      </c>
      <c r="D48" s="82" t="s">
        <v>116</v>
      </c>
      <c r="E48" s="82" t="s">
        <v>252</v>
      </c>
      <c r="F48" s="69" t="s">
        <v>581</v>
      </c>
      <c r="G48" s="82" t="s">
        <v>375</v>
      </c>
      <c r="H48" s="82" t="s">
        <v>129</v>
      </c>
      <c r="I48" s="76">
        <v>16435.482940999998</v>
      </c>
      <c r="J48" s="78">
        <v>3344</v>
      </c>
      <c r="K48" s="69"/>
      <c r="L48" s="76">
        <v>549.60254955300002</v>
      </c>
      <c r="M48" s="77">
        <v>9.2142435770087807E-5</v>
      </c>
      <c r="N48" s="77">
        <f t="shared" si="0"/>
        <v>1.4434436608210973E-2</v>
      </c>
      <c r="O48" s="77">
        <f>L48/'סכום נכסי הקרן'!$C$42</f>
        <v>1.53441944776165E-4</v>
      </c>
    </row>
    <row r="49" spans="2:15">
      <c r="B49" s="75" t="s">
        <v>911</v>
      </c>
      <c r="C49" s="69" t="s">
        <v>912</v>
      </c>
      <c r="D49" s="82" t="s">
        <v>116</v>
      </c>
      <c r="E49" s="82" t="s">
        <v>252</v>
      </c>
      <c r="F49" s="69" t="s">
        <v>744</v>
      </c>
      <c r="G49" s="82" t="s">
        <v>628</v>
      </c>
      <c r="H49" s="82" t="s">
        <v>129</v>
      </c>
      <c r="I49" s="76">
        <v>9736.9316930000005</v>
      </c>
      <c r="J49" s="78">
        <v>1105</v>
      </c>
      <c r="K49" s="69"/>
      <c r="L49" s="76">
        <v>107.593095209</v>
      </c>
      <c r="M49" s="77">
        <v>4.6203457267103893E-5</v>
      </c>
      <c r="N49" s="77">
        <f t="shared" si="0"/>
        <v>2.8257614771595102E-3</v>
      </c>
      <c r="O49" s="77">
        <f>L49/'סכום נכסי הקרן'!$C$42</f>
        <v>3.0038604782280024E-5</v>
      </c>
    </row>
    <row r="50" spans="2:15">
      <c r="B50" s="75" t="s">
        <v>913</v>
      </c>
      <c r="C50" s="69" t="s">
        <v>914</v>
      </c>
      <c r="D50" s="82" t="s">
        <v>116</v>
      </c>
      <c r="E50" s="82" t="s">
        <v>252</v>
      </c>
      <c r="F50" s="69" t="s">
        <v>915</v>
      </c>
      <c r="G50" s="82" t="s">
        <v>371</v>
      </c>
      <c r="H50" s="82" t="s">
        <v>129</v>
      </c>
      <c r="I50" s="76">
        <v>591.52291000000002</v>
      </c>
      <c r="J50" s="78">
        <v>9735</v>
      </c>
      <c r="K50" s="69"/>
      <c r="L50" s="76">
        <v>57.584755260000001</v>
      </c>
      <c r="M50" s="77">
        <v>4.0308444077317529E-5</v>
      </c>
      <c r="N50" s="77">
        <f t="shared" si="0"/>
        <v>1.5123719860394454E-3</v>
      </c>
      <c r="O50" s="77">
        <f>L50/'סכום נכסי הקרן'!$C$42</f>
        <v>1.6076921120071734E-5</v>
      </c>
    </row>
    <row r="51" spans="2:15">
      <c r="B51" s="75" t="s">
        <v>916</v>
      </c>
      <c r="C51" s="69" t="s">
        <v>917</v>
      </c>
      <c r="D51" s="82" t="s">
        <v>116</v>
      </c>
      <c r="E51" s="82" t="s">
        <v>252</v>
      </c>
      <c r="F51" s="69" t="s">
        <v>918</v>
      </c>
      <c r="G51" s="82" t="s">
        <v>124</v>
      </c>
      <c r="H51" s="82" t="s">
        <v>129</v>
      </c>
      <c r="I51" s="76">
        <v>357.60667100000001</v>
      </c>
      <c r="J51" s="78">
        <v>12300</v>
      </c>
      <c r="K51" s="69"/>
      <c r="L51" s="76">
        <v>43.985620970000006</v>
      </c>
      <c r="M51" s="77">
        <v>3.1700971010286491E-5</v>
      </c>
      <c r="N51" s="77">
        <f t="shared" si="0"/>
        <v>1.1552123586046684E-3</v>
      </c>
      <c r="O51" s="77">
        <f>L51/'סכום נכסי הקרן'!$C$42</f>
        <v>1.2280218185511192E-5</v>
      </c>
    </row>
    <row r="52" spans="2:15">
      <c r="B52" s="75" t="s">
        <v>919</v>
      </c>
      <c r="C52" s="69" t="s">
        <v>920</v>
      </c>
      <c r="D52" s="82" t="s">
        <v>116</v>
      </c>
      <c r="E52" s="82" t="s">
        <v>252</v>
      </c>
      <c r="F52" s="69" t="s">
        <v>921</v>
      </c>
      <c r="G52" s="82" t="s">
        <v>739</v>
      </c>
      <c r="H52" s="82" t="s">
        <v>129</v>
      </c>
      <c r="I52" s="76">
        <v>13265.446319999999</v>
      </c>
      <c r="J52" s="78">
        <v>1565</v>
      </c>
      <c r="K52" s="69"/>
      <c r="L52" s="76">
        <v>207.60423490299999</v>
      </c>
      <c r="M52" s="77">
        <v>1.2190840773034123E-4</v>
      </c>
      <c r="N52" s="77">
        <f t="shared" si="0"/>
        <v>5.4523949547554207E-3</v>
      </c>
      <c r="O52" s="77">
        <f>L52/'סכום נכסי הקרן'!$C$42</f>
        <v>5.7960425353180081E-5</v>
      </c>
    </row>
    <row r="53" spans="2:15">
      <c r="B53" s="75" t="s">
        <v>922</v>
      </c>
      <c r="C53" s="69" t="s">
        <v>923</v>
      </c>
      <c r="D53" s="82" t="s">
        <v>116</v>
      </c>
      <c r="E53" s="82" t="s">
        <v>252</v>
      </c>
      <c r="F53" s="69" t="s">
        <v>924</v>
      </c>
      <c r="G53" s="82" t="s">
        <v>925</v>
      </c>
      <c r="H53" s="82" t="s">
        <v>129</v>
      </c>
      <c r="I53" s="76">
        <v>19200.047234999998</v>
      </c>
      <c r="J53" s="78">
        <v>213.6</v>
      </c>
      <c r="K53" s="69"/>
      <c r="L53" s="76">
        <v>41.011300896000002</v>
      </c>
      <c r="M53" s="77">
        <v>4.5343358978033479E-5</v>
      </c>
      <c r="N53" s="77">
        <f t="shared" si="0"/>
        <v>1.0770965736695364E-3</v>
      </c>
      <c r="O53" s="77">
        <f>L53/'סכום נכסי הקרן'!$C$42</f>
        <v>1.1449826374351413E-5</v>
      </c>
    </row>
    <row r="54" spans="2:15">
      <c r="B54" s="75" t="s">
        <v>926</v>
      </c>
      <c r="C54" s="69" t="s">
        <v>927</v>
      </c>
      <c r="D54" s="82" t="s">
        <v>116</v>
      </c>
      <c r="E54" s="82" t="s">
        <v>252</v>
      </c>
      <c r="F54" s="69" t="s">
        <v>928</v>
      </c>
      <c r="G54" s="82" t="s">
        <v>154</v>
      </c>
      <c r="H54" s="82" t="s">
        <v>129</v>
      </c>
      <c r="I54" s="76">
        <v>132.70993000000001</v>
      </c>
      <c r="J54" s="78">
        <v>3391</v>
      </c>
      <c r="K54" s="69"/>
      <c r="L54" s="76">
        <v>4.5001937380000001</v>
      </c>
      <c r="M54" s="77">
        <v>3.7800906669651778E-6</v>
      </c>
      <c r="N54" s="77">
        <f t="shared" si="0"/>
        <v>1.1819042922682963E-4</v>
      </c>
      <c r="O54" s="77">
        <f>L54/'סכום נכסי הקרן'!$C$42</f>
        <v>1.256396062190484E-6</v>
      </c>
    </row>
    <row r="55" spans="2:15">
      <c r="B55" s="75" t="s">
        <v>929</v>
      </c>
      <c r="C55" s="69" t="s">
        <v>930</v>
      </c>
      <c r="D55" s="82" t="s">
        <v>116</v>
      </c>
      <c r="E55" s="82" t="s">
        <v>252</v>
      </c>
      <c r="F55" s="69" t="s">
        <v>931</v>
      </c>
      <c r="G55" s="82" t="s">
        <v>124</v>
      </c>
      <c r="H55" s="82" t="s">
        <v>129</v>
      </c>
      <c r="I55" s="76">
        <v>479.63494400000002</v>
      </c>
      <c r="J55" s="78">
        <v>11140</v>
      </c>
      <c r="K55" s="69"/>
      <c r="L55" s="76">
        <v>53.431332762000004</v>
      </c>
      <c r="M55" s="77">
        <v>2.1810445387231344E-5</v>
      </c>
      <c r="N55" s="77">
        <f t="shared" si="0"/>
        <v>1.4032889517572021E-3</v>
      </c>
      <c r="O55" s="77">
        <f>L55/'סכום נכסי הקרן'!$C$42</f>
        <v>1.4917339116515655E-5</v>
      </c>
    </row>
    <row r="56" spans="2:15">
      <c r="B56" s="75" t="s">
        <v>932</v>
      </c>
      <c r="C56" s="69" t="s">
        <v>933</v>
      </c>
      <c r="D56" s="82" t="s">
        <v>116</v>
      </c>
      <c r="E56" s="82" t="s">
        <v>252</v>
      </c>
      <c r="F56" s="69" t="s">
        <v>934</v>
      </c>
      <c r="G56" s="82" t="s">
        <v>152</v>
      </c>
      <c r="H56" s="82" t="s">
        <v>129</v>
      </c>
      <c r="I56" s="76">
        <v>238.880685</v>
      </c>
      <c r="J56" s="78">
        <v>26800</v>
      </c>
      <c r="K56" s="69"/>
      <c r="L56" s="76">
        <v>64.02002358</v>
      </c>
      <c r="M56" s="77">
        <v>2.4748081661390484E-5</v>
      </c>
      <c r="N56" s="77">
        <f t="shared" si="0"/>
        <v>1.6813840706766377E-3</v>
      </c>
      <c r="O56" s="77">
        <f>L56/'סכום נכסי הקרן'!$C$42</f>
        <v>1.787356505300171E-5</v>
      </c>
    </row>
    <row r="57" spans="2:15">
      <c r="B57" s="75" t="s">
        <v>935</v>
      </c>
      <c r="C57" s="69" t="s">
        <v>936</v>
      </c>
      <c r="D57" s="82" t="s">
        <v>116</v>
      </c>
      <c r="E57" s="82" t="s">
        <v>252</v>
      </c>
      <c r="F57" s="69" t="s">
        <v>779</v>
      </c>
      <c r="G57" s="82" t="s">
        <v>152</v>
      </c>
      <c r="H57" s="82" t="s">
        <v>129</v>
      </c>
      <c r="I57" s="76">
        <v>88522.330201000019</v>
      </c>
      <c r="J57" s="78">
        <v>670</v>
      </c>
      <c r="K57" s="69"/>
      <c r="L57" s="76">
        <v>593.09961234600007</v>
      </c>
      <c r="M57" s="77">
        <v>1.0756495391994689E-4</v>
      </c>
      <c r="N57" s="77">
        <f t="shared" si="0"/>
        <v>1.5576817763537809E-2</v>
      </c>
      <c r="O57" s="77">
        <f>L57/'סכום נכסי הקרן'!$C$42</f>
        <v>1.6558576381855698E-4</v>
      </c>
    </row>
    <row r="58" spans="2:15">
      <c r="B58" s="75" t="s">
        <v>937</v>
      </c>
      <c r="C58" s="69" t="s">
        <v>938</v>
      </c>
      <c r="D58" s="82" t="s">
        <v>116</v>
      </c>
      <c r="E58" s="82" t="s">
        <v>252</v>
      </c>
      <c r="F58" s="69" t="s">
        <v>627</v>
      </c>
      <c r="G58" s="82" t="s">
        <v>628</v>
      </c>
      <c r="H58" s="82" t="s">
        <v>129</v>
      </c>
      <c r="I58" s="76">
        <v>845.21325999999999</v>
      </c>
      <c r="J58" s="78">
        <v>13070</v>
      </c>
      <c r="K58" s="69"/>
      <c r="L58" s="76">
        <v>110.469373133</v>
      </c>
      <c r="M58" s="77">
        <v>6.6849436739848723E-5</v>
      </c>
      <c r="N58" s="77">
        <f t="shared" si="0"/>
        <v>2.9013023409989185E-3</v>
      </c>
      <c r="O58" s="77">
        <f>L58/'סכום נכסי הקרן'!$C$42</f>
        <v>3.0841624489401582E-5</v>
      </c>
    </row>
    <row r="59" spans="2:15">
      <c r="B59" s="75" t="s">
        <v>939</v>
      </c>
      <c r="C59" s="69" t="s">
        <v>940</v>
      </c>
      <c r="D59" s="82" t="s">
        <v>116</v>
      </c>
      <c r="E59" s="82" t="s">
        <v>252</v>
      </c>
      <c r="F59" s="69" t="s">
        <v>941</v>
      </c>
      <c r="G59" s="82" t="s">
        <v>606</v>
      </c>
      <c r="H59" s="82" t="s">
        <v>129</v>
      </c>
      <c r="I59" s="76">
        <v>593.09977500000002</v>
      </c>
      <c r="J59" s="78">
        <v>8387</v>
      </c>
      <c r="K59" s="69"/>
      <c r="L59" s="76">
        <v>49.743278138000008</v>
      </c>
      <c r="M59" s="77">
        <v>1.6324878780641468E-5</v>
      </c>
      <c r="N59" s="77">
        <f t="shared" si="0"/>
        <v>1.3064280643376586E-3</v>
      </c>
      <c r="O59" s="77">
        <f>L59/'סכום נכסי הקרן'!$C$42</f>
        <v>1.3887681822517394E-5</v>
      </c>
    </row>
    <row r="60" spans="2:15">
      <c r="B60" s="75" t="s">
        <v>942</v>
      </c>
      <c r="C60" s="69" t="s">
        <v>943</v>
      </c>
      <c r="D60" s="82" t="s">
        <v>116</v>
      </c>
      <c r="E60" s="82" t="s">
        <v>252</v>
      </c>
      <c r="F60" s="69" t="s">
        <v>944</v>
      </c>
      <c r="G60" s="82" t="s">
        <v>877</v>
      </c>
      <c r="H60" s="82" t="s">
        <v>129</v>
      </c>
      <c r="I60" s="76">
        <v>2061.454127</v>
      </c>
      <c r="J60" s="78">
        <v>4911</v>
      </c>
      <c r="K60" s="69"/>
      <c r="L60" s="76">
        <v>101.23801218400003</v>
      </c>
      <c r="M60" s="77">
        <v>8.3355982363317405E-5</v>
      </c>
      <c r="N60" s="77">
        <f t="shared" si="0"/>
        <v>2.6588553317297139E-3</v>
      </c>
      <c r="O60" s="77">
        <f>L60/'סכום נכסי הקרן'!$C$42</f>
        <v>2.8264347549734285E-5</v>
      </c>
    </row>
    <row r="61" spans="2:15">
      <c r="B61" s="75" t="s">
        <v>945</v>
      </c>
      <c r="C61" s="69" t="s">
        <v>946</v>
      </c>
      <c r="D61" s="82" t="s">
        <v>116</v>
      </c>
      <c r="E61" s="82" t="s">
        <v>252</v>
      </c>
      <c r="F61" s="69" t="s">
        <v>782</v>
      </c>
      <c r="G61" s="82" t="s">
        <v>375</v>
      </c>
      <c r="H61" s="82" t="s">
        <v>129</v>
      </c>
      <c r="I61" s="76">
        <v>51502.684557</v>
      </c>
      <c r="J61" s="78">
        <v>72.8</v>
      </c>
      <c r="K61" s="69"/>
      <c r="L61" s="76">
        <v>37.493954354000003</v>
      </c>
      <c r="M61" s="77">
        <v>1.6065905488997472E-5</v>
      </c>
      <c r="N61" s="77">
        <f t="shared" si="0"/>
        <v>9.8471906244637728E-4</v>
      </c>
      <c r="O61" s="77">
        <f>L61/'סכום נכסי הקרן'!$C$42</f>
        <v>1.0467828575587283E-5</v>
      </c>
    </row>
    <row r="62" spans="2:15">
      <c r="B62" s="75" t="s">
        <v>947</v>
      </c>
      <c r="C62" s="69" t="s">
        <v>948</v>
      </c>
      <c r="D62" s="82" t="s">
        <v>116</v>
      </c>
      <c r="E62" s="82" t="s">
        <v>252</v>
      </c>
      <c r="F62" s="69" t="s">
        <v>361</v>
      </c>
      <c r="G62" s="82" t="s">
        <v>306</v>
      </c>
      <c r="H62" s="82" t="s">
        <v>129</v>
      </c>
      <c r="I62" s="76">
        <v>15113.653064999999</v>
      </c>
      <c r="J62" s="78">
        <v>2618</v>
      </c>
      <c r="K62" s="69"/>
      <c r="L62" s="76">
        <v>395.67543722899995</v>
      </c>
      <c r="M62" s="77">
        <v>7.0704800284996372E-5</v>
      </c>
      <c r="N62" s="77">
        <f t="shared" si="0"/>
        <v>1.0391785883732322E-2</v>
      </c>
      <c r="O62" s="77">
        <f>L62/'סכום נכסי הקרן'!$C$42</f>
        <v>1.1046747988697671E-4</v>
      </c>
    </row>
    <row r="63" spans="2:15">
      <c r="B63" s="75" t="s">
        <v>949</v>
      </c>
      <c r="C63" s="69" t="s">
        <v>950</v>
      </c>
      <c r="D63" s="82" t="s">
        <v>116</v>
      </c>
      <c r="E63" s="82" t="s">
        <v>252</v>
      </c>
      <c r="F63" s="69" t="s">
        <v>951</v>
      </c>
      <c r="G63" s="82" t="s">
        <v>152</v>
      </c>
      <c r="H63" s="82" t="s">
        <v>129</v>
      </c>
      <c r="I63" s="76">
        <v>4309.2201999999997</v>
      </c>
      <c r="J63" s="78">
        <v>1521</v>
      </c>
      <c r="K63" s="69"/>
      <c r="L63" s="76">
        <v>65.543239241999999</v>
      </c>
      <c r="M63" s="77">
        <v>2.9941150476296351E-5</v>
      </c>
      <c r="N63" s="77">
        <f t="shared" si="0"/>
        <v>1.7213889067743875E-3</v>
      </c>
      <c r="O63" s="77">
        <f>L63/'סכום נכסי הקרן'!$C$42</f>
        <v>1.8298827224148634E-5</v>
      </c>
    </row>
    <row r="64" spans="2:15">
      <c r="B64" s="75" t="s">
        <v>952</v>
      </c>
      <c r="C64" s="69" t="s">
        <v>953</v>
      </c>
      <c r="D64" s="82" t="s">
        <v>116</v>
      </c>
      <c r="E64" s="82" t="s">
        <v>252</v>
      </c>
      <c r="F64" s="69" t="s">
        <v>819</v>
      </c>
      <c r="G64" s="82" t="s">
        <v>123</v>
      </c>
      <c r="H64" s="82" t="s">
        <v>129</v>
      </c>
      <c r="I64" s="76">
        <v>50672.574739000003</v>
      </c>
      <c r="J64" s="78">
        <v>388</v>
      </c>
      <c r="K64" s="76">
        <v>5.1232505750000001</v>
      </c>
      <c r="L64" s="76">
        <v>201.73284057999999</v>
      </c>
      <c r="M64" s="77">
        <v>4.3169143415500158E-5</v>
      </c>
      <c r="N64" s="77">
        <f t="shared" si="0"/>
        <v>5.2981921235893681E-3</v>
      </c>
      <c r="O64" s="77">
        <f>L64/'סכום נכסי הקרן'!$C$42</f>
        <v>5.632120776912486E-5</v>
      </c>
    </row>
    <row r="65" spans="2:15">
      <c r="B65" s="75" t="s">
        <v>954</v>
      </c>
      <c r="C65" s="69" t="s">
        <v>955</v>
      </c>
      <c r="D65" s="82" t="s">
        <v>116</v>
      </c>
      <c r="E65" s="82" t="s">
        <v>252</v>
      </c>
      <c r="F65" s="69" t="s">
        <v>710</v>
      </c>
      <c r="G65" s="82" t="s">
        <v>628</v>
      </c>
      <c r="H65" s="82" t="s">
        <v>129</v>
      </c>
      <c r="I65" s="76">
        <v>920.84007499999996</v>
      </c>
      <c r="J65" s="78">
        <v>14960</v>
      </c>
      <c r="K65" s="69"/>
      <c r="L65" s="76">
        <v>137.757675205</v>
      </c>
      <c r="M65" s="77">
        <v>4.9222066743992404E-5</v>
      </c>
      <c r="N65" s="77">
        <f t="shared" si="0"/>
        <v>3.6179861823027E-3</v>
      </c>
      <c r="O65" s="77">
        <f>L65/'סכום נכסי הקרן'!$C$42</f>
        <v>3.8460166548517979E-5</v>
      </c>
    </row>
    <row r="66" spans="2:15">
      <c r="B66" s="75" t="s">
        <v>956</v>
      </c>
      <c r="C66" s="69" t="s">
        <v>957</v>
      </c>
      <c r="D66" s="82" t="s">
        <v>116</v>
      </c>
      <c r="E66" s="82" t="s">
        <v>252</v>
      </c>
      <c r="F66" s="69" t="s">
        <v>958</v>
      </c>
      <c r="G66" s="82" t="s">
        <v>125</v>
      </c>
      <c r="H66" s="82" t="s">
        <v>129</v>
      </c>
      <c r="I66" s="76">
        <v>743.09036200000003</v>
      </c>
      <c r="J66" s="78">
        <v>52940</v>
      </c>
      <c r="K66" s="69"/>
      <c r="L66" s="76">
        <v>393.39203783900001</v>
      </c>
      <c r="M66" s="77">
        <v>1.3956093084648344E-4</v>
      </c>
      <c r="N66" s="77">
        <f t="shared" si="0"/>
        <v>1.0331816031385407E-2</v>
      </c>
      <c r="O66" s="77">
        <f>L66/'סכום נכסי הקרן'!$C$42</f>
        <v>1.0982998422145031E-4</v>
      </c>
    </row>
    <row r="67" spans="2:15">
      <c r="B67" s="75" t="s">
        <v>959</v>
      </c>
      <c r="C67" s="69" t="s">
        <v>960</v>
      </c>
      <c r="D67" s="82" t="s">
        <v>116</v>
      </c>
      <c r="E67" s="82" t="s">
        <v>252</v>
      </c>
      <c r="F67" s="69" t="s">
        <v>961</v>
      </c>
      <c r="G67" s="82" t="s">
        <v>739</v>
      </c>
      <c r="H67" s="82" t="s">
        <v>129</v>
      </c>
      <c r="I67" s="76">
        <v>1396.0758670000002</v>
      </c>
      <c r="J67" s="78">
        <v>6061</v>
      </c>
      <c r="K67" s="69"/>
      <c r="L67" s="76">
        <v>84.61615830800001</v>
      </c>
      <c r="M67" s="77">
        <v>9.9231478821947545E-5</v>
      </c>
      <c r="N67" s="77">
        <f t="shared" si="0"/>
        <v>2.2223087831753007E-3</v>
      </c>
      <c r="O67" s="77">
        <f>L67/'סכום נכסי הקרן'!$C$42</f>
        <v>2.3623740284369467E-5</v>
      </c>
    </row>
    <row r="68" spans="2:15">
      <c r="B68" s="75" t="s">
        <v>962</v>
      </c>
      <c r="C68" s="69" t="s">
        <v>963</v>
      </c>
      <c r="D68" s="82" t="s">
        <v>116</v>
      </c>
      <c r="E68" s="82" t="s">
        <v>252</v>
      </c>
      <c r="F68" s="69" t="s">
        <v>964</v>
      </c>
      <c r="G68" s="82" t="s">
        <v>873</v>
      </c>
      <c r="H68" s="82" t="s">
        <v>129</v>
      </c>
      <c r="I68" s="76">
        <v>824.43813499999999</v>
      </c>
      <c r="J68" s="78">
        <v>42490</v>
      </c>
      <c r="K68" s="69"/>
      <c r="L68" s="76">
        <v>350.30376360000002</v>
      </c>
      <c r="M68" s="77">
        <v>1.1527846277323884E-4</v>
      </c>
      <c r="N68" s="77">
        <f t="shared" si="0"/>
        <v>9.200171057092801E-3</v>
      </c>
      <c r="O68" s="77">
        <f>L68/'סכום נכסי הקרן'!$C$42</f>
        <v>9.7800293672055727E-5</v>
      </c>
    </row>
    <row r="69" spans="2:15">
      <c r="B69" s="75" t="s">
        <v>965</v>
      </c>
      <c r="C69" s="69" t="s">
        <v>966</v>
      </c>
      <c r="D69" s="82" t="s">
        <v>116</v>
      </c>
      <c r="E69" s="82" t="s">
        <v>252</v>
      </c>
      <c r="F69" s="69" t="s">
        <v>967</v>
      </c>
      <c r="G69" s="82" t="s">
        <v>873</v>
      </c>
      <c r="H69" s="82" t="s">
        <v>129</v>
      </c>
      <c r="I69" s="76">
        <v>2093.6177720000001</v>
      </c>
      <c r="J69" s="78">
        <v>15240</v>
      </c>
      <c r="K69" s="69"/>
      <c r="L69" s="76">
        <v>319.06734845300002</v>
      </c>
      <c r="M69" s="77">
        <v>9.2955991510245428E-5</v>
      </c>
      <c r="N69" s="77">
        <f t="shared" si="0"/>
        <v>8.3797963068776866E-3</v>
      </c>
      <c r="O69" s="77">
        <f>L69/'סכום נכסי הקרן'!$C$42</f>
        <v>8.9079489352844439E-5</v>
      </c>
    </row>
    <row r="70" spans="2:15">
      <c r="B70" s="75" t="s">
        <v>968</v>
      </c>
      <c r="C70" s="69" t="s">
        <v>969</v>
      </c>
      <c r="D70" s="82" t="s">
        <v>116</v>
      </c>
      <c r="E70" s="82" t="s">
        <v>252</v>
      </c>
      <c r="F70" s="69" t="s">
        <v>970</v>
      </c>
      <c r="G70" s="82" t="s">
        <v>126</v>
      </c>
      <c r="H70" s="82" t="s">
        <v>129</v>
      </c>
      <c r="I70" s="76">
        <v>7435.9457490000004</v>
      </c>
      <c r="J70" s="78">
        <v>1085</v>
      </c>
      <c r="K70" s="69"/>
      <c r="L70" s="76">
        <v>80.680011375999996</v>
      </c>
      <c r="M70" s="77">
        <v>3.7179728745000005E-5</v>
      </c>
      <c r="N70" s="77">
        <f t="shared" si="0"/>
        <v>2.1189321459730757E-3</v>
      </c>
      <c r="O70" s="77">
        <f>L70/'סכום נכסי הקרן'!$C$42</f>
        <v>2.252481881709819E-5</v>
      </c>
    </row>
    <row r="71" spans="2:15">
      <c r="B71" s="75" t="s">
        <v>971</v>
      </c>
      <c r="C71" s="69" t="s">
        <v>972</v>
      </c>
      <c r="D71" s="82" t="s">
        <v>116</v>
      </c>
      <c r="E71" s="82" t="s">
        <v>252</v>
      </c>
      <c r="F71" s="69" t="s">
        <v>646</v>
      </c>
      <c r="G71" s="82" t="s">
        <v>123</v>
      </c>
      <c r="H71" s="82" t="s">
        <v>129</v>
      </c>
      <c r="I71" s="76">
        <v>388354.39569399995</v>
      </c>
      <c r="J71" s="78">
        <v>62.9</v>
      </c>
      <c r="K71" s="76">
        <v>34.163924546000004</v>
      </c>
      <c r="L71" s="76">
        <v>278.438839438</v>
      </c>
      <c r="M71" s="77">
        <v>1.4991732784848288E-4</v>
      </c>
      <c r="N71" s="77">
        <f t="shared" si="0"/>
        <v>7.3127531529838148E-3</v>
      </c>
      <c r="O71" s="77">
        <f>L71/'סכום נכסי הקרן'!$C$42</f>
        <v>7.7736533535612787E-5</v>
      </c>
    </row>
    <row r="72" spans="2:15">
      <c r="B72" s="75" t="s">
        <v>973</v>
      </c>
      <c r="C72" s="69" t="s">
        <v>974</v>
      </c>
      <c r="D72" s="82" t="s">
        <v>116</v>
      </c>
      <c r="E72" s="82" t="s">
        <v>252</v>
      </c>
      <c r="F72" s="69" t="s">
        <v>382</v>
      </c>
      <c r="G72" s="82" t="s">
        <v>306</v>
      </c>
      <c r="H72" s="82" t="s">
        <v>129</v>
      </c>
      <c r="I72" s="76">
        <v>201.75019499999999</v>
      </c>
      <c r="J72" s="78">
        <v>67280</v>
      </c>
      <c r="K72" s="69"/>
      <c r="L72" s="76">
        <v>135.73753151100001</v>
      </c>
      <c r="M72" s="77">
        <v>3.8691652852113833E-5</v>
      </c>
      <c r="N72" s="77">
        <f t="shared" si="0"/>
        <v>3.5649303220010404E-3</v>
      </c>
      <c r="O72" s="77">
        <f>L72/'סכום נכסי הקרן'!$C$42</f>
        <v>3.7896168478664096E-5</v>
      </c>
    </row>
    <row r="73" spans="2:15">
      <c r="B73" s="75" t="s">
        <v>975</v>
      </c>
      <c r="C73" s="69" t="s">
        <v>976</v>
      </c>
      <c r="D73" s="82" t="s">
        <v>116</v>
      </c>
      <c r="E73" s="82" t="s">
        <v>252</v>
      </c>
      <c r="F73" s="69" t="s">
        <v>977</v>
      </c>
      <c r="G73" s="82" t="s">
        <v>371</v>
      </c>
      <c r="H73" s="82" t="s">
        <v>129</v>
      </c>
      <c r="I73" s="76">
        <v>2533.9985120000001</v>
      </c>
      <c r="J73" s="78">
        <v>5018</v>
      </c>
      <c r="K73" s="69"/>
      <c r="L73" s="76">
        <v>127.156045316</v>
      </c>
      <c r="M73" s="77">
        <v>3.7460322185273866E-5</v>
      </c>
      <c r="N73" s="77">
        <f t="shared" si="0"/>
        <v>3.3395512392680551E-3</v>
      </c>
      <c r="O73" s="77">
        <f>L73/'סכום נכסי הקרן'!$C$42</f>
        <v>3.5500328190256495E-5</v>
      </c>
    </row>
    <row r="74" spans="2:15">
      <c r="B74" s="75" t="s">
        <v>978</v>
      </c>
      <c r="C74" s="69" t="s">
        <v>979</v>
      </c>
      <c r="D74" s="82" t="s">
        <v>116</v>
      </c>
      <c r="E74" s="82" t="s">
        <v>252</v>
      </c>
      <c r="F74" s="69" t="s">
        <v>980</v>
      </c>
      <c r="G74" s="82" t="s">
        <v>124</v>
      </c>
      <c r="H74" s="82" t="s">
        <v>129</v>
      </c>
      <c r="I74" s="76">
        <v>330.28299299999998</v>
      </c>
      <c r="J74" s="78">
        <v>15310</v>
      </c>
      <c r="K74" s="69"/>
      <c r="L74" s="76">
        <v>50.566326166000003</v>
      </c>
      <c r="M74" s="77">
        <v>2.6025369462262019E-5</v>
      </c>
      <c r="N74" s="77">
        <f t="shared" si="0"/>
        <v>1.3280441114162998E-3</v>
      </c>
      <c r="O74" s="77">
        <f>L74/'סכום נכסי הקרן'!$C$42</f>
        <v>1.4117466218829275E-5</v>
      </c>
    </row>
    <row r="75" spans="2:15">
      <c r="B75" s="75" t="s">
        <v>981</v>
      </c>
      <c r="C75" s="69" t="s">
        <v>982</v>
      </c>
      <c r="D75" s="82" t="s">
        <v>116</v>
      </c>
      <c r="E75" s="82" t="s">
        <v>252</v>
      </c>
      <c r="F75" s="69" t="s">
        <v>488</v>
      </c>
      <c r="G75" s="82" t="s">
        <v>306</v>
      </c>
      <c r="H75" s="82" t="s">
        <v>129</v>
      </c>
      <c r="I75" s="76">
        <v>1265.0793200000001</v>
      </c>
      <c r="J75" s="78">
        <v>9780</v>
      </c>
      <c r="K75" s="69"/>
      <c r="L75" s="76">
        <v>123.724757517</v>
      </c>
      <c r="M75" s="77">
        <v>3.480327232587598E-5</v>
      </c>
      <c r="N75" s="77">
        <f t="shared" ref="N75:N137" si="1">IFERROR(L75/$L$11,0)</f>
        <v>3.2494339240200167E-3</v>
      </c>
      <c r="O75" s="77">
        <f>L75/'סכום נכסי הקרן'!$C$42</f>
        <v>3.4542356882820783E-5</v>
      </c>
    </row>
    <row r="76" spans="2:15">
      <c r="B76" s="75" t="s">
        <v>983</v>
      </c>
      <c r="C76" s="69" t="s">
        <v>984</v>
      </c>
      <c r="D76" s="82" t="s">
        <v>116</v>
      </c>
      <c r="E76" s="82" t="s">
        <v>252</v>
      </c>
      <c r="F76" s="69" t="s">
        <v>985</v>
      </c>
      <c r="G76" s="82" t="s">
        <v>371</v>
      </c>
      <c r="H76" s="82" t="s">
        <v>129</v>
      </c>
      <c r="I76" s="76">
        <v>2102.5640880000001</v>
      </c>
      <c r="J76" s="78">
        <v>6015</v>
      </c>
      <c r="K76" s="69"/>
      <c r="L76" s="76">
        <v>126.46922988399999</v>
      </c>
      <c r="M76" s="77">
        <v>3.3230597751157618E-5</v>
      </c>
      <c r="N76" s="77">
        <f t="shared" si="1"/>
        <v>3.3215131245926256E-3</v>
      </c>
      <c r="O76" s="77">
        <f>L76/'סכום נכסי הקרן'!$C$42</f>
        <v>3.5308578178044803E-5</v>
      </c>
    </row>
    <row r="77" spans="2:15">
      <c r="B77" s="75" t="s">
        <v>986</v>
      </c>
      <c r="C77" s="69" t="s">
        <v>987</v>
      </c>
      <c r="D77" s="82" t="s">
        <v>116</v>
      </c>
      <c r="E77" s="82" t="s">
        <v>252</v>
      </c>
      <c r="F77" s="69" t="s">
        <v>988</v>
      </c>
      <c r="G77" s="82" t="s">
        <v>606</v>
      </c>
      <c r="H77" s="82" t="s">
        <v>129</v>
      </c>
      <c r="I77" s="76">
        <v>1249.0181070000001</v>
      </c>
      <c r="J77" s="78">
        <v>6142</v>
      </c>
      <c r="K77" s="69"/>
      <c r="L77" s="76">
        <v>76.714692138000004</v>
      </c>
      <c r="M77" s="77">
        <v>4.9960724280000005E-5</v>
      </c>
      <c r="N77" s="77">
        <f t="shared" si="1"/>
        <v>2.0147893445636171E-3</v>
      </c>
      <c r="O77" s="77">
        <f>L77/'סכום נכסי הקרן'!$C$42</f>
        <v>2.1417752818165111E-5</v>
      </c>
    </row>
    <row r="78" spans="2:15">
      <c r="B78" s="75" t="s">
        <v>989</v>
      </c>
      <c r="C78" s="69" t="s">
        <v>990</v>
      </c>
      <c r="D78" s="82" t="s">
        <v>116</v>
      </c>
      <c r="E78" s="82" t="s">
        <v>252</v>
      </c>
      <c r="F78" s="69" t="s">
        <v>991</v>
      </c>
      <c r="G78" s="82" t="s">
        <v>124</v>
      </c>
      <c r="H78" s="82" t="s">
        <v>129</v>
      </c>
      <c r="I78" s="76">
        <v>2060.9313999999999</v>
      </c>
      <c r="J78" s="78">
        <v>1425</v>
      </c>
      <c r="K78" s="69"/>
      <c r="L78" s="76">
        <v>29.368272449999999</v>
      </c>
      <c r="M78" s="77">
        <v>1.4478457501889076E-5</v>
      </c>
      <c r="N78" s="77">
        <f t="shared" si="1"/>
        <v>7.71310954283181E-4</v>
      </c>
      <c r="O78" s="77">
        <f>L78/'סכום נכסי הקרן'!$C$42</f>
        <v>8.1992429676851564E-6</v>
      </c>
    </row>
    <row r="79" spans="2:15">
      <c r="B79" s="75" t="s">
        <v>992</v>
      </c>
      <c r="C79" s="69" t="s">
        <v>993</v>
      </c>
      <c r="D79" s="82" t="s">
        <v>116</v>
      </c>
      <c r="E79" s="82" t="s">
        <v>252</v>
      </c>
      <c r="F79" s="69" t="s">
        <v>994</v>
      </c>
      <c r="G79" s="82" t="s">
        <v>125</v>
      </c>
      <c r="H79" s="82" t="s">
        <v>129</v>
      </c>
      <c r="I79" s="76">
        <v>56094.56012200001</v>
      </c>
      <c r="J79" s="78">
        <v>307</v>
      </c>
      <c r="K79" s="69"/>
      <c r="L79" s="76">
        <v>172.210299574</v>
      </c>
      <c r="M79" s="77">
        <v>1.2100146085791856E-4</v>
      </c>
      <c r="N79" s="77">
        <f t="shared" si="1"/>
        <v>4.5228295511067565E-3</v>
      </c>
      <c r="O79" s="77">
        <f>L79/'סכום נכסי הקרן'!$C$42</f>
        <v>4.8078895009879058E-5</v>
      </c>
    </row>
    <row r="80" spans="2:15">
      <c r="B80" s="75" t="s">
        <v>995</v>
      </c>
      <c r="C80" s="69" t="s">
        <v>996</v>
      </c>
      <c r="D80" s="82" t="s">
        <v>116</v>
      </c>
      <c r="E80" s="82" t="s">
        <v>252</v>
      </c>
      <c r="F80" s="69" t="s">
        <v>997</v>
      </c>
      <c r="G80" s="82" t="s">
        <v>123</v>
      </c>
      <c r="H80" s="82" t="s">
        <v>129</v>
      </c>
      <c r="I80" s="76">
        <v>6118.5859570000002</v>
      </c>
      <c r="J80" s="78">
        <v>1540</v>
      </c>
      <c r="K80" s="69"/>
      <c r="L80" s="76">
        <v>94.226223738999991</v>
      </c>
      <c r="M80" s="77">
        <v>6.4975942693860805E-5</v>
      </c>
      <c r="N80" s="77">
        <f t="shared" si="1"/>
        <v>2.4747018631880273E-3</v>
      </c>
      <c r="O80" s="77">
        <f>L80/'סכום נכסי הקרן'!$C$42</f>
        <v>2.6306746632062242E-5</v>
      </c>
    </row>
    <row r="81" spans="2:15">
      <c r="B81" s="75" t="s">
        <v>998</v>
      </c>
      <c r="C81" s="69" t="s">
        <v>999</v>
      </c>
      <c r="D81" s="82" t="s">
        <v>116</v>
      </c>
      <c r="E81" s="82" t="s">
        <v>252</v>
      </c>
      <c r="F81" s="69" t="s">
        <v>1000</v>
      </c>
      <c r="G81" s="82" t="s">
        <v>375</v>
      </c>
      <c r="H81" s="82" t="s">
        <v>129</v>
      </c>
      <c r="I81" s="76">
        <v>769.901206</v>
      </c>
      <c r="J81" s="78">
        <v>7776</v>
      </c>
      <c r="K81" s="69"/>
      <c r="L81" s="76">
        <v>59.867517803000013</v>
      </c>
      <c r="M81" s="77">
        <v>4.8118825374999998E-5</v>
      </c>
      <c r="N81" s="77">
        <f t="shared" si="1"/>
        <v>1.5723251126130598E-3</v>
      </c>
      <c r="O81" s="77">
        <f>L81/'סכום נכסי הקרן'!$C$42</f>
        <v>1.6714238986127826E-5</v>
      </c>
    </row>
    <row r="82" spans="2:15">
      <c r="B82" s="75" t="s">
        <v>1001</v>
      </c>
      <c r="C82" s="69" t="s">
        <v>1002</v>
      </c>
      <c r="D82" s="82" t="s">
        <v>116</v>
      </c>
      <c r="E82" s="82" t="s">
        <v>252</v>
      </c>
      <c r="F82" s="69" t="s">
        <v>574</v>
      </c>
      <c r="G82" s="82" t="s">
        <v>153</v>
      </c>
      <c r="H82" s="82" t="s">
        <v>129</v>
      </c>
      <c r="I82" s="76">
        <v>12541.831759000001</v>
      </c>
      <c r="J82" s="78">
        <v>1584</v>
      </c>
      <c r="K82" s="69"/>
      <c r="L82" s="76">
        <v>198.66261506300003</v>
      </c>
      <c r="M82" s="77">
        <v>7.7050256903881946E-5</v>
      </c>
      <c r="N82" s="77">
        <f t="shared" si="1"/>
        <v>5.2175575347686073E-3</v>
      </c>
      <c r="O82" s="77">
        <f>L82/'סכום נכסי הקרן'!$C$42</f>
        <v>5.5464040394968698E-5</v>
      </c>
    </row>
    <row r="83" spans="2:15">
      <c r="B83" s="75" t="s">
        <v>1003</v>
      </c>
      <c r="C83" s="69" t="s">
        <v>1004</v>
      </c>
      <c r="D83" s="82" t="s">
        <v>116</v>
      </c>
      <c r="E83" s="82" t="s">
        <v>252</v>
      </c>
      <c r="F83" s="69" t="s">
        <v>1005</v>
      </c>
      <c r="G83" s="82" t="s">
        <v>606</v>
      </c>
      <c r="H83" s="82" t="s">
        <v>129</v>
      </c>
      <c r="I83" s="76">
        <v>345.20601000000005</v>
      </c>
      <c r="J83" s="78">
        <v>34500</v>
      </c>
      <c r="K83" s="69"/>
      <c r="L83" s="76">
        <v>119.09607327799999</v>
      </c>
      <c r="M83" s="77">
        <v>4.7901894686770505E-5</v>
      </c>
      <c r="N83" s="77">
        <f t="shared" si="1"/>
        <v>3.1278688961983471E-3</v>
      </c>
      <c r="O83" s="77">
        <f>L83/'סכום נכסי הקרן'!$C$42</f>
        <v>3.3250087929620713E-5</v>
      </c>
    </row>
    <row r="84" spans="2:15">
      <c r="B84" s="75" t="s">
        <v>1006</v>
      </c>
      <c r="C84" s="69" t="s">
        <v>1007</v>
      </c>
      <c r="D84" s="82" t="s">
        <v>116</v>
      </c>
      <c r="E84" s="82" t="s">
        <v>252</v>
      </c>
      <c r="F84" s="69" t="s">
        <v>1008</v>
      </c>
      <c r="G84" s="82" t="s">
        <v>150</v>
      </c>
      <c r="H84" s="82" t="s">
        <v>129</v>
      </c>
      <c r="I84" s="76">
        <v>217.25308400000003</v>
      </c>
      <c r="J84" s="78">
        <v>32240</v>
      </c>
      <c r="K84" s="69"/>
      <c r="L84" s="76">
        <v>70.042394130000005</v>
      </c>
      <c r="M84" s="77">
        <v>1.6020065021737207E-5</v>
      </c>
      <c r="N84" s="77">
        <f t="shared" si="1"/>
        <v>1.8395520522586607E-3</v>
      </c>
      <c r="O84" s="77">
        <f>L84/'סכום נכסי הקרן'!$C$42</f>
        <v>1.9554933252814966E-5</v>
      </c>
    </row>
    <row r="85" spans="2:15">
      <c r="B85" s="75" t="s">
        <v>1009</v>
      </c>
      <c r="C85" s="69" t="s">
        <v>1010</v>
      </c>
      <c r="D85" s="82" t="s">
        <v>116</v>
      </c>
      <c r="E85" s="82" t="s">
        <v>252</v>
      </c>
      <c r="F85" s="69" t="s">
        <v>527</v>
      </c>
      <c r="G85" s="82" t="s">
        <v>375</v>
      </c>
      <c r="H85" s="82" t="s">
        <v>129</v>
      </c>
      <c r="I85" s="76">
        <v>795.83334400000012</v>
      </c>
      <c r="J85" s="78">
        <v>34450</v>
      </c>
      <c r="K85" s="69"/>
      <c r="L85" s="76">
        <v>274.16458702400001</v>
      </c>
      <c r="M85" s="77">
        <v>8.337223567352475E-5</v>
      </c>
      <c r="N85" s="77">
        <f t="shared" si="1"/>
        <v>7.2004967131846292E-3</v>
      </c>
      <c r="O85" s="77">
        <f>L85/'סכום נכסי הקרן'!$C$42</f>
        <v>7.6543217377596801E-5</v>
      </c>
    </row>
    <row r="86" spans="2:15">
      <c r="B86" s="75" t="s">
        <v>1011</v>
      </c>
      <c r="C86" s="69" t="s">
        <v>1012</v>
      </c>
      <c r="D86" s="82" t="s">
        <v>116</v>
      </c>
      <c r="E86" s="82" t="s">
        <v>252</v>
      </c>
      <c r="F86" s="69" t="s">
        <v>1013</v>
      </c>
      <c r="G86" s="82" t="s">
        <v>427</v>
      </c>
      <c r="H86" s="82" t="s">
        <v>129</v>
      </c>
      <c r="I86" s="76">
        <v>501.23350499999998</v>
      </c>
      <c r="J86" s="78">
        <v>15580</v>
      </c>
      <c r="K86" s="69"/>
      <c r="L86" s="76">
        <v>78.092180089999999</v>
      </c>
      <c r="M86" s="77">
        <v>5.2496425150725992E-5</v>
      </c>
      <c r="N86" s="77">
        <f t="shared" si="1"/>
        <v>2.0509668741946017E-3</v>
      </c>
      <c r="O86" s="77">
        <f>L86/'סכום נכסי הקרן'!$C$42</f>
        <v>2.1802329691821396E-5</v>
      </c>
    </row>
    <row r="87" spans="2:15">
      <c r="B87" s="75" t="s">
        <v>1014</v>
      </c>
      <c r="C87" s="69" t="s">
        <v>1015</v>
      </c>
      <c r="D87" s="82" t="s">
        <v>116</v>
      </c>
      <c r="E87" s="82" t="s">
        <v>252</v>
      </c>
      <c r="F87" s="69" t="s">
        <v>726</v>
      </c>
      <c r="G87" s="82" t="s">
        <v>153</v>
      </c>
      <c r="H87" s="82" t="s">
        <v>129</v>
      </c>
      <c r="I87" s="76">
        <v>6883.2991619999993</v>
      </c>
      <c r="J87" s="78">
        <v>1772</v>
      </c>
      <c r="K87" s="69"/>
      <c r="L87" s="76">
        <v>121.972061153</v>
      </c>
      <c r="M87" s="77">
        <v>3.7465970068315133E-5</v>
      </c>
      <c r="N87" s="77">
        <f t="shared" si="1"/>
        <v>3.203402142362206E-3</v>
      </c>
      <c r="O87" s="77">
        <f>L87/'סכום נכסי הקרן'!$C$42</f>
        <v>3.4053026658801618E-5</v>
      </c>
    </row>
    <row r="88" spans="2:15">
      <c r="B88" s="75" t="s">
        <v>1016</v>
      </c>
      <c r="C88" s="69" t="s">
        <v>1017</v>
      </c>
      <c r="D88" s="82" t="s">
        <v>116</v>
      </c>
      <c r="E88" s="82" t="s">
        <v>252</v>
      </c>
      <c r="F88" s="69" t="s">
        <v>793</v>
      </c>
      <c r="G88" s="82" t="s">
        <v>794</v>
      </c>
      <c r="H88" s="82" t="s">
        <v>129</v>
      </c>
      <c r="I88" s="76">
        <v>404.132722</v>
      </c>
      <c r="J88" s="78">
        <v>34570</v>
      </c>
      <c r="K88" s="69"/>
      <c r="L88" s="76">
        <v>139.70868205100001</v>
      </c>
      <c r="M88" s="77">
        <v>2.613793295247867E-5</v>
      </c>
      <c r="N88" s="77">
        <f t="shared" si="1"/>
        <v>3.6692262732805842E-3</v>
      </c>
      <c r="O88" s="77">
        <f>L88/'סכום נכסי הקרן'!$C$42</f>
        <v>3.9004862501921637E-5</v>
      </c>
    </row>
    <row r="89" spans="2:15">
      <c r="B89" s="75" t="s">
        <v>1018</v>
      </c>
      <c r="C89" s="69" t="s">
        <v>1019</v>
      </c>
      <c r="D89" s="82" t="s">
        <v>116</v>
      </c>
      <c r="E89" s="82" t="s">
        <v>252</v>
      </c>
      <c r="F89" s="69" t="s">
        <v>1020</v>
      </c>
      <c r="G89" s="82" t="s">
        <v>1021</v>
      </c>
      <c r="H89" s="82" t="s">
        <v>129</v>
      </c>
      <c r="I89" s="76">
        <v>621.72211200000004</v>
      </c>
      <c r="J89" s="78">
        <v>2067</v>
      </c>
      <c r="K89" s="69"/>
      <c r="L89" s="76">
        <v>12.85099606</v>
      </c>
      <c r="M89" s="77">
        <v>1.3965079782086915E-5</v>
      </c>
      <c r="N89" s="77">
        <f t="shared" si="1"/>
        <v>3.3751096702754811E-4</v>
      </c>
      <c r="O89" s="77">
        <f>L89/'סכום נכסי הקרן'!$C$42</f>
        <v>3.5878323878973908E-6</v>
      </c>
    </row>
    <row r="90" spans="2:15">
      <c r="B90" s="75" t="s">
        <v>1022</v>
      </c>
      <c r="C90" s="69" t="s">
        <v>1023</v>
      </c>
      <c r="D90" s="82" t="s">
        <v>116</v>
      </c>
      <c r="E90" s="82" t="s">
        <v>252</v>
      </c>
      <c r="F90" s="69" t="s">
        <v>1024</v>
      </c>
      <c r="G90" s="82" t="s">
        <v>859</v>
      </c>
      <c r="H90" s="82" t="s">
        <v>129</v>
      </c>
      <c r="I90" s="76">
        <v>1153.9407839999999</v>
      </c>
      <c r="J90" s="78">
        <v>7132</v>
      </c>
      <c r="K90" s="69"/>
      <c r="L90" s="76">
        <v>82.299056723000007</v>
      </c>
      <c r="M90" s="77">
        <v>2.6670339011040351E-5</v>
      </c>
      <c r="N90" s="77">
        <f t="shared" si="1"/>
        <v>2.1614537962931077E-3</v>
      </c>
      <c r="O90" s="77">
        <f>L90/'סכום נכסי הקרן'!$C$42</f>
        <v>2.2976835400584811E-5</v>
      </c>
    </row>
    <row r="91" spans="2:15">
      <c r="B91" s="75" t="s">
        <v>1025</v>
      </c>
      <c r="C91" s="69" t="s">
        <v>1026</v>
      </c>
      <c r="D91" s="82" t="s">
        <v>116</v>
      </c>
      <c r="E91" s="82" t="s">
        <v>252</v>
      </c>
      <c r="F91" s="69" t="s">
        <v>1027</v>
      </c>
      <c r="G91" s="82" t="s">
        <v>617</v>
      </c>
      <c r="H91" s="82" t="s">
        <v>129</v>
      </c>
      <c r="I91" s="76">
        <v>811.27440400000012</v>
      </c>
      <c r="J91" s="78">
        <v>9586</v>
      </c>
      <c r="K91" s="69"/>
      <c r="L91" s="76">
        <v>77.768764383000004</v>
      </c>
      <c r="M91" s="77">
        <v>6.4501865310004339E-5</v>
      </c>
      <c r="N91" s="77">
        <f t="shared" si="1"/>
        <v>2.0424728751682361E-3</v>
      </c>
      <c r="O91" s="77">
        <f>L91/'סכום נכסי הקרן'!$C$42</f>
        <v>2.1712036196833794E-5</v>
      </c>
    </row>
    <row r="92" spans="2:15">
      <c r="B92" s="75" t="s">
        <v>1028</v>
      </c>
      <c r="C92" s="69" t="s">
        <v>1029</v>
      </c>
      <c r="D92" s="82" t="s">
        <v>116</v>
      </c>
      <c r="E92" s="82" t="s">
        <v>252</v>
      </c>
      <c r="F92" s="69" t="s">
        <v>535</v>
      </c>
      <c r="G92" s="82" t="s">
        <v>306</v>
      </c>
      <c r="H92" s="82" t="s">
        <v>129</v>
      </c>
      <c r="I92" s="76">
        <v>175.95014499999996</v>
      </c>
      <c r="J92" s="78">
        <v>20690</v>
      </c>
      <c r="K92" s="69"/>
      <c r="L92" s="76">
        <v>36.404084939000001</v>
      </c>
      <c r="M92" s="77">
        <v>1.5187794616645529E-5</v>
      </c>
      <c r="N92" s="77">
        <f t="shared" si="1"/>
        <v>9.5609537612097672E-4</v>
      </c>
      <c r="O92" s="77">
        <f>L92/'סכום נכסי הקרן'!$C$42</f>
        <v>1.016355108865482E-5</v>
      </c>
    </row>
    <row r="93" spans="2:15">
      <c r="B93" s="75" t="s">
        <v>1030</v>
      </c>
      <c r="C93" s="69" t="s">
        <v>1031</v>
      </c>
      <c r="D93" s="82" t="s">
        <v>116</v>
      </c>
      <c r="E93" s="82" t="s">
        <v>252</v>
      </c>
      <c r="F93" s="69" t="s">
        <v>416</v>
      </c>
      <c r="G93" s="82" t="s">
        <v>306</v>
      </c>
      <c r="H93" s="82" t="s">
        <v>129</v>
      </c>
      <c r="I93" s="76">
        <v>11919.532585999998</v>
      </c>
      <c r="J93" s="78">
        <v>1609</v>
      </c>
      <c r="K93" s="69"/>
      <c r="L93" s="76">
        <v>191.785279309</v>
      </c>
      <c r="M93" s="77">
        <v>6.6704996230012578E-5</v>
      </c>
      <c r="N93" s="77">
        <f t="shared" si="1"/>
        <v>5.0369352522569369E-3</v>
      </c>
      <c r="O93" s="77">
        <f>L93/'סכום נכסי הקרן'!$C$42</f>
        <v>5.3543976934872509E-5</v>
      </c>
    </row>
    <row r="94" spans="2:15">
      <c r="B94" s="75" t="s">
        <v>1032</v>
      </c>
      <c r="C94" s="69" t="s">
        <v>1033</v>
      </c>
      <c r="D94" s="82" t="s">
        <v>116</v>
      </c>
      <c r="E94" s="82" t="s">
        <v>252</v>
      </c>
      <c r="F94" s="69" t="s">
        <v>1034</v>
      </c>
      <c r="G94" s="82" t="s">
        <v>124</v>
      </c>
      <c r="H94" s="82" t="s">
        <v>129</v>
      </c>
      <c r="I94" s="76">
        <v>448.59544399999999</v>
      </c>
      <c r="J94" s="78">
        <v>22500</v>
      </c>
      <c r="K94" s="69"/>
      <c r="L94" s="76">
        <v>100.933974797</v>
      </c>
      <c r="M94" s="77">
        <v>3.2564534219713241E-5</v>
      </c>
      <c r="N94" s="77">
        <f t="shared" si="1"/>
        <v>2.6508702734494216E-3</v>
      </c>
      <c r="O94" s="77">
        <f>L94/'סכום נכסי הקרן'!$C$42</f>
        <v>2.8179464231809558E-5</v>
      </c>
    </row>
    <row r="95" spans="2:15">
      <c r="B95" s="75" t="s">
        <v>1035</v>
      </c>
      <c r="C95" s="69" t="s">
        <v>1036</v>
      </c>
      <c r="D95" s="82" t="s">
        <v>116</v>
      </c>
      <c r="E95" s="82" t="s">
        <v>252</v>
      </c>
      <c r="F95" s="69" t="s">
        <v>1037</v>
      </c>
      <c r="G95" s="82" t="s">
        <v>123</v>
      </c>
      <c r="H95" s="82" t="s">
        <v>129</v>
      </c>
      <c r="I95" s="76">
        <v>37698.393278000003</v>
      </c>
      <c r="J95" s="78">
        <v>122</v>
      </c>
      <c r="K95" s="69"/>
      <c r="L95" s="76">
        <v>45.992039798</v>
      </c>
      <c r="M95" s="77">
        <v>3.3544170047716836E-5</v>
      </c>
      <c r="N95" s="77">
        <f t="shared" si="1"/>
        <v>1.2079077571355555E-3</v>
      </c>
      <c r="O95" s="77">
        <f>L95/'סכום נכסי הקרן'!$C$42</f>
        <v>1.2840384449758377E-5</v>
      </c>
    </row>
    <row r="96" spans="2:15">
      <c r="B96" s="75" t="s">
        <v>1038</v>
      </c>
      <c r="C96" s="69" t="s">
        <v>1039</v>
      </c>
      <c r="D96" s="82" t="s">
        <v>116</v>
      </c>
      <c r="E96" s="82" t="s">
        <v>252</v>
      </c>
      <c r="F96" s="69" t="s">
        <v>1040</v>
      </c>
      <c r="G96" s="82" t="s">
        <v>124</v>
      </c>
      <c r="H96" s="82" t="s">
        <v>129</v>
      </c>
      <c r="I96" s="76">
        <v>298.63645400000001</v>
      </c>
      <c r="J96" s="78">
        <v>23710</v>
      </c>
      <c r="K96" s="69"/>
      <c r="L96" s="76">
        <v>70.806703280000008</v>
      </c>
      <c r="M96" s="77">
        <v>3.5031359444972055E-5</v>
      </c>
      <c r="N96" s="77">
        <f t="shared" si="1"/>
        <v>1.859625416153576E-3</v>
      </c>
      <c r="O96" s="77">
        <f>L96/'סכום נכסי הקרן'!$C$42</f>
        <v>1.9768318511820042E-5</v>
      </c>
    </row>
    <row r="97" spans="2:15">
      <c r="B97" s="72"/>
      <c r="C97" s="69"/>
      <c r="D97" s="69"/>
      <c r="E97" s="69"/>
      <c r="F97" s="69"/>
      <c r="G97" s="69"/>
      <c r="H97" s="69"/>
      <c r="I97" s="76"/>
      <c r="J97" s="78"/>
      <c r="K97" s="69"/>
      <c r="L97" s="69"/>
      <c r="M97" s="69"/>
      <c r="N97" s="77"/>
      <c r="O97" s="69"/>
    </row>
    <row r="98" spans="2:15">
      <c r="B98" s="86" t="s">
        <v>27</v>
      </c>
      <c r="C98" s="71"/>
      <c r="D98" s="71"/>
      <c r="E98" s="71"/>
      <c r="F98" s="71"/>
      <c r="G98" s="71"/>
      <c r="H98" s="71"/>
      <c r="I98" s="79"/>
      <c r="J98" s="81"/>
      <c r="K98" s="71"/>
      <c r="L98" s="79">
        <f>SUM(L99:L143)</f>
        <v>1496.6997156370001</v>
      </c>
      <c r="M98" s="71"/>
      <c r="N98" s="80">
        <f t="shared" si="1"/>
        <v>3.9308436950411779E-2</v>
      </c>
      <c r="O98" s="80">
        <f>L98/'סכום נכסי הקרן'!$C$42</f>
        <v>4.1785926084232601E-4</v>
      </c>
    </row>
    <row r="99" spans="2:15">
      <c r="B99" s="75" t="s">
        <v>1041</v>
      </c>
      <c r="C99" s="69" t="s">
        <v>1042</v>
      </c>
      <c r="D99" s="82" t="s">
        <v>116</v>
      </c>
      <c r="E99" s="82" t="s">
        <v>252</v>
      </c>
      <c r="F99" s="69" t="s">
        <v>1043</v>
      </c>
      <c r="G99" s="82" t="s">
        <v>1044</v>
      </c>
      <c r="H99" s="82" t="s">
        <v>129</v>
      </c>
      <c r="I99" s="76">
        <v>312.84001899999998</v>
      </c>
      <c r="J99" s="78">
        <v>2634</v>
      </c>
      <c r="K99" s="69"/>
      <c r="L99" s="76">
        <v>8.2402060909999992</v>
      </c>
      <c r="M99" s="77">
        <v>6.7738144796879762E-5</v>
      </c>
      <c r="N99" s="77">
        <f t="shared" si="1"/>
        <v>2.1641590373965938E-4</v>
      </c>
      <c r="O99" s="77">
        <f>L99/'סכום נכסי הקרן'!$C$42</f>
        <v>2.3005592841368557E-6</v>
      </c>
    </row>
    <row r="100" spans="2:15">
      <c r="B100" s="75" t="s">
        <v>1045</v>
      </c>
      <c r="C100" s="69" t="s">
        <v>1046</v>
      </c>
      <c r="D100" s="82" t="s">
        <v>116</v>
      </c>
      <c r="E100" s="82" t="s">
        <v>252</v>
      </c>
      <c r="F100" s="69" t="s">
        <v>1047</v>
      </c>
      <c r="G100" s="82" t="s">
        <v>125</v>
      </c>
      <c r="H100" s="82" t="s">
        <v>129</v>
      </c>
      <c r="I100" s="76">
        <v>4089.153945</v>
      </c>
      <c r="J100" s="78">
        <v>455.2</v>
      </c>
      <c r="K100" s="69"/>
      <c r="L100" s="76">
        <v>18.613828760000001</v>
      </c>
      <c r="M100" s="77">
        <v>7.4570492594967487E-5</v>
      </c>
      <c r="N100" s="77">
        <f t="shared" si="1"/>
        <v>4.8886259987482924E-4</v>
      </c>
      <c r="O100" s="77">
        <f>L100/'סכום נכסי הקרן'!$C$42</f>
        <v>5.1967409667001273E-6</v>
      </c>
    </row>
    <row r="101" spans="2:15">
      <c r="B101" s="75" t="s">
        <v>1048</v>
      </c>
      <c r="C101" s="69" t="s">
        <v>1049</v>
      </c>
      <c r="D101" s="82" t="s">
        <v>116</v>
      </c>
      <c r="E101" s="82" t="s">
        <v>252</v>
      </c>
      <c r="F101" s="69" t="s">
        <v>1050</v>
      </c>
      <c r="G101" s="82" t="s">
        <v>125</v>
      </c>
      <c r="H101" s="82" t="s">
        <v>129</v>
      </c>
      <c r="I101" s="76">
        <v>1798.1270489999997</v>
      </c>
      <c r="J101" s="78">
        <v>3652</v>
      </c>
      <c r="K101" s="69"/>
      <c r="L101" s="76">
        <v>65.667599814999988</v>
      </c>
      <c r="M101" s="77">
        <v>1.0688725231907547E-4</v>
      </c>
      <c r="N101" s="77">
        <f t="shared" si="1"/>
        <v>1.7246550393805573E-3</v>
      </c>
      <c r="O101" s="77">
        <f>L101/'סכום נכסי הקרן'!$C$42</f>
        <v>1.8333547092515539E-5</v>
      </c>
    </row>
    <row r="102" spans="2:15">
      <c r="B102" s="75" t="s">
        <v>1051</v>
      </c>
      <c r="C102" s="69" t="s">
        <v>1052</v>
      </c>
      <c r="D102" s="82" t="s">
        <v>116</v>
      </c>
      <c r="E102" s="82" t="s">
        <v>252</v>
      </c>
      <c r="F102" s="69" t="s">
        <v>1053</v>
      </c>
      <c r="G102" s="82" t="s">
        <v>1054</v>
      </c>
      <c r="H102" s="82" t="s">
        <v>129</v>
      </c>
      <c r="I102" s="76">
        <v>2048.7971980000002</v>
      </c>
      <c r="J102" s="78">
        <v>550.20000000000005</v>
      </c>
      <c r="K102" s="69"/>
      <c r="L102" s="76">
        <v>11.272482180000001</v>
      </c>
      <c r="M102" s="77">
        <v>1.0548122104256448E-4</v>
      </c>
      <c r="N102" s="77">
        <f t="shared" si="1"/>
        <v>2.960538112072695E-4</v>
      </c>
      <c r="O102" s="77">
        <f>L102/'סכום נכסי הקרן'!$C$42</f>
        <v>3.1471316673487634E-6</v>
      </c>
    </row>
    <row r="103" spans="2:15">
      <c r="B103" s="75" t="s">
        <v>1055</v>
      </c>
      <c r="C103" s="69" t="s">
        <v>1056</v>
      </c>
      <c r="D103" s="82" t="s">
        <v>116</v>
      </c>
      <c r="E103" s="82" t="s">
        <v>252</v>
      </c>
      <c r="F103" s="69" t="s">
        <v>1057</v>
      </c>
      <c r="G103" s="82" t="s">
        <v>151</v>
      </c>
      <c r="H103" s="82" t="s">
        <v>129</v>
      </c>
      <c r="I103" s="76">
        <v>1229.6825240000001</v>
      </c>
      <c r="J103" s="78">
        <v>1066</v>
      </c>
      <c r="K103" s="69"/>
      <c r="L103" s="76">
        <v>13.108415703</v>
      </c>
      <c r="M103" s="77">
        <v>2.855379517886106E-5</v>
      </c>
      <c r="N103" s="77">
        <f t="shared" si="1"/>
        <v>3.4427168442526369E-4</v>
      </c>
      <c r="O103" s="77">
        <f>L103/'סכום נכסי הקרן'!$C$42</f>
        <v>3.6597006328275339E-6</v>
      </c>
    </row>
    <row r="104" spans="2:15">
      <c r="B104" s="75" t="s">
        <v>1058</v>
      </c>
      <c r="C104" s="69" t="s">
        <v>1059</v>
      </c>
      <c r="D104" s="82" t="s">
        <v>116</v>
      </c>
      <c r="E104" s="82" t="s">
        <v>252</v>
      </c>
      <c r="F104" s="69" t="s">
        <v>1060</v>
      </c>
      <c r="G104" s="82" t="s">
        <v>606</v>
      </c>
      <c r="H104" s="82" t="s">
        <v>129</v>
      </c>
      <c r="I104" s="76">
        <v>1289.0741820000001</v>
      </c>
      <c r="J104" s="78">
        <v>1932</v>
      </c>
      <c r="K104" s="69"/>
      <c r="L104" s="76">
        <v>24.904913205</v>
      </c>
      <c r="M104" s="77">
        <v>4.6048602878625803E-5</v>
      </c>
      <c r="N104" s="77">
        <f t="shared" si="1"/>
        <v>6.540879244154638E-4</v>
      </c>
      <c r="O104" s="77">
        <f>L104/'סכום נכסי הקרן'!$C$42</f>
        <v>6.9531306209638982E-6</v>
      </c>
    </row>
    <row r="105" spans="2:15">
      <c r="B105" s="75" t="s">
        <v>1061</v>
      </c>
      <c r="C105" s="69" t="s">
        <v>1062</v>
      </c>
      <c r="D105" s="82" t="s">
        <v>116</v>
      </c>
      <c r="E105" s="82" t="s">
        <v>252</v>
      </c>
      <c r="F105" s="69" t="s">
        <v>1063</v>
      </c>
      <c r="G105" s="82" t="s">
        <v>125</v>
      </c>
      <c r="H105" s="82" t="s">
        <v>129</v>
      </c>
      <c r="I105" s="76">
        <v>688.15998300000001</v>
      </c>
      <c r="J105" s="78">
        <v>1561</v>
      </c>
      <c r="K105" s="69"/>
      <c r="L105" s="76">
        <v>10.742177335000001</v>
      </c>
      <c r="M105" s="77">
        <v>1.0418134588265216E-4</v>
      </c>
      <c r="N105" s="77">
        <f t="shared" si="1"/>
        <v>2.8212619810866706E-4</v>
      </c>
      <c r="O105" s="77">
        <f>L105/'סכום נכסי הקרן'!$C$42</f>
        <v>2.9990773928422078E-6</v>
      </c>
    </row>
    <row r="106" spans="2:15">
      <c r="B106" s="75" t="s">
        <v>1064</v>
      </c>
      <c r="C106" s="69" t="s">
        <v>1065</v>
      </c>
      <c r="D106" s="82" t="s">
        <v>116</v>
      </c>
      <c r="E106" s="82" t="s">
        <v>252</v>
      </c>
      <c r="F106" s="69" t="s">
        <v>1066</v>
      </c>
      <c r="G106" s="82" t="s">
        <v>1054</v>
      </c>
      <c r="H106" s="82" t="s">
        <v>129</v>
      </c>
      <c r="I106" s="76">
        <v>300.01358699999997</v>
      </c>
      <c r="J106" s="78">
        <v>12480</v>
      </c>
      <c r="K106" s="69"/>
      <c r="L106" s="76">
        <v>37.441695691</v>
      </c>
      <c r="M106" s="77">
        <v>5.932172769475528E-5</v>
      </c>
      <c r="N106" s="77">
        <f t="shared" si="1"/>
        <v>9.8334657180033339E-4</v>
      </c>
      <c r="O106" s="77">
        <f>L106/'סכום נכסי הקרן'!$C$42</f>
        <v>1.0453238630746881E-5</v>
      </c>
    </row>
    <row r="107" spans="2:15">
      <c r="B107" s="75" t="s">
        <v>1067</v>
      </c>
      <c r="C107" s="69" t="s">
        <v>1068</v>
      </c>
      <c r="D107" s="82" t="s">
        <v>116</v>
      </c>
      <c r="E107" s="82" t="s">
        <v>252</v>
      </c>
      <c r="F107" s="69" t="s">
        <v>1069</v>
      </c>
      <c r="G107" s="82" t="s">
        <v>739</v>
      </c>
      <c r="H107" s="82" t="s">
        <v>129</v>
      </c>
      <c r="I107" s="76">
        <v>114.373262</v>
      </c>
      <c r="J107" s="78">
        <v>9.9999999999999995E-7</v>
      </c>
      <c r="K107" s="69"/>
      <c r="L107" s="76">
        <v>1.12E-7</v>
      </c>
      <c r="M107" s="77">
        <v>7.2345511600443026E-5</v>
      </c>
      <c r="N107" s="77">
        <f t="shared" si="1"/>
        <v>2.9415018206055995E-12</v>
      </c>
      <c r="O107" s="77">
        <f>L107/'סכום נכסי הקרן'!$C$42</f>
        <v>3.1268955773417906E-14</v>
      </c>
    </row>
    <row r="108" spans="2:15">
      <c r="B108" s="75" t="s">
        <v>1070</v>
      </c>
      <c r="C108" s="69" t="s">
        <v>1071</v>
      </c>
      <c r="D108" s="82" t="s">
        <v>116</v>
      </c>
      <c r="E108" s="82" t="s">
        <v>252</v>
      </c>
      <c r="F108" s="69" t="s">
        <v>1072</v>
      </c>
      <c r="G108" s="82" t="s">
        <v>877</v>
      </c>
      <c r="H108" s="82" t="s">
        <v>129</v>
      </c>
      <c r="I108" s="76">
        <v>875.98952399999996</v>
      </c>
      <c r="J108" s="78">
        <v>4147</v>
      </c>
      <c r="K108" s="69"/>
      <c r="L108" s="76">
        <v>36.327285547999999</v>
      </c>
      <c r="M108" s="77">
        <v>3.0616132713994646E-5</v>
      </c>
      <c r="N108" s="77">
        <f t="shared" si="1"/>
        <v>9.5407836229554905E-4</v>
      </c>
      <c r="O108" s="77">
        <f>L108/'סכום נכסי הקרן'!$C$42</f>
        <v>1.0142109689006566E-5</v>
      </c>
    </row>
    <row r="109" spans="2:15">
      <c r="B109" s="75" t="s">
        <v>1073</v>
      </c>
      <c r="C109" s="69" t="s">
        <v>1074</v>
      </c>
      <c r="D109" s="82" t="s">
        <v>116</v>
      </c>
      <c r="E109" s="82" t="s">
        <v>252</v>
      </c>
      <c r="F109" s="69" t="s">
        <v>1075</v>
      </c>
      <c r="G109" s="82" t="s">
        <v>877</v>
      </c>
      <c r="H109" s="82" t="s">
        <v>129</v>
      </c>
      <c r="I109" s="76">
        <v>2099.670353</v>
      </c>
      <c r="J109" s="78">
        <v>1348</v>
      </c>
      <c r="K109" s="69"/>
      <c r="L109" s="76">
        <v>28.303556356000001</v>
      </c>
      <c r="M109" s="77">
        <v>2.1487541286861652E-5</v>
      </c>
      <c r="N109" s="77">
        <f t="shared" si="1"/>
        <v>7.4334787991774283E-4</v>
      </c>
      <c r="O109" s="77">
        <f>L109/'סכום נכסי הקרן'!$C$42</f>
        <v>7.9019879636268336E-6</v>
      </c>
    </row>
    <row r="110" spans="2:15">
      <c r="B110" s="75" t="s">
        <v>1076</v>
      </c>
      <c r="C110" s="69" t="s">
        <v>1077</v>
      </c>
      <c r="D110" s="82" t="s">
        <v>116</v>
      </c>
      <c r="E110" s="82" t="s">
        <v>252</v>
      </c>
      <c r="F110" s="69" t="s">
        <v>1078</v>
      </c>
      <c r="G110" s="82" t="s">
        <v>150</v>
      </c>
      <c r="H110" s="82" t="s">
        <v>129</v>
      </c>
      <c r="I110" s="76">
        <v>792.66700400000002</v>
      </c>
      <c r="J110" s="78">
        <v>594.1</v>
      </c>
      <c r="K110" s="69"/>
      <c r="L110" s="76">
        <v>4.7092346749999994</v>
      </c>
      <c r="M110" s="77">
        <v>1.3139846207503833E-4</v>
      </c>
      <c r="N110" s="77">
        <f t="shared" si="1"/>
        <v>1.2368055687653141E-4</v>
      </c>
      <c r="O110" s="77">
        <f>L110/'סכום נכסי הקרן'!$C$42</f>
        <v>1.3147575962430449E-6</v>
      </c>
    </row>
    <row r="111" spans="2:15">
      <c r="B111" s="75" t="s">
        <v>1079</v>
      </c>
      <c r="C111" s="69" t="s">
        <v>1080</v>
      </c>
      <c r="D111" s="82" t="s">
        <v>116</v>
      </c>
      <c r="E111" s="82" t="s">
        <v>252</v>
      </c>
      <c r="F111" s="69" t="s">
        <v>1081</v>
      </c>
      <c r="G111" s="82" t="s">
        <v>152</v>
      </c>
      <c r="H111" s="82" t="s">
        <v>129</v>
      </c>
      <c r="I111" s="76">
        <v>1811.2311249999998</v>
      </c>
      <c r="J111" s="78">
        <v>1901</v>
      </c>
      <c r="K111" s="69"/>
      <c r="L111" s="76">
        <v>34.431503681999999</v>
      </c>
      <c r="M111" s="77">
        <v>8.144535340929192E-5</v>
      </c>
      <c r="N111" s="77">
        <f t="shared" si="1"/>
        <v>9.0428866756063757E-4</v>
      </c>
      <c r="O111" s="77">
        <f>L111/'סכום נכסי הקרן'!$C$42</f>
        <v>9.6128318378994082E-6</v>
      </c>
    </row>
    <row r="112" spans="2:15">
      <c r="B112" s="75" t="s">
        <v>1082</v>
      </c>
      <c r="C112" s="69" t="s">
        <v>1083</v>
      </c>
      <c r="D112" s="82" t="s">
        <v>116</v>
      </c>
      <c r="E112" s="82" t="s">
        <v>252</v>
      </c>
      <c r="F112" s="69" t="s">
        <v>1084</v>
      </c>
      <c r="G112" s="82" t="s">
        <v>427</v>
      </c>
      <c r="H112" s="82" t="s">
        <v>129</v>
      </c>
      <c r="I112" s="76">
        <v>2535.587078</v>
      </c>
      <c r="J112" s="78">
        <v>814.7</v>
      </c>
      <c r="K112" s="69"/>
      <c r="L112" s="76">
        <v>20.657427932999997</v>
      </c>
      <c r="M112" s="77">
        <v>7.4071017688270204E-5</v>
      </c>
      <c r="N112" s="77">
        <f t="shared" si="1"/>
        <v>5.4253448101739704E-4</v>
      </c>
      <c r="O112" s="77">
        <f>L112/'סכום נכסי הקרן'!$C$42</f>
        <v>5.7672875038352193E-6</v>
      </c>
    </row>
    <row r="113" spans="2:15">
      <c r="B113" s="75" t="s">
        <v>1085</v>
      </c>
      <c r="C113" s="69" t="s">
        <v>1086</v>
      </c>
      <c r="D113" s="82" t="s">
        <v>116</v>
      </c>
      <c r="E113" s="82" t="s">
        <v>252</v>
      </c>
      <c r="F113" s="69" t="s">
        <v>1087</v>
      </c>
      <c r="G113" s="82" t="s">
        <v>125</v>
      </c>
      <c r="H113" s="82" t="s">
        <v>129</v>
      </c>
      <c r="I113" s="76">
        <v>7306.9385999999995</v>
      </c>
      <c r="J113" s="78">
        <v>753.3</v>
      </c>
      <c r="K113" s="69"/>
      <c r="L113" s="76">
        <v>55.043168473999991</v>
      </c>
      <c r="M113" s="77">
        <v>9.1641928760876446E-5</v>
      </c>
      <c r="N113" s="77">
        <f t="shared" si="1"/>
        <v>1.4456212524836761E-3</v>
      </c>
      <c r="O113" s="77">
        <f>L113/'סכום נכסי הקרן'!$C$42</f>
        <v>1.5367342862877646E-5</v>
      </c>
    </row>
    <row r="114" spans="2:15">
      <c r="B114" s="75" t="s">
        <v>1088</v>
      </c>
      <c r="C114" s="69" t="s">
        <v>1089</v>
      </c>
      <c r="D114" s="82" t="s">
        <v>116</v>
      </c>
      <c r="E114" s="82" t="s">
        <v>252</v>
      </c>
      <c r="F114" s="69" t="s">
        <v>1090</v>
      </c>
      <c r="G114" s="82" t="s">
        <v>427</v>
      </c>
      <c r="H114" s="82" t="s">
        <v>129</v>
      </c>
      <c r="I114" s="76">
        <v>1583.028575</v>
      </c>
      <c r="J114" s="78">
        <v>1586</v>
      </c>
      <c r="K114" s="69"/>
      <c r="L114" s="76">
        <v>25.106833201999997</v>
      </c>
      <c r="M114" s="77">
        <v>1.0428543303727917E-4</v>
      </c>
      <c r="N114" s="77">
        <f t="shared" si="1"/>
        <v>6.5939103190467958E-4</v>
      </c>
      <c r="O114" s="77">
        <f>L114/'סכום נכסי הקרן'!$C$42</f>
        <v>7.0095040803921262E-6</v>
      </c>
    </row>
    <row r="115" spans="2:15">
      <c r="B115" s="75" t="s">
        <v>1091</v>
      </c>
      <c r="C115" s="69" t="s">
        <v>1092</v>
      </c>
      <c r="D115" s="82" t="s">
        <v>116</v>
      </c>
      <c r="E115" s="82" t="s">
        <v>252</v>
      </c>
      <c r="F115" s="69" t="s">
        <v>1093</v>
      </c>
      <c r="G115" s="82" t="s">
        <v>152</v>
      </c>
      <c r="H115" s="82" t="s">
        <v>129</v>
      </c>
      <c r="I115" s="76">
        <v>2179.4349560000001</v>
      </c>
      <c r="J115" s="78">
        <v>1607</v>
      </c>
      <c r="K115" s="69"/>
      <c r="L115" s="76">
        <v>35.023519735000001</v>
      </c>
      <c r="M115" s="77">
        <v>2.3777771929984194E-5</v>
      </c>
      <c r="N115" s="77">
        <f t="shared" si="1"/>
        <v>9.1983702736177372E-4</v>
      </c>
      <c r="O115" s="77">
        <f>L115/'סכום נכסי הקרן'!$C$42</f>
        <v>9.7781150859209315E-6</v>
      </c>
    </row>
    <row r="116" spans="2:15">
      <c r="B116" s="75" t="s">
        <v>1094</v>
      </c>
      <c r="C116" s="69" t="s">
        <v>1095</v>
      </c>
      <c r="D116" s="82" t="s">
        <v>116</v>
      </c>
      <c r="E116" s="82" t="s">
        <v>252</v>
      </c>
      <c r="F116" s="69" t="s">
        <v>1096</v>
      </c>
      <c r="G116" s="82" t="s">
        <v>375</v>
      </c>
      <c r="H116" s="82" t="s">
        <v>129</v>
      </c>
      <c r="I116" s="76">
        <v>128066.92170500002</v>
      </c>
      <c r="J116" s="78">
        <v>96.2</v>
      </c>
      <c r="K116" s="69"/>
      <c r="L116" s="76">
        <v>123.200378684</v>
      </c>
      <c r="M116" s="77">
        <v>1.1623258474079831E-4</v>
      </c>
      <c r="N116" s="77">
        <f t="shared" si="1"/>
        <v>3.2356619481989763E-3</v>
      </c>
      <c r="O116" s="77">
        <f>L116/'סכום נכסי הקרן'!$C$42</f>
        <v>3.4395957074449408E-5</v>
      </c>
    </row>
    <row r="117" spans="2:15">
      <c r="B117" s="75" t="s">
        <v>1097</v>
      </c>
      <c r="C117" s="69" t="s">
        <v>1098</v>
      </c>
      <c r="D117" s="82" t="s">
        <v>116</v>
      </c>
      <c r="E117" s="82" t="s">
        <v>252</v>
      </c>
      <c r="F117" s="69" t="s">
        <v>1099</v>
      </c>
      <c r="G117" s="82" t="s">
        <v>123</v>
      </c>
      <c r="H117" s="82" t="s">
        <v>129</v>
      </c>
      <c r="I117" s="76">
        <v>1489.9597240000001</v>
      </c>
      <c r="J117" s="78">
        <v>615.70000000000005</v>
      </c>
      <c r="K117" s="69"/>
      <c r="L117" s="76">
        <v>9.1736820179999992</v>
      </c>
      <c r="M117" s="77">
        <v>7.4494261486925654E-5</v>
      </c>
      <c r="N117" s="77">
        <f t="shared" si="1"/>
        <v>2.4093216390717724E-4</v>
      </c>
      <c r="O117" s="77">
        <f>L117/'סכום נכסי הקרן'!$C$42</f>
        <v>2.5611737258950098E-6</v>
      </c>
    </row>
    <row r="118" spans="2:15">
      <c r="B118" s="75" t="s">
        <v>1100</v>
      </c>
      <c r="C118" s="69" t="s">
        <v>1101</v>
      </c>
      <c r="D118" s="82" t="s">
        <v>116</v>
      </c>
      <c r="E118" s="82" t="s">
        <v>252</v>
      </c>
      <c r="F118" s="69" t="s">
        <v>1102</v>
      </c>
      <c r="G118" s="82" t="s">
        <v>877</v>
      </c>
      <c r="H118" s="82" t="s">
        <v>129</v>
      </c>
      <c r="I118" s="76">
        <v>2189.1775400000001</v>
      </c>
      <c r="J118" s="78">
        <v>748.4</v>
      </c>
      <c r="K118" s="69"/>
      <c r="L118" s="76">
        <v>16.383804712</v>
      </c>
      <c r="M118" s="77">
        <v>3.1774666880377151E-5</v>
      </c>
      <c r="N118" s="77">
        <f t="shared" si="1"/>
        <v>4.302945659713804E-4</v>
      </c>
      <c r="O118" s="77">
        <f>L118/'סכום נכסי הקרן'!$C$42</f>
        <v>4.5741470083914633E-6</v>
      </c>
    </row>
    <row r="119" spans="2:15">
      <c r="B119" s="75" t="s">
        <v>1103</v>
      </c>
      <c r="C119" s="69" t="s">
        <v>1104</v>
      </c>
      <c r="D119" s="82" t="s">
        <v>116</v>
      </c>
      <c r="E119" s="82" t="s">
        <v>252</v>
      </c>
      <c r="F119" s="69" t="s">
        <v>1105</v>
      </c>
      <c r="G119" s="82" t="s">
        <v>617</v>
      </c>
      <c r="H119" s="82" t="s">
        <v>129</v>
      </c>
      <c r="I119" s="76">
        <v>1098.143877</v>
      </c>
      <c r="J119" s="78">
        <v>1825</v>
      </c>
      <c r="K119" s="69"/>
      <c r="L119" s="76">
        <v>20.041125751999999</v>
      </c>
      <c r="M119" s="77">
        <v>7.4618067518872732E-5</v>
      </c>
      <c r="N119" s="77">
        <f t="shared" si="1"/>
        <v>5.2634828470083717E-4</v>
      </c>
      <c r="O119" s="77">
        <f>L119/'סכום נכסי הקרן'!$C$42</f>
        <v>5.5952238820428093E-6</v>
      </c>
    </row>
    <row r="120" spans="2:15">
      <c r="B120" s="75" t="s">
        <v>1106</v>
      </c>
      <c r="C120" s="69" t="s">
        <v>1107</v>
      </c>
      <c r="D120" s="82" t="s">
        <v>116</v>
      </c>
      <c r="E120" s="82" t="s">
        <v>252</v>
      </c>
      <c r="F120" s="69" t="s">
        <v>1108</v>
      </c>
      <c r="G120" s="82" t="s">
        <v>125</v>
      </c>
      <c r="H120" s="82" t="s">
        <v>129</v>
      </c>
      <c r="I120" s="76">
        <v>1099.0544339999999</v>
      </c>
      <c r="J120" s="78">
        <v>813.7</v>
      </c>
      <c r="K120" s="69"/>
      <c r="L120" s="76">
        <v>8.9430059290000017</v>
      </c>
      <c r="M120" s="77">
        <v>9.5365321680193E-5</v>
      </c>
      <c r="N120" s="77">
        <f t="shared" si="1"/>
        <v>2.3487382340928731E-4</v>
      </c>
      <c r="O120" s="77">
        <f>L120/'סכום נכסי הקרן'!$C$42</f>
        <v>2.4967719363867423E-6</v>
      </c>
    </row>
    <row r="121" spans="2:15">
      <c r="B121" s="75" t="s">
        <v>1109</v>
      </c>
      <c r="C121" s="69" t="s">
        <v>1110</v>
      </c>
      <c r="D121" s="82" t="s">
        <v>116</v>
      </c>
      <c r="E121" s="82" t="s">
        <v>252</v>
      </c>
      <c r="F121" s="69" t="s">
        <v>1111</v>
      </c>
      <c r="G121" s="82" t="s">
        <v>628</v>
      </c>
      <c r="H121" s="82" t="s">
        <v>129</v>
      </c>
      <c r="I121" s="76">
        <v>461.02098599999999</v>
      </c>
      <c r="J121" s="78">
        <v>22160</v>
      </c>
      <c r="K121" s="69"/>
      <c r="L121" s="76">
        <v>102.162250566</v>
      </c>
      <c r="M121" s="77">
        <v>1.2630047570100423E-4</v>
      </c>
      <c r="N121" s="77">
        <f t="shared" si="1"/>
        <v>2.6831289824737004E-3</v>
      </c>
      <c r="O121" s="77">
        <f>L121/'סכום נכסי הקרן'!$C$42</f>
        <v>2.8522382988045468E-5</v>
      </c>
    </row>
    <row r="122" spans="2:15">
      <c r="B122" s="75" t="s">
        <v>1112</v>
      </c>
      <c r="C122" s="69" t="s">
        <v>1113</v>
      </c>
      <c r="D122" s="82" t="s">
        <v>116</v>
      </c>
      <c r="E122" s="82" t="s">
        <v>252</v>
      </c>
      <c r="F122" s="69" t="s">
        <v>1114</v>
      </c>
      <c r="G122" s="82" t="s">
        <v>617</v>
      </c>
      <c r="H122" s="82" t="s">
        <v>129</v>
      </c>
      <c r="I122" s="76">
        <v>46.311160999999998</v>
      </c>
      <c r="J122" s="78">
        <v>13700</v>
      </c>
      <c r="K122" s="69"/>
      <c r="L122" s="76">
        <v>6.3446291099999996</v>
      </c>
      <c r="M122" s="77">
        <v>1.3928906011265558E-5</v>
      </c>
      <c r="N122" s="77">
        <f t="shared" si="1"/>
        <v>1.6663158998332398E-4</v>
      </c>
      <c r="O122" s="77">
        <f>L122/'סכום נכסי הקרן'!$C$42</f>
        <v>1.7713386342797304E-6</v>
      </c>
    </row>
    <row r="123" spans="2:15">
      <c r="B123" s="75" t="s">
        <v>1115</v>
      </c>
      <c r="C123" s="69" t="s">
        <v>1116</v>
      </c>
      <c r="D123" s="82" t="s">
        <v>116</v>
      </c>
      <c r="E123" s="82" t="s">
        <v>252</v>
      </c>
      <c r="F123" s="69" t="s">
        <v>1117</v>
      </c>
      <c r="G123" s="82" t="s">
        <v>124</v>
      </c>
      <c r="H123" s="82" t="s">
        <v>129</v>
      </c>
      <c r="I123" s="76">
        <v>2978.2922480000002</v>
      </c>
      <c r="J123" s="78">
        <v>971.2</v>
      </c>
      <c r="K123" s="69"/>
      <c r="L123" s="76">
        <v>28.925174316000003</v>
      </c>
      <c r="M123" s="77">
        <v>7.517123181923765E-5</v>
      </c>
      <c r="N123" s="77">
        <f t="shared" si="1"/>
        <v>7.5967368671293163E-4</v>
      </c>
      <c r="O123" s="77">
        <f>L123/'סכום נכסי הקרן'!$C$42</f>
        <v>8.0755356823697117E-6</v>
      </c>
    </row>
    <row r="124" spans="2:15">
      <c r="B124" s="75" t="s">
        <v>1118</v>
      </c>
      <c r="C124" s="69" t="s">
        <v>1119</v>
      </c>
      <c r="D124" s="82" t="s">
        <v>116</v>
      </c>
      <c r="E124" s="82" t="s">
        <v>252</v>
      </c>
      <c r="F124" s="69" t="s">
        <v>1120</v>
      </c>
      <c r="G124" s="82" t="s">
        <v>739</v>
      </c>
      <c r="H124" s="82" t="s">
        <v>129</v>
      </c>
      <c r="I124" s="76">
        <v>569.68827799999997</v>
      </c>
      <c r="J124" s="78">
        <v>7175</v>
      </c>
      <c r="K124" s="69"/>
      <c r="L124" s="76">
        <v>40.875133969000004</v>
      </c>
      <c r="M124" s="77">
        <v>6.4381872485331547E-5</v>
      </c>
      <c r="N124" s="77">
        <f t="shared" si="1"/>
        <v>1.0735203659581367E-3</v>
      </c>
      <c r="O124" s="77">
        <f>L124/'סכום נכסי הקרן'!$C$42</f>
        <v>1.1411810324189223E-5</v>
      </c>
    </row>
    <row r="125" spans="2:15">
      <c r="B125" s="75" t="s">
        <v>1121</v>
      </c>
      <c r="C125" s="69" t="s">
        <v>1122</v>
      </c>
      <c r="D125" s="82" t="s">
        <v>116</v>
      </c>
      <c r="E125" s="82" t="s">
        <v>252</v>
      </c>
      <c r="F125" s="69" t="s">
        <v>597</v>
      </c>
      <c r="G125" s="82" t="s">
        <v>306</v>
      </c>
      <c r="H125" s="82" t="s">
        <v>129</v>
      </c>
      <c r="I125" s="76">
        <v>15613.054213999998</v>
      </c>
      <c r="J125" s="78">
        <v>191</v>
      </c>
      <c r="K125" s="69"/>
      <c r="L125" s="76">
        <v>29.820933549000003</v>
      </c>
      <c r="M125" s="77">
        <v>2.4940775231841573E-5</v>
      </c>
      <c r="N125" s="77">
        <f t="shared" si="1"/>
        <v>7.8319937791555458E-4</v>
      </c>
      <c r="O125" s="77">
        <f>L125/'סכום נכסי הקרן'!$C$42</f>
        <v>8.3256201095153157E-6</v>
      </c>
    </row>
    <row r="126" spans="2:15">
      <c r="B126" s="75" t="s">
        <v>1125</v>
      </c>
      <c r="C126" s="69" t="s">
        <v>1126</v>
      </c>
      <c r="D126" s="82" t="s">
        <v>116</v>
      </c>
      <c r="E126" s="82" t="s">
        <v>252</v>
      </c>
      <c r="F126" s="69" t="s">
        <v>1127</v>
      </c>
      <c r="G126" s="82" t="s">
        <v>124</v>
      </c>
      <c r="H126" s="82" t="s">
        <v>129</v>
      </c>
      <c r="I126" s="76">
        <v>4872.0062319999997</v>
      </c>
      <c r="J126" s="78">
        <v>37.9</v>
      </c>
      <c r="K126" s="69"/>
      <c r="L126" s="76">
        <v>1.8464903640000003</v>
      </c>
      <c r="M126" s="77">
        <v>2.786475100866466E-5</v>
      </c>
      <c r="N126" s="77">
        <f t="shared" si="1"/>
        <v>4.849513185211337E-5</v>
      </c>
      <c r="O126" s="77">
        <f>L126/'סכום נכסי הקרן'!$C$42</f>
        <v>5.1551629935677093E-7</v>
      </c>
    </row>
    <row r="127" spans="2:15">
      <c r="B127" s="75" t="s">
        <v>1128</v>
      </c>
      <c r="C127" s="69" t="s">
        <v>1129</v>
      </c>
      <c r="D127" s="82" t="s">
        <v>116</v>
      </c>
      <c r="E127" s="82" t="s">
        <v>252</v>
      </c>
      <c r="F127" s="69" t="s">
        <v>602</v>
      </c>
      <c r="G127" s="82" t="s">
        <v>152</v>
      </c>
      <c r="H127" s="82" t="s">
        <v>129</v>
      </c>
      <c r="I127" s="76">
        <v>6054.1733450000002</v>
      </c>
      <c r="J127" s="78">
        <v>355</v>
      </c>
      <c r="K127" s="69"/>
      <c r="L127" s="76">
        <v>21.492315374</v>
      </c>
      <c r="M127" s="77">
        <v>4.7298229257812502E-5</v>
      </c>
      <c r="N127" s="77">
        <f t="shared" si="1"/>
        <v>5.6446147144331E-4</v>
      </c>
      <c r="O127" s="77">
        <f>L127/'סכום נכסי הקרן'!$C$42</f>
        <v>6.0003773115888901E-6</v>
      </c>
    </row>
    <row r="128" spans="2:15">
      <c r="B128" s="75" t="s">
        <v>1130</v>
      </c>
      <c r="C128" s="69" t="s">
        <v>1131</v>
      </c>
      <c r="D128" s="82" t="s">
        <v>116</v>
      </c>
      <c r="E128" s="82" t="s">
        <v>252</v>
      </c>
      <c r="F128" s="69" t="s">
        <v>1132</v>
      </c>
      <c r="G128" s="82" t="s">
        <v>152</v>
      </c>
      <c r="H128" s="82" t="s">
        <v>129</v>
      </c>
      <c r="I128" s="76">
        <v>931.16627800000003</v>
      </c>
      <c r="J128" s="78">
        <v>9199</v>
      </c>
      <c r="K128" s="69"/>
      <c r="L128" s="76">
        <v>85.65798591299999</v>
      </c>
      <c r="M128" s="77">
        <v>3.5948271451707238E-5</v>
      </c>
      <c r="N128" s="77">
        <f t="shared" si="1"/>
        <v>2.2496707277901633E-3</v>
      </c>
      <c r="O128" s="77">
        <f>L128/'סכום נכסי הקרן'!$C$42</f>
        <v>2.391460511744331E-5</v>
      </c>
    </row>
    <row r="129" spans="2:15">
      <c r="B129" s="75" t="s">
        <v>1133</v>
      </c>
      <c r="C129" s="69" t="s">
        <v>1134</v>
      </c>
      <c r="D129" s="82" t="s">
        <v>116</v>
      </c>
      <c r="E129" s="82" t="s">
        <v>252</v>
      </c>
      <c r="F129" s="69" t="s">
        <v>1135</v>
      </c>
      <c r="G129" s="82" t="s">
        <v>152</v>
      </c>
      <c r="H129" s="82" t="s">
        <v>129</v>
      </c>
      <c r="I129" s="76">
        <v>1067.2495779999999</v>
      </c>
      <c r="J129" s="78">
        <v>3298</v>
      </c>
      <c r="K129" s="69"/>
      <c r="L129" s="76">
        <v>35.197891093999999</v>
      </c>
      <c r="M129" s="77">
        <v>6.2139134540813585E-5</v>
      </c>
      <c r="N129" s="77">
        <f t="shared" si="1"/>
        <v>9.2441661370070197E-4</v>
      </c>
      <c r="O129" s="77">
        <f>L129/'סכום נכסי הקרן'!$C$42</f>
        <v>9.8267973208559455E-6</v>
      </c>
    </row>
    <row r="130" spans="2:15">
      <c r="B130" s="75" t="s">
        <v>1136</v>
      </c>
      <c r="C130" s="69" t="s">
        <v>1137</v>
      </c>
      <c r="D130" s="82" t="s">
        <v>116</v>
      </c>
      <c r="E130" s="82" t="s">
        <v>252</v>
      </c>
      <c r="F130" s="69" t="s">
        <v>1138</v>
      </c>
      <c r="G130" s="82" t="s">
        <v>124</v>
      </c>
      <c r="H130" s="82" t="s">
        <v>129</v>
      </c>
      <c r="I130" s="76">
        <v>827.80026399999997</v>
      </c>
      <c r="J130" s="78">
        <v>6502</v>
      </c>
      <c r="K130" s="69"/>
      <c r="L130" s="76">
        <v>53.823573141000004</v>
      </c>
      <c r="M130" s="77">
        <v>7.5987698772300605E-5</v>
      </c>
      <c r="N130" s="77">
        <f t="shared" si="1"/>
        <v>1.4135905213013408E-3</v>
      </c>
      <c r="O130" s="77">
        <f>L130/'סכום נכסי הקרן'!$C$42</f>
        <v>1.5026847572439758E-5</v>
      </c>
    </row>
    <row r="131" spans="2:15">
      <c r="B131" s="75" t="s">
        <v>1139</v>
      </c>
      <c r="C131" s="69" t="s">
        <v>1140</v>
      </c>
      <c r="D131" s="82" t="s">
        <v>116</v>
      </c>
      <c r="E131" s="82" t="s">
        <v>252</v>
      </c>
      <c r="F131" s="69" t="s">
        <v>1141</v>
      </c>
      <c r="G131" s="82" t="s">
        <v>906</v>
      </c>
      <c r="H131" s="82" t="s">
        <v>129</v>
      </c>
      <c r="I131" s="76">
        <v>492.25595700000008</v>
      </c>
      <c r="J131" s="78">
        <v>7000</v>
      </c>
      <c r="K131" s="69"/>
      <c r="L131" s="76">
        <v>34.457916972</v>
      </c>
      <c r="M131" s="77">
        <v>4.6744651375059547E-5</v>
      </c>
      <c r="N131" s="77">
        <f t="shared" si="1"/>
        <v>9.0498237060191605E-4</v>
      </c>
      <c r="O131" s="77">
        <f>L131/'סכום נכסי הקרן'!$C$42</f>
        <v>9.6202060878711992E-6</v>
      </c>
    </row>
    <row r="132" spans="2:15">
      <c r="B132" s="75" t="s">
        <v>1142</v>
      </c>
      <c r="C132" s="69" t="s">
        <v>1143</v>
      </c>
      <c r="D132" s="82" t="s">
        <v>116</v>
      </c>
      <c r="E132" s="82" t="s">
        <v>252</v>
      </c>
      <c r="F132" s="69" t="s">
        <v>1144</v>
      </c>
      <c r="G132" s="82" t="s">
        <v>427</v>
      </c>
      <c r="H132" s="82" t="s">
        <v>129</v>
      </c>
      <c r="I132" s="76">
        <v>7494.2959999999994</v>
      </c>
      <c r="J132" s="78">
        <v>1027</v>
      </c>
      <c r="K132" s="69"/>
      <c r="L132" s="76">
        <v>76.966419920000007</v>
      </c>
      <c r="M132" s="77">
        <v>7.4942959999999988E-5</v>
      </c>
      <c r="N132" s="77">
        <f t="shared" si="1"/>
        <v>2.0214005742872779E-3</v>
      </c>
      <c r="O132" s="77">
        <f>L132/'סכום נכסי הקרן'!$C$42</f>
        <v>2.1488031968899921E-5</v>
      </c>
    </row>
    <row r="133" spans="2:15">
      <c r="B133" s="75" t="s">
        <v>1145</v>
      </c>
      <c r="C133" s="69" t="s">
        <v>1146</v>
      </c>
      <c r="D133" s="82" t="s">
        <v>116</v>
      </c>
      <c r="E133" s="82" t="s">
        <v>252</v>
      </c>
      <c r="F133" s="69" t="s">
        <v>1147</v>
      </c>
      <c r="G133" s="82" t="s">
        <v>628</v>
      </c>
      <c r="H133" s="82" t="s">
        <v>129</v>
      </c>
      <c r="I133" s="76">
        <v>14.326312</v>
      </c>
      <c r="J133" s="78">
        <v>81.900000000000006</v>
      </c>
      <c r="K133" s="69"/>
      <c r="L133" s="76">
        <v>1.1733247999999998E-2</v>
      </c>
      <c r="M133" s="77">
        <v>2.0897231067784993E-6</v>
      </c>
      <c r="N133" s="77">
        <f t="shared" si="1"/>
        <v>3.0815509244300899E-7</v>
      </c>
      <c r="O133" s="77">
        <f>L133/'סכום נכסי הקרן'!$C$42</f>
        <v>3.2757715427727148E-9</v>
      </c>
    </row>
    <row r="134" spans="2:15">
      <c r="B134" s="75" t="s">
        <v>1148</v>
      </c>
      <c r="C134" s="69" t="s">
        <v>1149</v>
      </c>
      <c r="D134" s="82" t="s">
        <v>116</v>
      </c>
      <c r="E134" s="82" t="s">
        <v>252</v>
      </c>
      <c r="F134" s="69" t="s">
        <v>1150</v>
      </c>
      <c r="G134" s="82" t="s">
        <v>427</v>
      </c>
      <c r="H134" s="82" t="s">
        <v>129</v>
      </c>
      <c r="I134" s="76">
        <v>691.63639999999998</v>
      </c>
      <c r="J134" s="78">
        <v>710.3</v>
      </c>
      <c r="K134" s="69"/>
      <c r="L134" s="76">
        <v>4.9126933450000001</v>
      </c>
      <c r="M134" s="77">
        <v>4.608183439222918E-5</v>
      </c>
      <c r="N134" s="77">
        <f t="shared" si="1"/>
        <v>1.2902407516423672E-4</v>
      </c>
      <c r="O134" s="77">
        <f>L134/'סכום נכסי הקרן'!$C$42</f>
        <v>1.3715606333318704E-6</v>
      </c>
    </row>
    <row r="135" spans="2:15">
      <c r="B135" s="75" t="s">
        <v>1151</v>
      </c>
      <c r="C135" s="69" t="s">
        <v>1152</v>
      </c>
      <c r="D135" s="82" t="s">
        <v>116</v>
      </c>
      <c r="E135" s="82" t="s">
        <v>252</v>
      </c>
      <c r="F135" s="69" t="s">
        <v>1153</v>
      </c>
      <c r="G135" s="82" t="s">
        <v>427</v>
      </c>
      <c r="H135" s="82" t="s">
        <v>129</v>
      </c>
      <c r="I135" s="76">
        <v>1517.4235080000001</v>
      </c>
      <c r="J135" s="78">
        <v>2944</v>
      </c>
      <c r="K135" s="69"/>
      <c r="L135" s="76">
        <v>44.672948075000001</v>
      </c>
      <c r="M135" s="77">
        <v>5.8985219910511315E-5</v>
      </c>
      <c r="N135" s="77">
        <f t="shared" si="1"/>
        <v>1.173263911557428E-3</v>
      </c>
      <c r="O135" s="77">
        <f>L135/'סכום נכסי הקרן'!$C$42</f>
        <v>1.2472111050226515E-5</v>
      </c>
    </row>
    <row r="136" spans="2:15">
      <c r="B136" s="75" t="s">
        <v>1154</v>
      </c>
      <c r="C136" s="69" t="s">
        <v>1155</v>
      </c>
      <c r="D136" s="82" t="s">
        <v>116</v>
      </c>
      <c r="E136" s="82" t="s">
        <v>252</v>
      </c>
      <c r="F136" s="69" t="s">
        <v>1156</v>
      </c>
      <c r="G136" s="82" t="s">
        <v>126</v>
      </c>
      <c r="H136" s="82" t="s">
        <v>129</v>
      </c>
      <c r="I136" s="76">
        <v>21183.466068000002</v>
      </c>
      <c r="J136" s="78">
        <v>320.60000000000002</v>
      </c>
      <c r="K136" s="69"/>
      <c r="L136" s="76">
        <v>67.914192215</v>
      </c>
      <c r="M136" s="77">
        <v>9.0462718423498455E-5</v>
      </c>
      <c r="N136" s="77">
        <f t="shared" si="1"/>
        <v>1.7836582146909031E-3</v>
      </c>
      <c r="O136" s="77">
        <f>L136/'סכום נכסי הקרן'!$C$42</f>
        <v>1.8960766721055692E-5</v>
      </c>
    </row>
    <row r="137" spans="2:15">
      <c r="B137" s="75" t="s">
        <v>1157</v>
      </c>
      <c r="C137" s="69" t="s">
        <v>1158</v>
      </c>
      <c r="D137" s="82" t="s">
        <v>116</v>
      </c>
      <c r="E137" s="82" t="s">
        <v>252</v>
      </c>
      <c r="F137" s="69" t="s">
        <v>1159</v>
      </c>
      <c r="G137" s="82" t="s">
        <v>739</v>
      </c>
      <c r="H137" s="82" t="s">
        <v>129</v>
      </c>
      <c r="I137" s="76">
        <v>131.52208400000001</v>
      </c>
      <c r="J137" s="78">
        <v>26140</v>
      </c>
      <c r="K137" s="69"/>
      <c r="L137" s="76">
        <v>34.379872872</v>
      </c>
      <c r="M137" s="77">
        <v>5.7247108853530772E-5</v>
      </c>
      <c r="N137" s="77">
        <f t="shared" si="1"/>
        <v>9.0293266647479523E-4</v>
      </c>
      <c r="O137" s="77">
        <f>L137/'סכום נכסי הקרן'!$C$42</f>
        <v>9.5984171815205185E-6</v>
      </c>
    </row>
    <row r="138" spans="2:15">
      <c r="B138" s="75" t="s">
        <v>1160</v>
      </c>
      <c r="C138" s="69" t="s">
        <v>1161</v>
      </c>
      <c r="D138" s="82" t="s">
        <v>116</v>
      </c>
      <c r="E138" s="82" t="s">
        <v>252</v>
      </c>
      <c r="F138" s="69" t="s">
        <v>1162</v>
      </c>
      <c r="G138" s="82" t="s">
        <v>150</v>
      </c>
      <c r="H138" s="82" t="s">
        <v>129</v>
      </c>
      <c r="I138" s="76">
        <v>1.8549999999999999E-3</v>
      </c>
      <c r="J138" s="78">
        <v>4958</v>
      </c>
      <c r="K138" s="69"/>
      <c r="L138" s="76">
        <v>9.1964000000000002E-5</v>
      </c>
      <c r="M138" s="77">
        <v>2.2491309624704308E-10</v>
      </c>
      <c r="N138" s="77">
        <f t="shared" ref="N138:N196" si="2">IFERROR(L138/$L$11,0)</f>
        <v>2.4152881556265479E-9</v>
      </c>
      <c r="O138" s="77">
        <f>L138/'סכום נכסי הקרן'!$C$42</f>
        <v>2.567516293523754E-11</v>
      </c>
    </row>
    <row r="139" spans="2:15">
      <c r="B139" s="75" t="s">
        <v>1163</v>
      </c>
      <c r="C139" s="69" t="s">
        <v>1164</v>
      </c>
      <c r="D139" s="82" t="s">
        <v>116</v>
      </c>
      <c r="E139" s="82" t="s">
        <v>252</v>
      </c>
      <c r="F139" s="69" t="s">
        <v>1165</v>
      </c>
      <c r="G139" s="82" t="s">
        <v>427</v>
      </c>
      <c r="H139" s="82" t="s">
        <v>129</v>
      </c>
      <c r="I139" s="76">
        <v>7756.3546690000003</v>
      </c>
      <c r="J139" s="78">
        <v>870</v>
      </c>
      <c r="K139" s="69"/>
      <c r="L139" s="76">
        <v>67.480285619999989</v>
      </c>
      <c r="M139" s="77">
        <v>9.1379968574786612E-5</v>
      </c>
      <c r="N139" s="77">
        <f t="shared" si="2"/>
        <v>1.7722623482697842E-3</v>
      </c>
      <c r="O139" s="77">
        <f>L139/'סכום נכסי הקרן'!$C$42</f>
        <v>1.8839625594905249E-5</v>
      </c>
    </row>
    <row r="140" spans="2:15">
      <c r="B140" s="75" t="s">
        <v>1166</v>
      </c>
      <c r="C140" s="69" t="s">
        <v>1167</v>
      </c>
      <c r="D140" s="82" t="s">
        <v>116</v>
      </c>
      <c r="E140" s="82" t="s">
        <v>252</v>
      </c>
      <c r="F140" s="69" t="s">
        <v>1168</v>
      </c>
      <c r="G140" s="82" t="s">
        <v>306</v>
      </c>
      <c r="H140" s="82" t="s">
        <v>129</v>
      </c>
      <c r="I140" s="76">
        <v>7962.6895000000004</v>
      </c>
      <c r="J140" s="78">
        <v>1339</v>
      </c>
      <c r="K140" s="69"/>
      <c r="L140" s="76">
        <v>106.620412405</v>
      </c>
      <c r="M140" s="77">
        <v>1.2822366344605475E-4</v>
      </c>
      <c r="N140" s="77">
        <f t="shared" si="2"/>
        <v>2.8002155107413156E-3</v>
      </c>
      <c r="O140" s="77">
        <f>L140/'סכום נכסי הקרן'!$C$42</f>
        <v>2.9767044286031454E-5</v>
      </c>
    </row>
    <row r="141" spans="2:15">
      <c r="B141" s="75" t="s">
        <v>1169</v>
      </c>
      <c r="C141" s="69" t="s">
        <v>1170</v>
      </c>
      <c r="D141" s="82" t="s">
        <v>116</v>
      </c>
      <c r="E141" s="82" t="s">
        <v>252</v>
      </c>
      <c r="F141" s="69" t="s">
        <v>1171</v>
      </c>
      <c r="G141" s="82" t="s">
        <v>427</v>
      </c>
      <c r="H141" s="82" t="s">
        <v>129</v>
      </c>
      <c r="I141" s="76">
        <v>1836.6570979999999</v>
      </c>
      <c r="J141" s="78">
        <v>1525</v>
      </c>
      <c r="K141" s="69"/>
      <c r="L141" s="76">
        <v>28.009020743000001</v>
      </c>
      <c r="M141" s="77">
        <v>1.1055528121918832E-4</v>
      </c>
      <c r="N141" s="77">
        <f t="shared" si="2"/>
        <v>7.3561237061530815E-4</v>
      </c>
      <c r="O141" s="77">
        <f>L141/'סכום נכסי הקרן'!$C$42</f>
        <v>7.8197574184786757E-6</v>
      </c>
    </row>
    <row r="142" spans="2:15">
      <c r="B142" s="75" t="s">
        <v>1172</v>
      </c>
      <c r="C142" s="69" t="s">
        <v>1173</v>
      </c>
      <c r="D142" s="82" t="s">
        <v>116</v>
      </c>
      <c r="E142" s="82" t="s">
        <v>252</v>
      </c>
      <c r="F142" s="69" t="s">
        <v>1174</v>
      </c>
      <c r="G142" s="82" t="s">
        <v>739</v>
      </c>
      <c r="H142" s="82" t="s">
        <v>129</v>
      </c>
      <c r="I142" s="76">
        <v>9492.8776679999992</v>
      </c>
      <c r="J142" s="78">
        <v>8</v>
      </c>
      <c r="K142" s="69"/>
      <c r="L142" s="76">
        <v>0.75943021300000002</v>
      </c>
      <c r="M142" s="77">
        <v>2.3054708057915918E-5</v>
      </c>
      <c r="N142" s="77">
        <f t="shared" si="2"/>
        <v>1.9945226376449988E-5</v>
      </c>
      <c r="O142" s="77">
        <f>L142/'סכום נכסי הקרן'!$C$42</f>
        <v>2.1202312270798519E-7</v>
      </c>
    </row>
    <row r="143" spans="2:15">
      <c r="B143" s="75" t="s">
        <v>1175</v>
      </c>
      <c r="C143" s="69" t="s">
        <v>1176</v>
      </c>
      <c r="D143" s="82" t="s">
        <v>116</v>
      </c>
      <c r="E143" s="82" t="s">
        <v>252</v>
      </c>
      <c r="F143" s="69" t="s">
        <v>814</v>
      </c>
      <c r="G143" s="82" t="s">
        <v>123</v>
      </c>
      <c r="H143" s="82" t="s">
        <v>129</v>
      </c>
      <c r="I143" s="76">
        <v>6220.7724820000003</v>
      </c>
      <c r="J143" s="78">
        <v>273.8</v>
      </c>
      <c r="K143" s="69"/>
      <c r="L143" s="76">
        <v>17.032475056999999</v>
      </c>
      <c r="M143" s="77">
        <v>7.0294728428006392E-5</v>
      </c>
      <c r="N143" s="77">
        <f t="shared" si="2"/>
        <v>4.4733086062129435E-4</v>
      </c>
      <c r="O143" s="77">
        <f>L143/'סכום נכסי הקרן'!$C$42</f>
        <v>4.7552474041890766E-6</v>
      </c>
    </row>
    <row r="144" spans="2:15">
      <c r="B144" s="72"/>
      <c r="C144" s="69"/>
      <c r="D144" s="69"/>
      <c r="E144" s="69"/>
      <c r="F144" s="69"/>
      <c r="G144" s="69"/>
      <c r="H144" s="69"/>
      <c r="I144" s="76"/>
      <c r="J144" s="78"/>
      <c r="K144" s="69"/>
      <c r="L144" s="69"/>
      <c r="M144" s="69"/>
      <c r="N144" s="77"/>
      <c r="O144" s="69"/>
    </row>
    <row r="145" spans="2:15">
      <c r="B145" s="70" t="s">
        <v>193</v>
      </c>
      <c r="C145" s="71"/>
      <c r="D145" s="71"/>
      <c r="E145" s="71"/>
      <c r="F145" s="71"/>
      <c r="G145" s="71"/>
      <c r="H145" s="71"/>
      <c r="I145" s="79"/>
      <c r="J145" s="81"/>
      <c r="K145" s="79">
        <v>4.4781202669999995</v>
      </c>
      <c r="L145" s="79">
        <v>14542.843790308008</v>
      </c>
      <c r="M145" s="71"/>
      <c r="N145" s="80">
        <f t="shared" si="2"/>
        <v>0.38194465612476652</v>
      </c>
      <c r="O145" s="80">
        <f>L145/'סכום נכסי הקרן'!$C$42</f>
        <v>4.060174458025592E-3</v>
      </c>
    </row>
    <row r="146" spans="2:15">
      <c r="B146" s="86" t="s">
        <v>62</v>
      </c>
      <c r="C146" s="71"/>
      <c r="D146" s="71"/>
      <c r="E146" s="71"/>
      <c r="F146" s="71"/>
      <c r="G146" s="71"/>
      <c r="H146" s="71"/>
      <c r="I146" s="79"/>
      <c r="J146" s="81"/>
      <c r="K146" s="79">
        <v>9.2762519999999987E-3</v>
      </c>
      <c r="L146" s="79">
        <f>SUM(L147:L170)</f>
        <v>4709.9523787750004</v>
      </c>
      <c r="M146" s="71"/>
      <c r="N146" s="80">
        <f t="shared" si="2"/>
        <v>0.12369940622439589</v>
      </c>
      <c r="O146" s="80">
        <f>L146/'סכום נכסי הקרן'!$C$42</f>
        <v>1.314957969882321E-3</v>
      </c>
    </row>
    <row r="147" spans="2:15">
      <c r="B147" s="75" t="s">
        <v>1177</v>
      </c>
      <c r="C147" s="69" t="s">
        <v>1178</v>
      </c>
      <c r="D147" s="82" t="s">
        <v>1179</v>
      </c>
      <c r="E147" s="82" t="s">
        <v>1180</v>
      </c>
      <c r="F147" s="69" t="s">
        <v>928</v>
      </c>
      <c r="G147" s="82" t="s">
        <v>154</v>
      </c>
      <c r="H147" s="82" t="s">
        <v>128</v>
      </c>
      <c r="I147" s="76">
        <v>1888.022066</v>
      </c>
      <c r="J147" s="78">
        <v>1052</v>
      </c>
      <c r="K147" s="69"/>
      <c r="L147" s="76">
        <v>63.856304707</v>
      </c>
      <c r="M147" s="77">
        <v>5.3778150517530317E-5</v>
      </c>
      <c r="N147" s="77">
        <f t="shared" si="2"/>
        <v>1.6770842549355932E-3</v>
      </c>
      <c r="O147" s="77">
        <f>L147/'סכום נכסי הקרן'!$C$42</f>
        <v>1.7827856854795363E-5</v>
      </c>
    </row>
    <row r="148" spans="2:15">
      <c r="B148" s="75" t="s">
        <v>1181</v>
      </c>
      <c r="C148" s="69" t="s">
        <v>1182</v>
      </c>
      <c r="D148" s="82" t="s">
        <v>1183</v>
      </c>
      <c r="E148" s="82" t="s">
        <v>1180</v>
      </c>
      <c r="F148" s="69" t="s">
        <v>1184</v>
      </c>
      <c r="G148" s="82" t="s">
        <v>1185</v>
      </c>
      <c r="H148" s="82" t="s">
        <v>128</v>
      </c>
      <c r="I148" s="76">
        <v>172.649844</v>
      </c>
      <c r="J148" s="78">
        <v>2755</v>
      </c>
      <c r="K148" s="69"/>
      <c r="L148" s="76">
        <v>15.292157809000003</v>
      </c>
      <c r="M148" s="77">
        <v>5.2822147469900984E-6</v>
      </c>
      <c r="N148" s="77">
        <f t="shared" si="2"/>
        <v>4.0162419675144326E-4</v>
      </c>
      <c r="O148" s="77">
        <f>L148/'סכום נכסי הקרן'!$C$42</f>
        <v>4.2693732697298956E-6</v>
      </c>
    </row>
    <row r="149" spans="2:15">
      <c r="B149" s="75" t="s">
        <v>1186</v>
      </c>
      <c r="C149" s="69" t="s">
        <v>1187</v>
      </c>
      <c r="D149" s="82" t="s">
        <v>1179</v>
      </c>
      <c r="E149" s="82" t="s">
        <v>1180</v>
      </c>
      <c r="F149" s="69" t="s">
        <v>1188</v>
      </c>
      <c r="G149" s="82" t="s">
        <v>1189</v>
      </c>
      <c r="H149" s="82" t="s">
        <v>128</v>
      </c>
      <c r="I149" s="76">
        <v>973.39382599999999</v>
      </c>
      <c r="J149" s="78">
        <v>1289</v>
      </c>
      <c r="K149" s="69"/>
      <c r="L149" s="76">
        <v>40.338754220000006</v>
      </c>
      <c r="M149" s="77">
        <v>2.8267656914079251E-5</v>
      </c>
      <c r="N149" s="77">
        <f t="shared" si="2"/>
        <v>1.0594332051704629E-3</v>
      </c>
      <c r="O149" s="77">
        <f>L149/'סכום נכסי הקרן'!$C$42</f>
        <v>1.1262060014821027E-5</v>
      </c>
    </row>
    <row r="150" spans="2:15">
      <c r="B150" s="75" t="s">
        <v>1190</v>
      </c>
      <c r="C150" s="69" t="s">
        <v>1191</v>
      </c>
      <c r="D150" s="82" t="s">
        <v>1179</v>
      </c>
      <c r="E150" s="82" t="s">
        <v>1180</v>
      </c>
      <c r="F150" s="69" t="s">
        <v>1024</v>
      </c>
      <c r="G150" s="82" t="s">
        <v>859</v>
      </c>
      <c r="H150" s="82" t="s">
        <v>128</v>
      </c>
      <c r="I150" s="76">
        <v>1556.892218</v>
      </c>
      <c r="J150" s="78">
        <v>2191</v>
      </c>
      <c r="K150" s="69"/>
      <c r="L150" s="76">
        <v>109.668499809</v>
      </c>
      <c r="M150" s="77">
        <v>3.6008846762637233E-5</v>
      </c>
      <c r="N150" s="77">
        <f t="shared" si="2"/>
        <v>2.8802686772433782E-3</v>
      </c>
      <c r="O150" s="77">
        <f>L150/'סכום נכסי הקרן'!$C$42</f>
        <v>3.0618030984506346E-5</v>
      </c>
    </row>
    <row r="151" spans="2:15">
      <c r="B151" s="75" t="s">
        <v>1192</v>
      </c>
      <c r="C151" s="69" t="s">
        <v>1193</v>
      </c>
      <c r="D151" s="82" t="s">
        <v>1179</v>
      </c>
      <c r="E151" s="82" t="s">
        <v>1180</v>
      </c>
      <c r="F151" s="69" t="s">
        <v>1194</v>
      </c>
      <c r="G151" s="82" t="s">
        <v>1195</v>
      </c>
      <c r="H151" s="82" t="s">
        <v>128</v>
      </c>
      <c r="I151" s="76">
        <v>327.55600600000002</v>
      </c>
      <c r="J151" s="78">
        <v>13291</v>
      </c>
      <c r="K151" s="69"/>
      <c r="L151" s="76">
        <v>139.966531895</v>
      </c>
      <c r="M151" s="77">
        <v>2.3363465838524557E-6</v>
      </c>
      <c r="N151" s="77">
        <f t="shared" si="2"/>
        <v>3.675998289223163E-3</v>
      </c>
      <c r="O151" s="77">
        <f>L151/'סכום נכסי הקרן'!$C$42</f>
        <v>3.9076850853423589E-5</v>
      </c>
    </row>
    <row r="152" spans="2:15">
      <c r="B152" s="75" t="s">
        <v>1196</v>
      </c>
      <c r="C152" s="69" t="s">
        <v>1197</v>
      </c>
      <c r="D152" s="82" t="s">
        <v>1179</v>
      </c>
      <c r="E152" s="82" t="s">
        <v>1180</v>
      </c>
      <c r="F152" s="69" t="s">
        <v>1198</v>
      </c>
      <c r="G152" s="82" t="s">
        <v>1195</v>
      </c>
      <c r="H152" s="82" t="s">
        <v>128</v>
      </c>
      <c r="I152" s="76">
        <v>379.39873499999999</v>
      </c>
      <c r="J152" s="78">
        <v>16159</v>
      </c>
      <c r="K152" s="69"/>
      <c r="L152" s="76">
        <v>197.10213870799998</v>
      </c>
      <c r="M152" s="77">
        <v>9.7956458544644633E-6</v>
      </c>
      <c r="N152" s="77">
        <f t="shared" si="2"/>
        <v>5.1765741058467808E-3</v>
      </c>
      <c r="O152" s="77">
        <f>L152/'סכום נכסי הקרן'!$C$42</f>
        <v>5.5028375518808332E-5</v>
      </c>
    </row>
    <row r="153" spans="2:15">
      <c r="B153" s="75" t="s">
        <v>1199</v>
      </c>
      <c r="C153" s="69" t="s">
        <v>1200</v>
      </c>
      <c r="D153" s="82" t="s">
        <v>1179</v>
      </c>
      <c r="E153" s="82" t="s">
        <v>1180</v>
      </c>
      <c r="F153" s="69" t="s">
        <v>834</v>
      </c>
      <c r="G153" s="82" t="s">
        <v>659</v>
      </c>
      <c r="H153" s="82" t="s">
        <v>128</v>
      </c>
      <c r="I153" s="76">
        <v>6.5575089999999996</v>
      </c>
      <c r="J153" s="78">
        <v>13080</v>
      </c>
      <c r="K153" s="76">
        <v>9.2762519999999987E-3</v>
      </c>
      <c r="L153" s="76">
        <v>2.7668530520000001</v>
      </c>
      <c r="M153" s="77">
        <v>1.4836553779294376E-7</v>
      </c>
      <c r="N153" s="77">
        <f t="shared" si="2"/>
        <v>7.2666993658983571E-5</v>
      </c>
      <c r="O153" s="77">
        <f>L153/'סכום נכסי הקרן'!$C$42</f>
        <v>7.7246969387977107E-7</v>
      </c>
    </row>
    <row r="154" spans="2:15">
      <c r="B154" s="75" t="s">
        <v>1203</v>
      </c>
      <c r="C154" s="69" t="s">
        <v>1204</v>
      </c>
      <c r="D154" s="82" t="s">
        <v>1183</v>
      </c>
      <c r="E154" s="82" t="s">
        <v>1180</v>
      </c>
      <c r="F154" s="69" t="s">
        <v>1205</v>
      </c>
      <c r="G154" s="82" t="s">
        <v>1206</v>
      </c>
      <c r="H154" s="82" t="s">
        <v>128</v>
      </c>
      <c r="I154" s="76">
        <v>386.47428700000006</v>
      </c>
      <c r="J154" s="78">
        <v>19510</v>
      </c>
      <c r="K154" s="69"/>
      <c r="L154" s="76">
        <v>242.41464398900004</v>
      </c>
      <c r="M154" s="77">
        <v>1.1005258955879703E-5</v>
      </c>
      <c r="N154" s="77">
        <f t="shared" si="2"/>
        <v>6.3666349699562676E-3</v>
      </c>
      <c r="O154" s="77">
        <f>L154/'סכום נכסי הקרן'!$C$42</f>
        <v>6.7679042693936508E-5</v>
      </c>
    </row>
    <row r="155" spans="2:15">
      <c r="B155" s="75" t="s">
        <v>1207</v>
      </c>
      <c r="C155" s="69" t="s">
        <v>1208</v>
      </c>
      <c r="D155" s="82" t="s">
        <v>1179</v>
      </c>
      <c r="E155" s="82" t="s">
        <v>1180</v>
      </c>
      <c r="F155" s="69" t="s">
        <v>1209</v>
      </c>
      <c r="G155" s="82" t="s">
        <v>1195</v>
      </c>
      <c r="H155" s="82" t="s">
        <v>128</v>
      </c>
      <c r="I155" s="76">
        <v>112.41444</v>
      </c>
      <c r="J155" s="78">
        <v>6283</v>
      </c>
      <c r="K155" s="69"/>
      <c r="L155" s="76">
        <v>22.707542638</v>
      </c>
      <c r="M155" s="77">
        <v>1.2327066563530299E-6</v>
      </c>
      <c r="N155" s="77">
        <f t="shared" si="2"/>
        <v>5.9637748224246681E-4</v>
      </c>
      <c r="O155" s="77">
        <f>L155/'סכום נכסי הקרן'!$C$42</f>
        <v>6.3396530934877085E-6</v>
      </c>
    </row>
    <row r="156" spans="2:15">
      <c r="B156" s="75" t="s">
        <v>1210</v>
      </c>
      <c r="C156" s="69" t="s">
        <v>1211</v>
      </c>
      <c r="D156" s="82" t="s">
        <v>1179</v>
      </c>
      <c r="E156" s="82" t="s">
        <v>1180</v>
      </c>
      <c r="F156" s="69" t="s">
        <v>1020</v>
      </c>
      <c r="G156" s="82" t="s">
        <v>1021</v>
      </c>
      <c r="H156" s="82" t="s">
        <v>128</v>
      </c>
      <c r="I156" s="76">
        <v>432.49020100000001</v>
      </c>
      <c r="J156" s="78">
        <v>648</v>
      </c>
      <c r="K156" s="69"/>
      <c r="L156" s="76">
        <v>9.0101548579999999</v>
      </c>
      <c r="M156" s="77">
        <v>9.7145654712306673E-6</v>
      </c>
      <c r="N156" s="77">
        <f t="shared" si="2"/>
        <v>2.3663738320308384E-4</v>
      </c>
      <c r="O156" s="77">
        <f>L156/'סכום נכסי הקרן'!$C$42</f>
        <v>2.5155190514861474E-6</v>
      </c>
    </row>
    <row r="157" spans="2:15">
      <c r="B157" s="75" t="s">
        <v>1212</v>
      </c>
      <c r="C157" s="69" t="s">
        <v>1213</v>
      </c>
      <c r="D157" s="82" t="s">
        <v>1179</v>
      </c>
      <c r="E157" s="82" t="s">
        <v>1180</v>
      </c>
      <c r="F157" s="69" t="s">
        <v>1214</v>
      </c>
      <c r="G157" s="82" t="s">
        <v>1189</v>
      </c>
      <c r="H157" s="82" t="s">
        <v>128</v>
      </c>
      <c r="I157" s="76">
        <v>1463.524531</v>
      </c>
      <c r="J157" s="78">
        <v>8913</v>
      </c>
      <c r="K157" s="69"/>
      <c r="L157" s="76">
        <v>419.37727179899997</v>
      </c>
      <c r="M157" s="77">
        <v>3.2508474462950016E-5</v>
      </c>
      <c r="N157" s="77">
        <f t="shared" si="2"/>
        <v>1.1014276861762214E-2</v>
      </c>
      <c r="O157" s="77">
        <f>L157/'סכום נכסי הקרן'!$C$42</f>
        <v>1.1708472646660349E-4</v>
      </c>
    </row>
    <row r="158" spans="2:15">
      <c r="B158" s="75" t="s">
        <v>1217</v>
      </c>
      <c r="C158" s="69" t="s">
        <v>1218</v>
      </c>
      <c r="D158" s="82" t="s">
        <v>1179</v>
      </c>
      <c r="E158" s="82" t="s">
        <v>1180</v>
      </c>
      <c r="F158" s="69" t="s">
        <v>1219</v>
      </c>
      <c r="G158" s="82" t="s">
        <v>1220</v>
      </c>
      <c r="H158" s="82" t="s">
        <v>128</v>
      </c>
      <c r="I158" s="76">
        <v>1788.4313030000003</v>
      </c>
      <c r="J158" s="78">
        <v>370</v>
      </c>
      <c r="K158" s="69"/>
      <c r="L158" s="76">
        <v>21.274284561000002</v>
      </c>
      <c r="M158" s="77">
        <v>6.5720238171795235E-5</v>
      </c>
      <c r="N158" s="77">
        <f t="shared" si="2"/>
        <v>5.5873523900234914E-4</v>
      </c>
      <c r="O158" s="77">
        <f>L158/'סכום נכסי הקרן'!$C$42</f>
        <v>5.9395059200805036E-6</v>
      </c>
    </row>
    <row r="159" spans="2:15">
      <c r="B159" s="75" t="s">
        <v>1221</v>
      </c>
      <c r="C159" s="69" t="s">
        <v>1222</v>
      </c>
      <c r="D159" s="82" t="s">
        <v>1179</v>
      </c>
      <c r="E159" s="82" t="s">
        <v>1180</v>
      </c>
      <c r="F159" s="69" t="s">
        <v>1223</v>
      </c>
      <c r="G159" s="82" t="s">
        <v>1224</v>
      </c>
      <c r="H159" s="82" t="s">
        <v>128</v>
      </c>
      <c r="I159" s="76">
        <v>149.88592</v>
      </c>
      <c r="J159" s="78">
        <v>4566</v>
      </c>
      <c r="K159" s="69"/>
      <c r="L159" s="76">
        <v>22.002788410000001</v>
      </c>
      <c r="M159" s="77">
        <v>3.2376952728038268E-6</v>
      </c>
      <c r="N159" s="77">
        <f t="shared" si="2"/>
        <v>5.7786823362870356E-4</v>
      </c>
      <c r="O159" s="77">
        <f>L159/'סכום נכסי הקרן'!$C$42</f>
        <v>6.1428948007514477E-6</v>
      </c>
    </row>
    <row r="160" spans="2:15">
      <c r="B160" s="75" t="s">
        <v>1225</v>
      </c>
      <c r="C160" s="69" t="s">
        <v>1226</v>
      </c>
      <c r="D160" s="82" t="s">
        <v>1179</v>
      </c>
      <c r="E160" s="82" t="s">
        <v>1180</v>
      </c>
      <c r="F160" s="69" t="s">
        <v>885</v>
      </c>
      <c r="G160" s="82" t="s">
        <v>154</v>
      </c>
      <c r="H160" s="82" t="s">
        <v>128</v>
      </c>
      <c r="I160" s="76">
        <v>1220.6053569999999</v>
      </c>
      <c r="J160" s="78">
        <v>28354</v>
      </c>
      <c r="K160" s="69"/>
      <c r="L160" s="76">
        <v>1112.680774358</v>
      </c>
      <c r="M160" s="77">
        <v>1.9457367192255572E-5</v>
      </c>
      <c r="N160" s="77">
        <f t="shared" si="2"/>
        <v>2.9222790388633086E-2</v>
      </c>
      <c r="O160" s="77">
        <f>L160/'סכום נכסי הקרן'!$C$42</f>
        <v>3.1064612431547044E-4</v>
      </c>
    </row>
    <row r="161" spans="2:15">
      <c r="B161" s="75" t="s">
        <v>1227</v>
      </c>
      <c r="C161" s="69" t="s">
        <v>1228</v>
      </c>
      <c r="D161" s="82" t="s">
        <v>1179</v>
      </c>
      <c r="E161" s="82" t="s">
        <v>1180</v>
      </c>
      <c r="F161" s="69" t="s">
        <v>882</v>
      </c>
      <c r="G161" s="82" t="s">
        <v>859</v>
      </c>
      <c r="H161" s="82" t="s">
        <v>128</v>
      </c>
      <c r="I161" s="76">
        <v>1020.173221</v>
      </c>
      <c r="J161" s="78">
        <v>7060</v>
      </c>
      <c r="K161" s="69"/>
      <c r="L161" s="76">
        <v>231.55789758500001</v>
      </c>
      <c r="M161" s="77">
        <v>3.6124579352897682E-5</v>
      </c>
      <c r="N161" s="77">
        <f t="shared" si="2"/>
        <v>6.0814997975168084E-3</v>
      </c>
      <c r="O161" s="77">
        <f>L161/'סכום נכסי הקרן'!$C$42</f>
        <v>6.4647979094383917E-5</v>
      </c>
    </row>
    <row r="162" spans="2:15">
      <c r="B162" s="75" t="s">
        <v>1231</v>
      </c>
      <c r="C162" s="69" t="s">
        <v>1232</v>
      </c>
      <c r="D162" s="82" t="s">
        <v>1179</v>
      </c>
      <c r="E162" s="82" t="s">
        <v>1180</v>
      </c>
      <c r="F162" s="69" t="s">
        <v>726</v>
      </c>
      <c r="G162" s="82" t="s">
        <v>153</v>
      </c>
      <c r="H162" s="82" t="s">
        <v>128</v>
      </c>
      <c r="I162" s="76">
        <v>69.281955999999994</v>
      </c>
      <c r="J162" s="78">
        <v>535</v>
      </c>
      <c r="K162" s="69"/>
      <c r="L162" s="76">
        <v>1.1916669670000002</v>
      </c>
      <c r="M162" s="77">
        <v>3.7710342506980609E-7</v>
      </c>
      <c r="N162" s="77">
        <f t="shared" si="2"/>
        <v>3.1297237080232625E-5</v>
      </c>
      <c r="O162" s="77">
        <f>L162/'סכום נכסי הקרן'!$C$42</f>
        <v>3.3269805078362552E-7</v>
      </c>
    </row>
    <row r="163" spans="2:15">
      <c r="B163" s="75" t="s">
        <v>1235</v>
      </c>
      <c r="C163" s="69" t="s">
        <v>1236</v>
      </c>
      <c r="D163" s="82" t="s">
        <v>1179</v>
      </c>
      <c r="E163" s="82" t="s">
        <v>1180</v>
      </c>
      <c r="F163" s="69" t="s">
        <v>1237</v>
      </c>
      <c r="G163" s="82" t="s">
        <v>1220</v>
      </c>
      <c r="H163" s="82" t="s">
        <v>128</v>
      </c>
      <c r="I163" s="76">
        <v>834.05753200000004</v>
      </c>
      <c r="J163" s="78">
        <v>808</v>
      </c>
      <c r="K163" s="69"/>
      <c r="L163" s="76">
        <v>21.666479338000002</v>
      </c>
      <c r="M163" s="77">
        <v>2.2295873690023993E-5</v>
      </c>
      <c r="N163" s="77">
        <f t="shared" si="2"/>
        <v>5.6903561088250546E-4</v>
      </c>
      <c r="O163" s="77">
        <f>L163/'סכום נכסי הקרן'!$C$42</f>
        <v>6.0490016445142401E-6</v>
      </c>
    </row>
    <row r="164" spans="2:15">
      <c r="B164" s="75" t="s">
        <v>1240</v>
      </c>
      <c r="C164" s="69" t="s">
        <v>1241</v>
      </c>
      <c r="D164" s="82" t="s">
        <v>1179</v>
      </c>
      <c r="E164" s="82" t="s">
        <v>1180</v>
      </c>
      <c r="F164" s="69" t="s">
        <v>1242</v>
      </c>
      <c r="G164" s="82" t="s">
        <v>1220</v>
      </c>
      <c r="H164" s="82" t="s">
        <v>128</v>
      </c>
      <c r="I164" s="76">
        <v>1160.338103</v>
      </c>
      <c r="J164" s="78">
        <v>979</v>
      </c>
      <c r="K164" s="69"/>
      <c r="L164" s="76">
        <v>36.521467722000004</v>
      </c>
      <c r="M164" s="77">
        <v>5.0447767515034926E-5</v>
      </c>
      <c r="N164" s="77">
        <f t="shared" si="2"/>
        <v>9.591782481736755E-4</v>
      </c>
      <c r="O164" s="77">
        <f>L164/'סכום נכסי הקרן'!$C$42</f>
        <v>1.0196322848031497E-5</v>
      </c>
    </row>
    <row r="165" spans="2:15">
      <c r="B165" s="75" t="s">
        <v>1243</v>
      </c>
      <c r="C165" s="69" t="s">
        <v>1244</v>
      </c>
      <c r="D165" s="82" t="s">
        <v>1179</v>
      </c>
      <c r="E165" s="82" t="s">
        <v>1180</v>
      </c>
      <c r="F165" s="69" t="s">
        <v>1245</v>
      </c>
      <c r="G165" s="82" t="s">
        <v>1246</v>
      </c>
      <c r="H165" s="82" t="s">
        <v>128</v>
      </c>
      <c r="I165" s="76">
        <v>848.33650799999998</v>
      </c>
      <c r="J165" s="78">
        <v>31912</v>
      </c>
      <c r="K165" s="69"/>
      <c r="L165" s="76">
        <v>870.36848603999999</v>
      </c>
      <c r="M165" s="77">
        <v>1.6565383388644584E-5</v>
      </c>
      <c r="N165" s="77">
        <f t="shared" si="2"/>
        <v>2.2858843627539281E-2</v>
      </c>
      <c r="O165" s="77">
        <f>L165/'סכום נכסי הקרן'!$C$42</f>
        <v>2.4299565800501303E-4</v>
      </c>
    </row>
    <row r="166" spans="2:15">
      <c r="B166" s="75" t="s">
        <v>1247</v>
      </c>
      <c r="C166" s="69" t="s">
        <v>1248</v>
      </c>
      <c r="D166" s="82" t="s">
        <v>1179</v>
      </c>
      <c r="E166" s="82" t="s">
        <v>1180</v>
      </c>
      <c r="F166" s="69" t="s">
        <v>862</v>
      </c>
      <c r="G166" s="82" t="s">
        <v>863</v>
      </c>
      <c r="H166" s="82" t="s">
        <v>128</v>
      </c>
      <c r="I166" s="76">
        <v>18513.534124000002</v>
      </c>
      <c r="J166" s="78">
        <v>965</v>
      </c>
      <c r="K166" s="69"/>
      <c r="L166" s="76">
        <v>574.377767801</v>
      </c>
      <c r="M166" s="77">
        <v>1.6892349096694989E-5</v>
      </c>
      <c r="N166" s="77">
        <f t="shared" si="2"/>
        <v>1.5085118300910911E-2</v>
      </c>
      <c r="O166" s="77">
        <f>L166/'סכום נכסי הקרן'!$C$42</f>
        <v>1.6035886623753544E-4</v>
      </c>
    </row>
    <row r="167" spans="2:15">
      <c r="B167" s="75" t="s">
        <v>1249</v>
      </c>
      <c r="C167" s="69" t="s">
        <v>1250</v>
      </c>
      <c r="D167" s="82" t="s">
        <v>1179</v>
      </c>
      <c r="E167" s="82" t="s">
        <v>1180</v>
      </c>
      <c r="F167" s="69" t="s">
        <v>858</v>
      </c>
      <c r="G167" s="82" t="s">
        <v>859</v>
      </c>
      <c r="H167" s="82" t="s">
        <v>128</v>
      </c>
      <c r="I167" s="76">
        <v>1636.2942840000001</v>
      </c>
      <c r="J167" s="78">
        <v>2582</v>
      </c>
      <c r="K167" s="69"/>
      <c r="L167" s="76">
        <v>135.830915694</v>
      </c>
      <c r="M167" s="77">
        <v>1.5214974674459264E-5</v>
      </c>
      <c r="N167" s="77">
        <f t="shared" si="2"/>
        <v>3.5673829090038102E-3</v>
      </c>
      <c r="O167" s="77">
        <f>L167/'סכום נכסי הקרן'!$C$42</f>
        <v>3.7922240138379837E-5</v>
      </c>
    </row>
    <row r="168" spans="2:15">
      <c r="B168" s="75" t="s">
        <v>1251</v>
      </c>
      <c r="C168" s="69" t="s">
        <v>1252</v>
      </c>
      <c r="D168" s="82" t="s">
        <v>1179</v>
      </c>
      <c r="E168" s="82" t="s">
        <v>1180</v>
      </c>
      <c r="F168" s="69" t="s">
        <v>1253</v>
      </c>
      <c r="G168" s="82" t="s">
        <v>1220</v>
      </c>
      <c r="H168" s="82" t="s">
        <v>128</v>
      </c>
      <c r="I168" s="76">
        <v>691.63171599999998</v>
      </c>
      <c r="J168" s="78">
        <v>1802</v>
      </c>
      <c r="K168" s="69"/>
      <c r="L168" s="76">
        <v>40.069199296999997</v>
      </c>
      <c r="M168" s="77">
        <v>3.1305392002391342E-5</v>
      </c>
      <c r="N168" s="77">
        <f t="shared" si="2"/>
        <v>1.0523537739494117E-3</v>
      </c>
      <c r="O168" s="77">
        <f>L168/'סכום נכסי הקרן'!$C$42</f>
        <v>1.1186803756197863E-5</v>
      </c>
    </row>
    <row r="169" spans="2:15">
      <c r="B169" s="75" t="s">
        <v>1254</v>
      </c>
      <c r="C169" s="69" t="s">
        <v>1255</v>
      </c>
      <c r="D169" s="82" t="s">
        <v>1179</v>
      </c>
      <c r="E169" s="82" t="s">
        <v>1180</v>
      </c>
      <c r="F169" s="69" t="s">
        <v>1256</v>
      </c>
      <c r="G169" s="82" t="s">
        <v>1195</v>
      </c>
      <c r="H169" s="82" t="s">
        <v>128</v>
      </c>
      <c r="I169" s="76">
        <v>974.25847999999996</v>
      </c>
      <c r="J169" s="78">
        <v>6718</v>
      </c>
      <c r="K169" s="69"/>
      <c r="L169" s="76">
        <v>210.42395126700001</v>
      </c>
      <c r="M169" s="77">
        <v>1.4820736443247714E-5</v>
      </c>
      <c r="N169" s="77">
        <f t="shared" si="2"/>
        <v>5.5264503192045044E-3</v>
      </c>
      <c r="O169" s="77">
        <f>L169/'סכום נכסי הקרן'!$C$42</f>
        <v>5.8747653802104176E-5</v>
      </c>
    </row>
    <row r="170" spans="2:15">
      <c r="B170" s="75" t="s">
        <v>1257</v>
      </c>
      <c r="C170" s="69" t="s">
        <v>1258</v>
      </c>
      <c r="D170" s="82" t="s">
        <v>1179</v>
      </c>
      <c r="E170" s="82" t="s">
        <v>1180</v>
      </c>
      <c r="F170" s="69" t="s">
        <v>1259</v>
      </c>
      <c r="G170" s="82" t="s">
        <v>1195</v>
      </c>
      <c r="H170" s="82" t="s">
        <v>128</v>
      </c>
      <c r="I170" s="76">
        <v>210.902604</v>
      </c>
      <c r="J170" s="78">
        <v>24996</v>
      </c>
      <c r="K170" s="69"/>
      <c r="L170" s="76">
        <v>169.485846251</v>
      </c>
      <c r="M170" s="77">
        <v>3.7904674855772606E-6</v>
      </c>
      <c r="N170" s="77">
        <f t="shared" si="2"/>
        <v>4.4512761188767614E-3</v>
      </c>
      <c r="O170" s="77">
        <f>L170/'סכום נכסי הקרן'!$C$42</f>
        <v>4.7318262773596661E-5</v>
      </c>
    </row>
    <row r="171" spans="2:15">
      <c r="B171" s="72"/>
      <c r="C171" s="69"/>
      <c r="D171" s="69"/>
      <c r="E171" s="69"/>
      <c r="F171" s="69"/>
      <c r="G171" s="69"/>
      <c r="H171" s="69"/>
      <c r="I171" s="76"/>
      <c r="J171" s="78"/>
      <c r="K171" s="69"/>
      <c r="L171" s="69"/>
      <c r="M171" s="69"/>
      <c r="N171" s="77"/>
      <c r="O171" s="69"/>
    </row>
    <row r="172" spans="2:15">
      <c r="B172" s="86" t="s">
        <v>61</v>
      </c>
      <c r="C172" s="71"/>
      <c r="D172" s="71"/>
      <c r="E172" s="71"/>
      <c r="F172" s="71"/>
      <c r="G172" s="71"/>
      <c r="H172" s="71"/>
      <c r="I172" s="79"/>
      <c r="J172" s="81"/>
      <c r="K172" s="79">
        <v>4.4688440149999993</v>
      </c>
      <c r="L172" s="79">
        <f>SUM(L173:L264)</f>
        <v>9832.891411532999</v>
      </c>
      <c r="M172" s="71"/>
      <c r="N172" s="80">
        <f t="shared" si="2"/>
        <v>0.2582452499003704</v>
      </c>
      <c r="O172" s="80">
        <f>L172/'סכום נכסי הקרן'!$C$42</f>
        <v>2.7452164881432688E-3</v>
      </c>
    </row>
    <row r="173" spans="2:15">
      <c r="B173" s="75" t="s">
        <v>1260</v>
      </c>
      <c r="C173" s="69" t="s">
        <v>1261</v>
      </c>
      <c r="D173" s="82" t="s">
        <v>121</v>
      </c>
      <c r="E173" s="82" t="s">
        <v>1180</v>
      </c>
      <c r="F173" s="69"/>
      <c r="G173" s="82" t="s">
        <v>1189</v>
      </c>
      <c r="H173" s="82" t="s">
        <v>1262</v>
      </c>
      <c r="I173" s="76">
        <v>894.14559200000008</v>
      </c>
      <c r="J173" s="78">
        <v>2471</v>
      </c>
      <c r="K173" s="69"/>
      <c r="L173" s="76">
        <v>80.639913285999995</v>
      </c>
      <c r="M173" s="77">
        <v>4.1240057557244624E-7</v>
      </c>
      <c r="N173" s="77">
        <f t="shared" si="2"/>
        <v>2.1178790334307738E-3</v>
      </c>
      <c r="O173" s="77">
        <f>L173/'סכום נכסי הקרן'!$C$42</f>
        <v>2.2513623947430258E-5</v>
      </c>
    </row>
    <row r="174" spans="2:15">
      <c r="B174" s="75" t="s">
        <v>1263</v>
      </c>
      <c r="C174" s="69" t="s">
        <v>1264</v>
      </c>
      <c r="D174" s="82" t="s">
        <v>26</v>
      </c>
      <c r="E174" s="82" t="s">
        <v>1180</v>
      </c>
      <c r="F174" s="69"/>
      <c r="G174" s="82" t="s">
        <v>1265</v>
      </c>
      <c r="H174" s="82" t="s">
        <v>130</v>
      </c>
      <c r="I174" s="76">
        <v>90.693264999999997</v>
      </c>
      <c r="J174" s="78">
        <v>29790</v>
      </c>
      <c r="K174" s="69"/>
      <c r="L174" s="76">
        <v>106.55981500200001</v>
      </c>
      <c r="M174" s="77">
        <v>4.5252465287409472E-7</v>
      </c>
      <c r="N174" s="77">
        <f t="shared" si="2"/>
        <v>2.7986240163551689E-3</v>
      </c>
      <c r="O174" s="77">
        <f>L174/'סכום נכסי הקרן'!$C$42</f>
        <v>2.9750126272510109E-5</v>
      </c>
    </row>
    <row r="175" spans="2:15">
      <c r="B175" s="75" t="s">
        <v>1266</v>
      </c>
      <c r="C175" s="69" t="s">
        <v>1267</v>
      </c>
      <c r="D175" s="82" t="s">
        <v>26</v>
      </c>
      <c r="E175" s="82" t="s">
        <v>1180</v>
      </c>
      <c r="F175" s="69"/>
      <c r="G175" s="82" t="s">
        <v>1189</v>
      </c>
      <c r="H175" s="82" t="s">
        <v>130</v>
      </c>
      <c r="I175" s="76">
        <v>459.42369600000001</v>
      </c>
      <c r="J175" s="78">
        <v>8978</v>
      </c>
      <c r="K175" s="69"/>
      <c r="L175" s="76">
        <v>162.68252693600002</v>
      </c>
      <c r="M175" s="77">
        <v>5.8588806184822437E-7</v>
      </c>
      <c r="N175" s="77">
        <f t="shared" si="2"/>
        <v>4.2725977603836037E-3</v>
      </c>
      <c r="O175" s="77">
        <f>L175/'סכום נכסי הקרן'!$C$42</f>
        <v>4.5418863748836179E-5</v>
      </c>
    </row>
    <row r="176" spans="2:15">
      <c r="B176" s="75" t="s">
        <v>1268</v>
      </c>
      <c r="C176" s="69" t="s">
        <v>1269</v>
      </c>
      <c r="D176" s="82" t="s">
        <v>1270</v>
      </c>
      <c r="E176" s="82" t="s">
        <v>1180</v>
      </c>
      <c r="F176" s="69"/>
      <c r="G176" s="82" t="s">
        <v>1206</v>
      </c>
      <c r="H176" s="82" t="s">
        <v>133</v>
      </c>
      <c r="I176" s="76">
        <v>415.38900000000001</v>
      </c>
      <c r="J176" s="78">
        <v>23260</v>
      </c>
      <c r="K176" s="69"/>
      <c r="L176" s="76">
        <v>40.065200351999998</v>
      </c>
      <c r="M176" s="77">
        <v>1.9190908712574335E-8</v>
      </c>
      <c r="N176" s="77">
        <f t="shared" si="2"/>
        <v>1.0522487480208581E-3</v>
      </c>
      <c r="O176" s="77">
        <f>L176/'סכום נכסי הקרן'!$C$42</f>
        <v>1.1185687302319781E-5</v>
      </c>
    </row>
    <row r="177" spans="2:15">
      <c r="B177" s="75" t="s">
        <v>1271</v>
      </c>
      <c r="C177" s="69" t="s">
        <v>1272</v>
      </c>
      <c r="D177" s="82" t="s">
        <v>1183</v>
      </c>
      <c r="E177" s="82" t="s">
        <v>1180</v>
      </c>
      <c r="F177" s="69"/>
      <c r="G177" s="82" t="s">
        <v>1206</v>
      </c>
      <c r="H177" s="82" t="s">
        <v>128</v>
      </c>
      <c r="I177" s="76">
        <v>39.19126</v>
      </c>
      <c r="J177" s="78">
        <v>23273</v>
      </c>
      <c r="K177" s="69"/>
      <c r="L177" s="76">
        <v>29.323956810999999</v>
      </c>
      <c r="M177" s="77">
        <v>1.4485042078452073E-8</v>
      </c>
      <c r="N177" s="77">
        <f t="shared" si="2"/>
        <v>7.7014707452603996E-4</v>
      </c>
      <c r="O177" s="77">
        <f>L177/'סכום נכסי הקרן'!$C$42</f>
        <v>8.1868706127212122E-6</v>
      </c>
    </row>
    <row r="178" spans="2:15">
      <c r="B178" s="75" t="s">
        <v>1273</v>
      </c>
      <c r="C178" s="69" t="s">
        <v>1274</v>
      </c>
      <c r="D178" s="82" t="s">
        <v>1179</v>
      </c>
      <c r="E178" s="82" t="s">
        <v>1180</v>
      </c>
      <c r="F178" s="69"/>
      <c r="G178" s="82" t="s">
        <v>1275</v>
      </c>
      <c r="H178" s="82" t="s">
        <v>128</v>
      </c>
      <c r="I178" s="76">
        <v>69.929118000000003</v>
      </c>
      <c r="J178" s="78">
        <v>175188</v>
      </c>
      <c r="K178" s="69"/>
      <c r="L178" s="76">
        <v>393.86136646900002</v>
      </c>
      <c r="M178" s="77">
        <v>2.1199172108078447E-7</v>
      </c>
      <c r="N178" s="77">
        <f t="shared" si="2"/>
        <v>1.0344142201203329E-2</v>
      </c>
      <c r="O178" s="77">
        <f>L178/'סכום נכסי הקרן'!$C$42</f>
        <v>1.0996101472300985E-4</v>
      </c>
    </row>
    <row r="179" spans="2:15">
      <c r="B179" s="75" t="s">
        <v>1276</v>
      </c>
      <c r="C179" s="69" t="s">
        <v>1277</v>
      </c>
      <c r="D179" s="82" t="s">
        <v>1179</v>
      </c>
      <c r="E179" s="82" t="s">
        <v>1180</v>
      </c>
      <c r="F179" s="69"/>
      <c r="G179" s="82" t="s">
        <v>1206</v>
      </c>
      <c r="H179" s="82" t="s">
        <v>128</v>
      </c>
      <c r="I179" s="76">
        <v>47.454039000000002</v>
      </c>
      <c r="J179" s="78">
        <v>325693</v>
      </c>
      <c r="K179" s="69"/>
      <c r="L179" s="76">
        <v>496.89266739199996</v>
      </c>
      <c r="M179" s="77">
        <v>9.4576835307630955E-8</v>
      </c>
      <c r="N179" s="77">
        <f t="shared" si="2"/>
        <v>1.3050095408742328E-2</v>
      </c>
      <c r="O179" s="77">
        <f>L179/'סכום נכסי הקרן'!$C$42</f>
        <v>1.3872602536442946E-4</v>
      </c>
    </row>
    <row r="180" spans="2:15">
      <c r="B180" s="75" t="s">
        <v>1278</v>
      </c>
      <c r="C180" s="69" t="s">
        <v>1279</v>
      </c>
      <c r="D180" s="82" t="s">
        <v>1183</v>
      </c>
      <c r="E180" s="82" t="s">
        <v>1180</v>
      </c>
      <c r="F180" s="69"/>
      <c r="G180" s="82" t="s">
        <v>1280</v>
      </c>
      <c r="H180" s="82" t="s">
        <v>128</v>
      </c>
      <c r="I180" s="76">
        <v>191.882025</v>
      </c>
      <c r="J180" s="78">
        <v>12091</v>
      </c>
      <c r="K180" s="69"/>
      <c r="L180" s="76">
        <v>74.589465043999994</v>
      </c>
      <c r="M180" s="77">
        <v>2.3830298071396502E-7</v>
      </c>
      <c r="N180" s="77">
        <f t="shared" si="2"/>
        <v>1.958973635936819E-3</v>
      </c>
      <c r="O180" s="77">
        <f>L180/'סכום נכסי הקרן'!$C$42</f>
        <v>2.0824416818069076E-5</v>
      </c>
    </row>
    <row r="181" spans="2:15">
      <c r="B181" s="75" t="s">
        <v>1281</v>
      </c>
      <c r="C181" s="69" t="s">
        <v>1282</v>
      </c>
      <c r="D181" s="82" t="s">
        <v>117</v>
      </c>
      <c r="E181" s="82" t="s">
        <v>1180</v>
      </c>
      <c r="F181" s="69"/>
      <c r="G181" s="82" t="s">
        <v>1283</v>
      </c>
      <c r="H181" s="82" t="s">
        <v>131</v>
      </c>
      <c r="I181" s="76">
        <v>888.47899399999994</v>
      </c>
      <c r="J181" s="78">
        <v>2424.5</v>
      </c>
      <c r="K181" s="69"/>
      <c r="L181" s="76">
        <v>94.606678601999988</v>
      </c>
      <c r="M181" s="77">
        <v>7.1031839068961357E-7</v>
      </c>
      <c r="N181" s="77">
        <f t="shared" si="2"/>
        <v>2.4846939049038555E-3</v>
      </c>
      <c r="O181" s="77">
        <f>L181/'סכום נכסי הקרן'!$C$42</f>
        <v>2.6412964723891962E-5</v>
      </c>
    </row>
    <row r="182" spans="2:15">
      <c r="B182" s="75" t="s">
        <v>1284</v>
      </c>
      <c r="C182" s="69" t="s">
        <v>1285</v>
      </c>
      <c r="D182" s="82" t="s">
        <v>117</v>
      </c>
      <c r="E182" s="82" t="s">
        <v>1180</v>
      </c>
      <c r="F182" s="69"/>
      <c r="G182" s="82" t="s">
        <v>1283</v>
      </c>
      <c r="H182" s="82" t="s">
        <v>131</v>
      </c>
      <c r="I182" s="76">
        <v>586.51611400000002</v>
      </c>
      <c r="J182" s="78">
        <v>1440.5</v>
      </c>
      <c r="K182" s="69"/>
      <c r="L182" s="76">
        <v>37.106129359000001</v>
      </c>
      <c r="M182" s="77">
        <v>5.9493039604503574E-7</v>
      </c>
      <c r="N182" s="77">
        <f t="shared" si="2"/>
        <v>9.7453345593861962E-4</v>
      </c>
      <c r="O182" s="77">
        <f>L182/'סכום נכסי הקרן'!$C$42</f>
        <v>1.0359552837940132E-5</v>
      </c>
    </row>
    <row r="183" spans="2:15">
      <c r="B183" s="75" t="s">
        <v>1286</v>
      </c>
      <c r="C183" s="69" t="s">
        <v>1287</v>
      </c>
      <c r="D183" s="82" t="s">
        <v>1179</v>
      </c>
      <c r="E183" s="82" t="s">
        <v>1180</v>
      </c>
      <c r="F183" s="69"/>
      <c r="G183" s="82" t="s">
        <v>1288</v>
      </c>
      <c r="H183" s="82" t="s">
        <v>128</v>
      </c>
      <c r="I183" s="76">
        <v>1035.287851</v>
      </c>
      <c r="J183" s="78">
        <v>13269</v>
      </c>
      <c r="K183" s="69"/>
      <c r="L183" s="76">
        <v>441.65208901200003</v>
      </c>
      <c r="M183" s="77">
        <v>6.089283071288562E-8</v>
      </c>
      <c r="N183" s="77">
        <f t="shared" si="2"/>
        <v>1.1599289499134505E-2</v>
      </c>
      <c r="O183" s="77">
        <f>L183/'סכום נכסי הקרן'!$C$42</f>
        <v>1.2330356820137374E-4</v>
      </c>
    </row>
    <row r="184" spans="2:15">
      <c r="B184" s="75" t="s">
        <v>1289</v>
      </c>
      <c r="C184" s="69" t="s">
        <v>1290</v>
      </c>
      <c r="D184" s="82" t="s">
        <v>26</v>
      </c>
      <c r="E184" s="82" t="s">
        <v>1180</v>
      </c>
      <c r="F184" s="69"/>
      <c r="G184" s="82" t="s">
        <v>1291</v>
      </c>
      <c r="H184" s="82" t="s">
        <v>130</v>
      </c>
      <c r="I184" s="76">
        <v>6107.85124</v>
      </c>
      <c r="J184" s="78">
        <v>612</v>
      </c>
      <c r="K184" s="76">
        <v>3.3725966509999998</v>
      </c>
      <c r="L184" s="76">
        <v>150.80325023400002</v>
      </c>
      <c r="M184" s="77">
        <v>3.9738122801830299E-6</v>
      </c>
      <c r="N184" s="77">
        <f t="shared" si="2"/>
        <v>3.9606074563977934E-3</v>
      </c>
      <c r="O184" s="77">
        <f>L184/'סכום נכסי הקרן'!$C$42</f>
        <v>4.2102322875487676E-5</v>
      </c>
    </row>
    <row r="185" spans="2:15">
      <c r="B185" s="75" t="s">
        <v>1292</v>
      </c>
      <c r="C185" s="69" t="s">
        <v>1293</v>
      </c>
      <c r="D185" s="82" t="s">
        <v>26</v>
      </c>
      <c r="E185" s="82" t="s">
        <v>1180</v>
      </c>
      <c r="F185" s="69"/>
      <c r="G185" s="82" t="s">
        <v>1246</v>
      </c>
      <c r="H185" s="82" t="s">
        <v>130</v>
      </c>
      <c r="I185" s="76">
        <v>74.585864000000001</v>
      </c>
      <c r="J185" s="78">
        <v>39755</v>
      </c>
      <c r="K185" s="69"/>
      <c r="L185" s="76">
        <v>116.94891625</v>
      </c>
      <c r="M185" s="77">
        <v>1.7779811915249475E-7</v>
      </c>
      <c r="N185" s="77">
        <f t="shared" si="2"/>
        <v>3.0714772327430965E-3</v>
      </c>
      <c r="O185" s="77">
        <f>L185/'סכום נכסי הקרן'!$C$42</f>
        <v>3.2650629374735753E-5</v>
      </c>
    </row>
    <row r="186" spans="2:15">
      <c r="B186" s="75" t="s">
        <v>1294</v>
      </c>
      <c r="C186" s="69" t="s">
        <v>1295</v>
      </c>
      <c r="D186" s="82" t="s">
        <v>1183</v>
      </c>
      <c r="E186" s="82" t="s">
        <v>1180</v>
      </c>
      <c r="F186" s="69"/>
      <c r="G186" s="82" t="s">
        <v>1296</v>
      </c>
      <c r="H186" s="82" t="s">
        <v>128</v>
      </c>
      <c r="I186" s="76">
        <v>1583.6013310000001</v>
      </c>
      <c r="J186" s="78">
        <v>3031</v>
      </c>
      <c r="K186" s="69"/>
      <c r="L186" s="76">
        <v>154.31664464099998</v>
      </c>
      <c r="M186" s="77">
        <v>1.830585862118867E-7</v>
      </c>
      <c r="N186" s="77">
        <f t="shared" si="2"/>
        <v>4.052881171082579E-3</v>
      </c>
      <c r="O186" s="77">
        <f>L186/'סכום נכסי הקרן'!$C$42</f>
        <v>4.3083217289122107E-5</v>
      </c>
    </row>
    <row r="187" spans="2:15">
      <c r="B187" s="75" t="s">
        <v>1297</v>
      </c>
      <c r="C187" s="69" t="s">
        <v>1298</v>
      </c>
      <c r="D187" s="82" t="s">
        <v>117</v>
      </c>
      <c r="E187" s="82" t="s">
        <v>1180</v>
      </c>
      <c r="F187" s="69"/>
      <c r="G187" s="82" t="s">
        <v>1296</v>
      </c>
      <c r="H187" s="82" t="s">
        <v>131</v>
      </c>
      <c r="I187" s="76">
        <v>7269.3074999999999</v>
      </c>
      <c r="J187" s="78">
        <v>146.68</v>
      </c>
      <c r="K187" s="69"/>
      <c r="L187" s="76">
        <v>46.829161835999997</v>
      </c>
      <c r="M187" s="77">
        <v>4.187929032004071E-7</v>
      </c>
      <c r="N187" s="77">
        <f t="shared" si="2"/>
        <v>1.2298934356966809E-3</v>
      </c>
      <c r="O187" s="77">
        <f>L187/'סכום נכסי הקרן'!$C$42</f>
        <v>1.3074098128179585E-5</v>
      </c>
    </row>
    <row r="188" spans="2:15">
      <c r="B188" s="75" t="s">
        <v>1299</v>
      </c>
      <c r="C188" s="69" t="s">
        <v>1300</v>
      </c>
      <c r="D188" s="82" t="s">
        <v>1183</v>
      </c>
      <c r="E188" s="82" t="s">
        <v>1180</v>
      </c>
      <c r="F188" s="69"/>
      <c r="G188" s="82" t="s">
        <v>1280</v>
      </c>
      <c r="H188" s="82" t="s">
        <v>128</v>
      </c>
      <c r="I188" s="76">
        <v>56.708905999999999</v>
      </c>
      <c r="J188" s="78">
        <v>72154</v>
      </c>
      <c r="K188" s="69"/>
      <c r="L188" s="76">
        <v>131.550547728</v>
      </c>
      <c r="M188" s="77">
        <v>3.7183557217395892E-7</v>
      </c>
      <c r="N188" s="77">
        <f t="shared" si="2"/>
        <v>3.4549658539604986E-3</v>
      </c>
      <c r="O188" s="77">
        <f>L188/'סכום נכסי הקרן'!$C$42</f>
        <v>3.6727216597104763E-5</v>
      </c>
    </row>
    <row r="189" spans="2:15">
      <c r="B189" s="75" t="s">
        <v>1301</v>
      </c>
      <c r="C189" s="69" t="s">
        <v>1302</v>
      </c>
      <c r="D189" s="82" t="s">
        <v>1183</v>
      </c>
      <c r="E189" s="82" t="s">
        <v>1180</v>
      </c>
      <c r="F189" s="69"/>
      <c r="G189" s="82" t="s">
        <v>1189</v>
      </c>
      <c r="H189" s="82" t="s">
        <v>128</v>
      </c>
      <c r="I189" s="76">
        <v>210.46376000000001</v>
      </c>
      <c r="J189" s="78">
        <v>21406</v>
      </c>
      <c r="K189" s="69"/>
      <c r="L189" s="76">
        <v>144.84176997699998</v>
      </c>
      <c r="M189" s="77">
        <v>3.7281256454598563E-7</v>
      </c>
      <c r="N189" s="77">
        <f t="shared" si="2"/>
        <v>3.8040386614918123E-3</v>
      </c>
      <c r="O189" s="77">
        <f>L189/'סכום נכסי הקרן'!$C$42</f>
        <v>4.0437954460306979E-5</v>
      </c>
    </row>
    <row r="190" spans="2:15">
      <c r="B190" s="75" t="s">
        <v>1303</v>
      </c>
      <c r="C190" s="69" t="s">
        <v>1304</v>
      </c>
      <c r="D190" s="82" t="s">
        <v>1179</v>
      </c>
      <c r="E190" s="82" t="s">
        <v>1180</v>
      </c>
      <c r="F190" s="69"/>
      <c r="G190" s="82" t="s">
        <v>1206</v>
      </c>
      <c r="H190" s="82" t="s">
        <v>128</v>
      </c>
      <c r="I190" s="76">
        <v>11.423197999999999</v>
      </c>
      <c r="J190" s="78">
        <v>222727</v>
      </c>
      <c r="K190" s="69"/>
      <c r="L190" s="76">
        <v>81.797782487000006</v>
      </c>
      <c r="M190" s="77">
        <v>2.7892131717924337E-7</v>
      </c>
      <c r="N190" s="77">
        <f t="shared" si="2"/>
        <v>2.1482886259554584E-3</v>
      </c>
      <c r="O190" s="77">
        <f>L190/'סכום נכסי הקרן'!$C$42</f>
        <v>2.2836886097764831E-5</v>
      </c>
    </row>
    <row r="191" spans="2:15">
      <c r="B191" s="75" t="s">
        <v>1305</v>
      </c>
      <c r="C191" s="69" t="s">
        <v>1306</v>
      </c>
      <c r="D191" s="82" t="s">
        <v>1183</v>
      </c>
      <c r="E191" s="82" t="s">
        <v>1180</v>
      </c>
      <c r="F191" s="69"/>
      <c r="G191" s="82" t="s">
        <v>1189</v>
      </c>
      <c r="H191" s="82" t="s">
        <v>128</v>
      </c>
      <c r="I191" s="76">
        <v>138.46299999999999</v>
      </c>
      <c r="J191" s="78">
        <v>18202</v>
      </c>
      <c r="K191" s="69"/>
      <c r="L191" s="76">
        <v>81.027758360999997</v>
      </c>
      <c r="M191" s="77">
        <v>2.548750830551073E-7</v>
      </c>
      <c r="N191" s="77">
        <f t="shared" si="2"/>
        <v>2.1280651673077867E-3</v>
      </c>
      <c r="O191" s="77">
        <f>L191/'סכום נכסי הקרן'!$C$42</f>
        <v>2.2621905291154482E-5</v>
      </c>
    </row>
    <row r="192" spans="2:15">
      <c r="B192" s="75" t="s">
        <v>1307</v>
      </c>
      <c r="C192" s="69" t="s">
        <v>1308</v>
      </c>
      <c r="D192" s="82" t="s">
        <v>1309</v>
      </c>
      <c r="E192" s="82" t="s">
        <v>1180</v>
      </c>
      <c r="F192" s="69"/>
      <c r="G192" s="82" t="s">
        <v>1310</v>
      </c>
      <c r="H192" s="82" t="s">
        <v>130</v>
      </c>
      <c r="I192" s="76">
        <v>404.893505</v>
      </c>
      <c r="J192" s="78">
        <v>4912</v>
      </c>
      <c r="K192" s="69"/>
      <c r="L192" s="76">
        <v>78.441715959999996</v>
      </c>
      <c r="M192" s="77">
        <v>8.3190115728142087E-7</v>
      </c>
      <c r="N192" s="77">
        <f t="shared" si="2"/>
        <v>2.0601468777479226E-3</v>
      </c>
      <c r="O192" s="77">
        <f>L192/'סכום נכסי הקרן'!$C$42</f>
        <v>2.1899915599502227E-5</v>
      </c>
    </row>
    <row r="193" spans="2:15">
      <c r="B193" s="75" t="s">
        <v>1311</v>
      </c>
      <c r="C193" s="69" t="s">
        <v>1312</v>
      </c>
      <c r="D193" s="82" t="s">
        <v>1183</v>
      </c>
      <c r="E193" s="82" t="s">
        <v>1180</v>
      </c>
      <c r="F193" s="69"/>
      <c r="G193" s="82" t="s">
        <v>1224</v>
      </c>
      <c r="H193" s="82" t="s">
        <v>128</v>
      </c>
      <c r="I193" s="76">
        <v>273.46442500000001</v>
      </c>
      <c r="J193" s="78">
        <v>6003</v>
      </c>
      <c r="K193" s="69"/>
      <c r="L193" s="76">
        <v>52.777663225999994</v>
      </c>
      <c r="M193" s="77">
        <v>4.7165491254930547E-7</v>
      </c>
      <c r="N193" s="77">
        <f t="shared" si="2"/>
        <v>1.3861213613088233E-3</v>
      </c>
      <c r="O193" s="77">
        <f>L193/'סכום נכסי הקרן'!$C$42</f>
        <v>1.4734843011054807E-5</v>
      </c>
    </row>
    <row r="194" spans="2:15">
      <c r="B194" s="75" t="s">
        <v>1313</v>
      </c>
      <c r="C194" s="69" t="s">
        <v>1314</v>
      </c>
      <c r="D194" s="82" t="s">
        <v>1183</v>
      </c>
      <c r="E194" s="82" t="s">
        <v>1180</v>
      </c>
      <c r="F194" s="69"/>
      <c r="G194" s="82" t="s">
        <v>1296</v>
      </c>
      <c r="H194" s="82" t="s">
        <v>128</v>
      </c>
      <c r="I194" s="76">
        <v>672.340328</v>
      </c>
      <c r="J194" s="78">
        <v>6166</v>
      </c>
      <c r="K194" s="69"/>
      <c r="L194" s="76">
        <v>133.28266229800002</v>
      </c>
      <c r="M194" s="77">
        <v>3.2293628695339221E-7</v>
      </c>
      <c r="N194" s="77">
        <f t="shared" si="2"/>
        <v>3.5004570875422176E-3</v>
      </c>
      <c r="O194" s="77">
        <f>L194/'סכום נכסי הקרן'!$C$42</f>
        <v>3.7210800649638898E-5</v>
      </c>
    </row>
    <row r="195" spans="2:15">
      <c r="B195" s="75" t="s">
        <v>1315</v>
      </c>
      <c r="C195" s="69" t="s">
        <v>1316</v>
      </c>
      <c r="D195" s="82" t="s">
        <v>1183</v>
      </c>
      <c r="E195" s="82" t="s">
        <v>1180</v>
      </c>
      <c r="F195" s="69"/>
      <c r="G195" s="82" t="s">
        <v>1265</v>
      </c>
      <c r="H195" s="82" t="s">
        <v>128</v>
      </c>
      <c r="I195" s="76">
        <v>237.879434</v>
      </c>
      <c r="J195" s="78">
        <v>6892</v>
      </c>
      <c r="K195" s="69"/>
      <c r="L195" s="76">
        <v>52.708801651000002</v>
      </c>
      <c r="M195" s="77">
        <v>6.5239112213363784E-7</v>
      </c>
      <c r="N195" s="77">
        <f t="shared" si="2"/>
        <v>1.3843128215924637E-3</v>
      </c>
      <c r="O195" s="77">
        <f>L195/'סכום נכסי הקרן'!$C$42</f>
        <v>1.4715617747276569E-5</v>
      </c>
    </row>
    <row r="196" spans="2:15">
      <c r="B196" s="75" t="s">
        <v>1317</v>
      </c>
      <c r="C196" s="69" t="s">
        <v>1318</v>
      </c>
      <c r="D196" s="82" t="s">
        <v>1183</v>
      </c>
      <c r="E196" s="82" t="s">
        <v>1180</v>
      </c>
      <c r="F196" s="69"/>
      <c r="G196" s="82" t="s">
        <v>1319</v>
      </c>
      <c r="H196" s="82" t="s">
        <v>128</v>
      </c>
      <c r="I196" s="76">
        <v>103.84725</v>
      </c>
      <c r="J196" s="78">
        <v>11912</v>
      </c>
      <c r="K196" s="69"/>
      <c r="L196" s="76">
        <v>39.770464410000002</v>
      </c>
      <c r="M196" s="77">
        <v>7.9759832445384867E-7</v>
      </c>
      <c r="N196" s="77">
        <f t="shared" si="2"/>
        <v>1.0445079773959394E-3</v>
      </c>
      <c r="O196" s="77">
        <f>L196/'סכום נכסי הקרן'!$C$42</f>
        <v>1.1103400827898044E-5</v>
      </c>
    </row>
    <row r="197" spans="2:15">
      <c r="B197" s="75" t="s">
        <v>1320</v>
      </c>
      <c r="C197" s="69" t="s">
        <v>1321</v>
      </c>
      <c r="D197" s="82" t="s">
        <v>26</v>
      </c>
      <c r="E197" s="82" t="s">
        <v>1180</v>
      </c>
      <c r="F197" s="69"/>
      <c r="G197" s="82" t="s">
        <v>1322</v>
      </c>
      <c r="H197" s="82" t="s">
        <v>130</v>
      </c>
      <c r="I197" s="76">
        <v>680.02086999999995</v>
      </c>
      <c r="J197" s="78">
        <v>4050</v>
      </c>
      <c r="K197" s="69"/>
      <c r="L197" s="76">
        <v>108.62384772500002</v>
      </c>
      <c r="M197" s="77">
        <v>5.4882023013635817E-7</v>
      </c>
      <c r="N197" s="77">
        <f t="shared" ref="N197:N264" si="3">IFERROR(L197/$L$11,0)</f>
        <v>2.8528325521810088E-3</v>
      </c>
      <c r="O197" s="77">
        <f>L197/'סכום נכסי הקרן'!$C$42</f>
        <v>3.0326377593317023E-5</v>
      </c>
    </row>
    <row r="198" spans="2:15">
      <c r="B198" s="75" t="s">
        <v>1323</v>
      </c>
      <c r="C198" s="69" t="s">
        <v>1324</v>
      </c>
      <c r="D198" s="82" t="s">
        <v>26</v>
      </c>
      <c r="E198" s="82" t="s">
        <v>1180</v>
      </c>
      <c r="F198" s="69"/>
      <c r="G198" s="82" t="s">
        <v>1189</v>
      </c>
      <c r="H198" s="82" t="s">
        <v>130</v>
      </c>
      <c r="I198" s="76">
        <v>290.75845399999997</v>
      </c>
      <c r="J198" s="78">
        <v>7904</v>
      </c>
      <c r="K198" s="69"/>
      <c r="L198" s="76">
        <v>90.641524174000011</v>
      </c>
      <c r="M198" s="77">
        <v>2.9669229999999999E-6</v>
      </c>
      <c r="N198" s="77">
        <f t="shared" si="3"/>
        <v>2.3805554319668528E-3</v>
      </c>
      <c r="O198" s="77">
        <f>L198/'סכום נכסי הקרן'!$C$42</f>
        <v>2.5305944737785682E-5</v>
      </c>
    </row>
    <row r="199" spans="2:15">
      <c r="B199" s="75" t="s">
        <v>1201</v>
      </c>
      <c r="C199" s="69" t="s">
        <v>1202</v>
      </c>
      <c r="D199" s="82" t="s">
        <v>117</v>
      </c>
      <c r="E199" s="82" t="s">
        <v>1180</v>
      </c>
      <c r="F199" s="69"/>
      <c r="G199" s="82" t="s">
        <v>123</v>
      </c>
      <c r="H199" s="82" t="s">
        <v>131</v>
      </c>
      <c r="I199" s="76">
        <v>3717.445295</v>
      </c>
      <c r="J199" s="78">
        <v>721.2</v>
      </c>
      <c r="K199" s="69"/>
      <c r="L199" s="76">
        <v>117.74778531300001</v>
      </c>
      <c r="M199" s="77">
        <v>2.0991912384640332E-5</v>
      </c>
      <c r="N199" s="77">
        <f>IFERROR(L199/$L$11,0)</f>
        <v>3.0924582577720253E-3</v>
      </c>
      <c r="O199" s="77">
        <f>L199/'סכום נכסי הקרן'!$C$42</f>
        <v>3.28736633158045E-5</v>
      </c>
    </row>
    <row r="200" spans="2:15">
      <c r="B200" s="75" t="s">
        <v>1325</v>
      </c>
      <c r="C200" s="69" t="s">
        <v>1326</v>
      </c>
      <c r="D200" s="82" t="s">
        <v>26</v>
      </c>
      <c r="E200" s="82" t="s">
        <v>1180</v>
      </c>
      <c r="F200" s="69"/>
      <c r="G200" s="82" t="s">
        <v>1288</v>
      </c>
      <c r="H200" s="82" t="s">
        <v>134</v>
      </c>
      <c r="I200" s="76">
        <v>3163.8940889999999</v>
      </c>
      <c r="J200" s="78">
        <v>9764</v>
      </c>
      <c r="K200" s="69"/>
      <c r="L200" s="76">
        <v>121.46837371500001</v>
      </c>
      <c r="M200" s="77">
        <v>1.029780778384568E-6</v>
      </c>
      <c r="N200" s="77">
        <f t="shared" si="3"/>
        <v>3.1901735931131599E-3</v>
      </c>
      <c r="O200" s="77">
        <f>L200/'סכום נכסי הקרן'!$C$42</f>
        <v>3.3912403621101192E-5</v>
      </c>
    </row>
    <row r="201" spans="2:15">
      <c r="B201" s="75" t="s">
        <v>1327</v>
      </c>
      <c r="C201" s="69" t="s">
        <v>1328</v>
      </c>
      <c r="D201" s="82" t="s">
        <v>1179</v>
      </c>
      <c r="E201" s="82" t="s">
        <v>1180</v>
      </c>
      <c r="F201" s="69"/>
      <c r="G201" s="82" t="s">
        <v>1275</v>
      </c>
      <c r="H201" s="82" t="s">
        <v>128</v>
      </c>
      <c r="I201" s="76">
        <v>309.530575</v>
      </c>
      <c r="J201" s="78">
        <v>27316</v>
      </c>
      <c r="K201" s="69"/>
      <c r="L201" s="76">
        <v>271.83266048399997</v>
      </c>
      <c r="M201" s="77">
        <v>1.287581411258012E-7</v>
      </c>
      <c r="N201" s="77">
        <f t="shared" si="3"/>
        <v>7.1392523724441949E-3</v>
      </c>
      <c r="O201" s="77">
        <f>L201/'סכום נכסי הקרן'!$C$42</f>
        <v>7.5892173557542142E-5</v>
      </c>
    </row>
    <row r="202" spans="2:15">
      <c r="B202" s="75" t="s">
        <v>1329</v>
      </c>
      <c r="C202" s="69" t="s">
        <v>1330</v>
      </c>
      <c r="D202" s="82" t="s">
        <v>1183</v>
      </c>
      <c r="E202" s="82" t="s">
        <v>1180</v>
      </c>
      <c r="F202" s="69"/>
      <c r="G202" s="82" t="s">
        <v>1322</v>
      </c>
      <c r="H202" s="82" t="s">
        <v>128</v>
      </c>
      <c r="I202" s="76">
        <v>69.231499999999997</v>
      </c>
      <c r="J202" s="78">
        <v>25962</v>
      </c>
      <c r="K202" s="69"/>
      <c r="L202" s="76">
        <v>57.786030726</v>
      </c>
      <c r="M202" s="77">
        <v>2.6118136862198577E-7</v>
      </c>
      <c r="N202" s="77">
        <f t="shared" si="3"/>
        <v>1.5176581659473226E-3</v>
      </c>
      <c r="O202" s="77">
        <f>L202/'סכום נכסי הקרן'!$C$42</f>
        <v>1.6133114634755911E-5</v>
      </c>
    </row>
    <row r="203" spans="2:15">
      <c r="B203" s="75" t="s">
        <v>1331</v>
      </c>
      <c r="C203" s="69" t="s">
        <v>1332</v>
      </c>
      <c r="D203" s="82" t="s">
        <v>1183</v>
      </c>
      <c r="E203" s="82" t="s">
        <v>1180</v>
      </c>
      <c r="F203" s="69"/>
      <c r="G203" s="82" t="s">
        <v>1333</v>
      </c>
      <c r="H203" s="82" t="s">
        <v>128</v>
      </c>
      <c r="I203" s="76">
        <v>969.2410000000001</v>
      </c>
      <c r="J203" s="78">
        <v>879</v>
      </c>
      <c r="K203" s="69"/>
      <c r="L203" s="76">
        <v>27.390605274000002</v>
      </c>
      <c r="M203" s="77">
        <v>2.4804154227524799E-7</v>
      </c>
      <c r="N203" s="77">
        <f t="shared" si="3"/>
        <v>7.1937067215143173E-4</v>
      </c>
      <c r="O203" s="77">
        <f>L203/'סכום נכסי הקרן'!$C$42</f>
        <v>7.6471037939272611E-6</v>
      </c>
    </row>
    <row r="204" spans="2:15">
      <c r="B204" s="75" t="s">
        <v>1334</v>
      </c>
      <c r="C204" s="69" t="s">
        <v>1335</v>
      </c>
      <c r="D204" s="82" t="s">
        <v>1183</v>
      </c>
      <c r="E204" s="82" t="s">
        <v>1180</v>
      </c>
      <c r="F204" s="69"/>
      <c r="G204" s="82" t="s">
        <v>1283</v>
      </c>
      <c r="H204" s="82" t="s">
        <v>128</v>
      </c>
      <c r="I204" s="76">
        <v>729.18354299999987</v>
      </c>
      <c r="J204" s="78">
        <v>2602</v>
      </c>
      <c r="K204" s="69"/>
      <c r="L204" s="76">
        <v>60.999338859999995</v>
      </c>
      <c r="M204" s="77">
        <v>5.0189234789624481E-7</v>
      </c>
      <c r="N204" s="77">
        <f t="shared" si="3"/>
        <v>1.6020505920752491E-3</v>
      </c>
      <c r="O204" s="77">
        <f>L204/'סכום נכסי הקרן'!$C$42</f>
        <v>1.7030228830545287E-5</v>
      </c>
    </row>
    <row r="205" spans="2:15">
      <c r="B205" s="75" t="s">
        <v>1336</v>
      </c>
      <c r="C205" s="69" t="s">
        <v>1337</v>
      </c>
      <c r="D205" s="82" t="s">
        <v>1183</v>
      </c>
      <c r="E205" s="82" t="s">
        <v>1180</v>
      </c>
      <c r="F205" s="69"/>
      <c r="G205" s="82" t="s">
        <v>1333</v>
      </c>
      <c r="H205" s="82" t="s">
        <v>128</v>
      </c>
      <c r="I205" s="76">
        <v>242.31025000000002</v>
      </c>
      <c r="J205" s="78">
        <v>4164</v>
      </c>
      <c r="K205" s="69"/>
      <c r="L205" s="76">
        <v>32.438703174000004</v>
      </c>
      <c r="M205" s="77">
        <v>1.6929292487512818E-7</v>
      </c>
      <c r="N205" s="77">
        <f t="shared" si="3"/>
        <v>8.5195093253933631E-4</v>
      </c>
      <c r="O205" s="77">
        <f>L205/'סכום נכסי הקרן'!$C$42</f>
        <v>9.0564676329896173E-6</v>
      </c>
    </row>
    <row r="206" spans="2:15">
      <c r="B206" s="75" t="s">
        <v>1338</v>
      </c>
      <c r="C206" s="69" t="s">
        <v>1339</v>
      </c>
      <c r="D206" s="82" t="s">
        <v>1183</v>
      </c>
      <c r="E206" s="82" t="s">
        <v>1180</v>
      </c>
      <c r="F206" s="69"/>
      <c r="G206" s="82" t="s">
        <v>1280</v>
      </c>
      <c r="H206" s="82" t="s">
        <v>128</v>
      </c>
      <c r="I206" s="76">
        <v>140.53994499999999</v>
      </c>
      <c r="J206" s="78">
        <v>26371</v>
      </c>
      <c r="K206" s="69"/>
      <c r="L206" s="76">
        <v>119.15365129999998</v>
      </c>
      <c r="M206" s="77">
        <v>4.0846585903454038E-7</v>
      </c>
      <c r="N206" s="77">
        <f t="shared" si="3"/>
        <v>3.1293810913460242E-3</v>
      </c>
      <c r="O206" s="77">
        <f>L206/'סכום נכסי הקרן'!$C$42</f>
        <v>3.3266162970901412E-5</v>
      </c>
    </row>
    <row r="207" spans="2:15">
      <c r="B207" s="75" t="s">
        <v>1340</v>
      </c>
      <c r="C207" s="69" t="s">
        <v>1341</v>
      </c>
      <c r="D207" s="82" t="s">
        <v>1179</v>
      </c>
      <c r="E207" s="82" t="s">
        <v>1180</v>
      </c>
      <c r="F207" s="69"/>
      <c r="G207" s="82" t="s">
        <v>1265</v>
      </c>
      <c r="H207" s="82" t="s">
        <v>128</v>
      </c>
      <c r="I207" s="76">
        <v>263.0797</v>
      </c>
      <c r="J207" s="78">
        <v>9354</v>
      </c>
      <c r="K207" s="69"/>
      <c r="L207" s="76">
        <v>79.116247568999995</v>
      </c>
      <c r="M207" s="77">
        <v>1.9198606991624261E-6</v>
      </c>
      <c r="N207" s="77">
        <f t="shared" si="3"/>
        <v>2.0778623773544361E-3</v>
      </c>
      <c r="O207" s="77">
        <f>L207/'סכום נכסי הקרן'!$C$42</f>
        <v>2.208823612673074E-5</v>
      </c>
    </row>
    <row r="208" spans="2:15">
      <c r="B208" s="75" t="s">
        <v>1342</v>
      </c>
      <c r="C208" s="69" t="s">
        <v>1343</v>
      </c>
      <c r="D208" s="82" t="s">
        <v>26</v>
      </c>
      <c r="E208" s="82" t="s">
        <v>1180</v>
      </c>
      <c r="F208" s="69"/>
      <c r="G208" s="82" t="s">
        <v>1206</v>
      </c>
      <c r="H208" s="82" t="s">
        <v>134</v>
      </c>
      <c r="I208" s="76">
        <v>954.98969599999998</v>
      </c>
      <c r="J208" s="78">
        <v>17200</v>
      </c>
      <c r="K208" s="69"/>
      <c r="L208" s="76">
        <v>64.586335120999991</v>
      </c>
      <c r="M208" s="77">
        <v>6.5380160364544534E-7</v>
      </c>
      <c r="N208" s="77">
        <f t="shared" si="3"/>
        <v>1.6962573423630791E-3</v>
      </c>
      <c r="O208" s="77">
        <f>L208/'סכום נכסי הקרן'!$C$42</f>
        <v>1.8031671932729432E-5</v>
      </c>
    </row>
    <row r="209" spans="2:15">
      <c r="B209" s="75" t="s">
        <v>1344</v>
      </c>
      <c r="C209" s="69" t="s">
        <v>1345</v>
      </c>
      <c r="D209" s="82" t="s">
        <v>1183</v>
      </c>
      <c r="E209" s="82" t="s">
        <v>1180</v>
      </c>
      <c r="F209" s="69"/>
      <c r="G209" s="82" t="s">
        <v>1206</v>
      </c>
      <c r="H209" s="82" t="s">
        <v>128</v>
      </c>
      <c r="I209" s="76">
        <v>72.693074999999993</v>
      </c>
      <c r="J209" s="78">
        <v>26562</v>
      </c>
      <c r="K209" s="69"/>
      <c r="L209" s="76">
        <v>62.077581680000002</v>
      </c>
      <c r="M209" s="77">
        <v>6.7520919808807009E-8</v>
      </c>
      <c r="N209" s="77">
        <f t="shared" si="3"/>
        <v>1.6303689243795788E-3</v>
      </c>
      <c r="O209" s="77">
        <f>L209/'סכום נכסי הקרן'!$C$42</f>
        <v>1.73312603220773E-5</v>
      </c>
    </row>
    <row r="210" spans="2:15">
      <c r="B210" s="75" t="s">
        <v>1346</v>
      </c>
      <c r="C210" s="69" t="s">
        <v>1347</v>
      </c>
      <c r="D210" s="82" t="s">
        <v>1309</v>
      </c>
      <c r="E210" s="82" t="s">
        <v>1180</v>
      </c>
      <c r="F210" s="69"/>
      <c r="G210" s="82" t="s">
        <v>1206</v>
      </c>
      <c r="H210" s="82" t="s">
        <v>130</v>
      </c>
      <c r="I210" s="76">
        <v>415.38900000000001</v>
      </c>
      <c r="J210" s="78">
        <v>2604</v>
      </c>
      <c r="K210" s="69"/>
      <c r="L210" s="76">
        <v>42.662263057999986</v>
      </c>
      <c r="M210" s="77">
        <v>1.3328052025057659E-7</v>
      </c>
      <c r="N210" s="77">
        <f t="shared" si="3"/>
        <v>1.120456468359482E-3</v>
      </c>
      <c r="O210" s="77">
        <f>L210/'סכום נכסי הקרן'!$C$42</f>
        <v>1.191075372102252E-5</v>
      </c>
    </row>
    <row r="211" spans="2:15">
      <c r="B211" s="75" t="s">
        <v>1348</v>
      </c>
      <c r="C211" s="69" t="s">
        <v>1349</v>
      </c>
      <c r="D211" s="82" t="s">
        <v>26</v>
      </c>
      <c r="E211" s="82" t="s">
        <v>1180</v>
      </c>
      <c r="F211" s="69"/>
      <c r="G211" s="82" t="s">
        <v>1246</v>
      </c>
      <c r="H211" s="82" t="s">
        <v>130</v>
      </c>
      <c r="I211" s="76">
        <v>415.38900000000001</v>
      </c>
      <c r="J211" s="78">
        <v>3139</v>
      </c>
      <c r="K211" s="69"/>
      <c r="L211" s="76">
        <v>51.427359345999989</v>
      </c>
      <c r="M211" s="77">
        <v>3.1808122882078753E-7</v>
      </c>
      <c r="N211" s="77">
        <f t="shared" si="3"/>
        <v>1.3506577780821195E-3</v>
      </c>
      <c r="O211" s="77">
        <f>L211/'סכום נכסי הקרן'!$C$42</f>
        <v>1.4357855579765569E-5</v>
      </c>
    </row>
    <row r="212" spans="2:15">
      <c r="B212" s="75" t="s">
        <v>1350</v>
      </c>
      <c r="C212" s="69" t="s">
        <v>1351</v>
      </c>
      <c r="D212" s="82" t="s">
        <v>1183</v>
      </c>
      <c r="E212" s="82" t="s">
        <v>1180</v>
      </c>
      <c r="F212" s="69"/>
      <c r="G212" s="82" t="s">
        <v>1280</v>
      </c>
      <c r="H212" s="82" t="s">
        <v>128</v>
      </c>
      <c r="I212" s="76">
        <v>104.15879200000001</v>
      </c>
      <c r="J212" s="78">
        <v>11529</v>
      </c>
      <c r="K212" s="69"/>
      <c r="L212" s="76">
        <v>38.607221724000006</v>
      </c>
      <c r="M212" s="77">
        <v>1.8557242734607337E-7</v>
      </c>
      <c r="N212" s="77">
        <f t="shared" si="3"/>
        <v>1.01395725883634E-3</v>
      </c>
      <c r="O212" s="77">
        <f>L212/'סכום נכסי הקרן'!$C$42</f>
        <v>1.0778638469841921E-5</v>
      </c>
    </row>
    <row r="213" spans="2:15">
      <c r="B213" s="75" t="s">
        <v>1352</v>
      </c>
      <c r="C213" s="69" t="s">
        <v>1353</v>
      </c>
      <c r="D213" s="82" t="s">
        <v>1183</v>
      </c>
      <c r="E213" s="82" t="s">
        <v>1180</v>
      </c>
      <c r="F213" s="69"/>
      <c r="G213" s="82" t="s">
        <v>1296</v>
      </c>
      <c r="H213" s="82" t="s">
        <v>128</v>
      </c>
      <c r="I213" s="76">
        <v>539.83331399999997</v>
      </c>
      <c r="J213" s="78">
        <v>12707</v>
      </c>
      <c r="K213" s="69"/>
      <c r="L213" s="76">
        <v>220.53813058400002</v>
      </c>
      <c r="M213" s="77">
        <v>1.7709886869174109E-7</v>
      </c>
      <c r="N213" s="77">
        <f t="shared" si="3"/>
        <v>5.7920831484445674E-3</v>
      </c>
      <c r="O213" s="77">
        <f>L213/'סכום נכסי הקרן'!$C$42</f>
        <v>6.1571402246279997E-5</v>
      </c>
    </row>
    <row r="214" spans="2:15">
      <c r="B214" s="75" t="s">
        <v>1354</v>
      </c>
      <c r="C214" s="69" t="s">
        <v>1355</v>
      </c>
      <c r="D214" s="82" t="s">
        <v>26</v>
      </c>
      <c r="E214" s="82" t="s">
        <v>1180</v>
      </c>
      <c r="F214" s="69"/>
      <c r="G214" s="82" t="s">
        <v>1265</v>
      </c>
      <c r="H214" s="82" t="s">
        <v>130</v>
      </c>
      <c r="I214" s="76">
        <v>27.692599999999999</v>
      </c>
      <c r="J214" s="78">
        <v>59440</v>
      </c>
      <c r="K214" s="69"/>
      <c r="L214" s="76">
        <v>64.921784848000016</v>
      </c>
      <c r="M214" s="77">
        <v>2.192963943851393E-7</v>
      </c>
      <c r="N214" s="77">
        <f t="shared" si="3"/>
        <v>1.7050673957799741E-3</v>
      </c>
      <c r="O214" s="77">
        <f>L214/'סכום נכסי הקרן'!$C$42</f>
        <v>1.8125325170923797E-5</v>
      </c>
    </row>
    <row r="215" spans="2:15">
      <c r="B215" s="75" t="s">
        <v>1215</v>
      </c>
      <c r="C215" s="69" t="s">
        <v>1216</v>
      </c>
      <c r="D215" s="82" t="s">
        <v>1179</v>
      </c>
      <c r="E215" s="82" t="s">
        <v>1180</v>
      </c>
      <c r="F215" s="69"/>
      <c r="G215" s="82" t="s">
        <v>154</v>
      </c>
      <c r="H215" s="82" t="s">
        <v>128</v>
      </c>
      <c r="I215" s="76">
        <v>456.94127900000001</v>
      </c>
      <c r="J215" s="78">
        <v>6223</v>
      </c>
      <c r="K215" s="69"/>
      <c r="L215" s="76">
        <v>91.419990353000003</v>
      </c>
      <c r="M215" s="77">
        <v>6.831726629674118E-6</v>
      </c>
      <c r="N215" s="77">
        <f>IFERROR(L215/$L$11,0)</f>
        <v>2.4010006077062134E-3</v>
      </c>
      <c r="O215" s="77">
        <f>L215/'סכום נכסי הקרן'!$C$42</f>
        <v>2.5523282456734362E-5</v>
      </c>
    </row>
    <row r="216" spans="2:15">
      <c r="B216" s="75" t="s">
        <v>1356</v>
      </c>
      <c r="C216" s="69" t="s">
        <v>1357</v>
      </c>
      <c r="D216" s="82" t="s">
        <v>117</v>
      </c>
      <c r="E216" s="82" t="s">
        <v>1180</v>
      </c>
      <c r="F216" s="69"/>
      <c r="G216" s="82" t="s">
        <v>1296</v>
      </c>
      <c r="H216" s="82" t="s">
        <v>131</v>
      </c>
      <c r="I216" s="76">
        <v>31154.174999999999</v>
      </c>
      <c r="J216" s="78">
        <v>36.44</v>
      </c>
      <c r="K216" s="69"/>
      <c r="L216" s="76">
        <v>49.859402118999995</v>
      </c>
      <c r="M216" s="77">
        <v>4.3978718470690887E-7</v>
      </c>
      <c r="N216" s="77">
        <f t="shared" si="3"/>
        <v>1.3094778759584391E-3</v>
      </c>
      <c r="O216" s="77">
        <f>L216/'סכום נכסי הקרן'!$C$42</f>
        <v>1.3920102140607767E-5</v>
      </c>
    </row>
    <row r="217" spans="2:15">
      <c r="B217" s="75" t="s">
        <v>1358</v>
      </c>
      <c r="C217" s="69" t="s">
        <v>1359</v>
      </c>
      <c r="D217" s="82" t="s">
        <v>26</v>
      </c>
      <c r="E217" s="82" t="s">
        <v>1180</v>
      </c>
      <c r="F217" s="69"/>
      <c r="G217" s="82" t="s">
        <v>1265</v>
      </c>
      <c r="H217" s="82" t="s">
        <v>130</v>
      </c>
      <c r="I217" s="76">
        <v>58.846775000000001</v>
      </c>
      <c r="J217" s="78">
        <v>51090</v>
      </c>
      <c r="K217" s="69"/>
      <c r="L217" s="76">
        <v>118.5786461</v>
      </c>
      <c r="M217" s="77">
        <v>1.1658428803944543E-7</v>
      </c>
      <c r="N217" s="77">
        <f t="shared" si="3"/>
        <v>3.1142794945365811E-3</v>
      </c>
      <c r="O217" s="77">
        <f>L217/'סכום נכסי הקרן'!$C$42</f>
        <v>3.3105628933684587E-5</v>
      </c>
    </row>
    <row r="218" spans="2:15">
      <c r="B218" s="75" t="s">
        <v>1360</v>
      </c>
      <c r="C218" s="69" t="s">
        <v>1361</v>
      </c>
      <c r="D218" s="82" t="s">
        <v>1183</v>
      </c>
      <c r="E218" s="82" t="s">
        <v>1180</v>
      </c>
      <c r="F218" s="69"/>
      <c r="G218" s="82" t="s">
        <v>1195</v>
      </c>
      <c r="H218" s="82" t="s">
        <v>128</v>
      </c>
      <c r="I218" s="76">
        <v>129.195671</v>
      </c>
      <c r="J218" s="78">
        <v>35694</v>
      </c>
      <c r="K218" s="69"/>
      <c r="L218" s="76">
        <v>148.26005599500002</v>
      </c>
      <c r="M218" s="77">
        <v>1.3070261410871279E-7</v>
      </c>
      <c r="N218" s="77">
        <f t="shared" si="3"/>
        <v>3.8938145056462564E-3</v>
      </c>
      <c r="O218" s="77">
        <f>L218/'סכום נכסי הקרן'!$C$42</f>
        <v>4.1392295838143905E-5</v>
      </c>
    </row>
    <row r="219" spans="2:15">
      <c r="B219" s="75" t="s">
        <v>1362</v>
      </c>
      <c r="C219" s="69" t="s">
        <v>1363</v>
      </c>
      <c r="D219" s="82" t="s">
        <v>1179</v>
      </c>
      <c r="E219" s="82" t="s">
        <v>1180</v>
      </c>
      <c r="F219" s="69"/>
      <c r="G219" s="82" t="s">
        <v>1265</v>
      </c>
      <c r="H219" s="82" t="s">
        <v>128</v>
      </c>
      <c r="I219" s="76">
        <v>1592.3244999999997</v>
      </c>
      <c r="J219" s="78">
        <v>1745</v>
      </c>
      <c r="K219" s="69"/>
      <c r="L219" s="76">
        <v>89.332191018000003</v>
      </c>
      <c r="M219" s="77">
        <v>4.5751152429748473E-6</v>
      </c>
      <c r="N219" s="77">
        <f t="shared" si="3"/>
        <v>2.3461678796261984E-3</v>
      </c>
      <c r="O219" s="77">
        <f>L219/'סכום נכסי הקרן'!$C$42</f>
        <v>2.4940395804324664E-5</v>
      </c>
    </row>
    <row r="220" spans="2:15">
      <c r="B220" s="75" t="s">
        <v>1364</v>
      </c>
      <c r="C220" s="69" t="s">
        <v>1365</v>
      </c>
      <c r="D220" s="82" t="s">
        <v>1183</v>
      </c>
      <c r="E220" s="82" t="s">
        <v>1180</v>
      </c>
      <c r="F220" s="69"/>
      <c r="G220" s="82" t="s">
        <v>1319</v>
      </c>
      <c r="H220" s="82" t="s">
        <v>128</v>
      </c>
      <c r="I220" s="76">
        <v>164.11950199999998</v>
      </c>
      <c r="J220" s="78">
        <v>21458</v>
      </c>
      <c r="K220" s="69"/>
      <c r="L220" s="76">
        <v>113.221891922</v>
      </c>
      <c r="M220" s="77">
        <v>2.2026181957203936E-7</v>
      </c>
      <c r="N220" s="77">
        <f t="shared" si="3"/>
        <v>2.9735928680444056E-3</v>
      </c>
      <c r="O220" s="77">
        <f>L220/'סכום נכסי הקרן'!$C$42</f>
        <v>3.1610092241890359E-5</v>
      </c>
    </row>
    <row r="221" spans="2:15">
      <c r="B221" s="75" t="s">
        <v>1366</v>
      </c>
      <c r="C221" s="69" t="s">
        <v>1367</v>
      </c>
      <c r="D221" s="82" t="s">
        <v>1179</v>
      </c>
      <c r="E221" s="82" t="s">
        <v>1180</v>
      </c>
      <c r="F221" s="69"/>
      <c r="G221" s="82" t="s">
        <v>1195</v>
      </c>
      <c r="H221" s="82" t="s">
        <v>128</v>
      </c>
      <c r="I221" s="76">
        <v>369.14720399999999</v>
      </c>
      <c r="J221" s="78">
        <v>22242</v>
      </c>
      <c r="K221" s="69"/>
      <c r="L221" s="76">
        <v>263.96989352600002</v>
      </c>
      <c r="M221" s="77">
        <v>4.8825792053008099E-8</v>
      </c>
      <c r="N221" s="77">
        <f t="shared" si="3"/>
        <v>6.9327493070696017E-3</v>
      </c>
      <c r="O221" s="77">
        <f>L221/'סכום נכסי הקרן'!$C$42</f>
        <v>7.3696990412306496E-5</v>
      </c>
    </row>
    <row r="222" spans="2:15">
      <c r="B222" s="75" t="s">
        <v>1368</v>
      </c>
      <c r="C222" s="69" t="s">
        <v>1369</v>
      </c>
      <c r="D222" s="82" t="s">
        <v>1183</v>
      </c>
      <c r="E222" s="82" t="s">
        <v>1180</v>
      </c>
      <c r="F222" s="69"/>
      <c r="G222" s="82" t="s">
        <v>1280</v>
      </c>
      <c r="H222" s="82" t="s">
        <v>128</v>
      </c>
      <c r="I222" s="76">
        <v>419.31442600000003</v>
      </c>
      <c r="J222" s="78">
        <v>6853</v>
      </c>
      <c r="K222" s="69"/>
      <c r="L222" s="76">
        <v>92.385010635</v>
      </c>
      <c r="M222" s="77">
        <v>2.3176809200624433E-7</v>
      </c>
      <c r="N222" s="77">
        <f t="shared" si="3"/>
        <v>2.4263453301742875E-3</v>
      </c>
      <c r="O222" s="77">
        <f>L222/'סכום נכסי הקרן'!$C$42</f>
        <v>2.5792703675647837E-5</v>
      </c>
    </row>
    <row r="223" spans="2:15">
      <c r="B223" s="75" t="s">
        <v>1370</v>
      </c>
      <c r="C223" s="69" t="s">
        <v>1371</v>
      </c>
      <c r="D223" s="82" t="s">
        <v>1183</v>
      </c>
      <c r="E223" s="82" t="s">
        <v>1180</v>
      </c>
      <c r="F223" s="69"/>
      <c r="G223" s="82" t="s">
        <v>1283</v>
      </c>
      <c r="H223" s="82" t="s">
        <v>128</v>
      </c>
      <c r="I223" s="76">
        <v>674.48663999999985</v>
      </c>
      <c r="J223" s="78">
        <v>2301</v>
      </c>
      <c r="K223" s="69"/>
      <c r="L223" s="76">
        <v>49.896599340000002</v>
      </c>
      <c r="M223" s="77">
        <v>1.7792255582317328E-6</v>
      </c>
      <c r="N223" s="77">
        <f t="shared" si="3"/>
        <v>1.3104548017914123E-3</v>
      </c>
      <c r="O223" s="77">
        <f>L223/'סכום נכסי הקרן'!$C$42</f>
        <v>1.393048712505726E-5</v>
      </c>
    </row>
    <row r="224" spans="2:15">
      <c r="B224" s="75" t="s">
        <v>1372</v>
      </c>
      <c r="C224" s="69" t="s">
        <v>1373</v>
      </c>
      <c r="D224" s="82" t="s">
        <v>1179</v>
      </c>
      <c r="E224" s="82" t="s">
        <v>1180</v>
      </c>
      <c r="F224" s="69"/>
      <c r="G224" s="82" t="s">
        <v>1280</v>
      </c>
      <c r="H224" s="82" t="s">
        <v>128</v>
      </c>
      <c r="I224" s="76">
        <v>81.277781000000004</v>
      </c>
      <c r="J224" s="78">
        <v>13274</v>
      </c>
      <c r="K224" s="69"/>
      <c r="L224" s="76">
        <v>34.686032670000003</v>
      </c>
      <c r="M224" s="77">
        <v>4.9548263621540373E-7</v>
      </c>
      <c r="N224" s="77">
        <f t="shared" si="3"/>
        <v>9.1097346650348507E-4</v>
      </c>
      <c r="O224" s="77">
        <f>L224/'סכום נכסי הקרן'!$C$42</f>
        <v>9.6838930492282028E-6</v>
      </c>
    </row>
    <row r="225" spans="2:15">
      <c r="B225" s="75" t="s">
        <v>1374</v>
      </c>
      <c r="C225" s="69" t="s">
        <v>1375</v>
      </c>
      <c r="D225" s="82" t="s">
        <v>121</v>
      </c>
      <c r="E225" s="82" t="s">
        <v>1180</v>
      </c>
      <c r="F225" s="69"/>
      <c r="G225" s="82" t="s">
        <v>1376</v>
      </c>
      <c r="H225" s="82" t="s">
        <v>1262</v>
      </c>
      <c r="I225" s="76">
        <v>263.0797</v>
      </c>
      <c r="J225" s="78">
        <v>10426</v>
      </c>
      <c r="K225" s="69"/>
      <c r="L225" s="76">
        <v>100.109231017</v>
      </c>
      <c r="M225" s="77">
        <v>9.1315411315515448E-8</v>
      </c>
      <c r="N225" s="77">
        <f t="shared" si="3"/>
        <v>2.6292096901422506E-3</v>
      </c>
      <c r="O225" s="77">
        <f>L225/'סכום נכסי הקרן'!$C$42</f>
        <v>2.7949206403405794E-5</v>
      </c>
    </row>
    <row r="226" spans="2:15">
      <c r="B226" s="75" t="s">
        <v>1377</v>
      </c>
      <c r="C226" s="69" t="s">
        <v>1378</v>
      </c>
      <c r="D226" s="82" t="s">
        <v>1179</v>
      </c>
      <c r="E226" s="82" t="s">
        <v>1180</v>
      </c>
      <c r="F226" s="69"/>
      <c r="G226" s="82" t="s">
        <v>1275</v>
      </c>
      <c r="H226" s="82" t="s">
        <v>128</v>
      </c>
      <c r="I226" s="76">
        <v>99.232277999999994</v>
      </c>
      <c r="J226" s="78">
        <v>54073</v>
      </c>
      <c r="K226" s="69"/>
      <c r="L226" s="76">
        <v>172.51005139499998</v>
      </c>
      <c r="M226" s="77">
        <v>2.2461158728167431E-7</v>
      </c>
      <c r="N226" s="77">
        <f t="shared" si="3"/>
        <v>4.530702055813911E-3</v>
      </c>
      <c r="O226" s="77">
        <f>L226/'סכום נכסי הקרן'!$C$42</f>
        <v>4.8162581853038431E-5</v>
      </c>
    </row>
    <row r="227" spans="2:15">
      <c r="B227" s="75" t="s">
        <v>1379</v>
      </c>
      <c r="C227" s="69" t="s">
        <v>1380</v>
      </c>
      <c r="D227" s="82" t="s">
        <v>117</v>
      </c>
      <c r="E227" s="82" t="s">
        <v>1180</v>
      </c>
      <c r="F227" s="69"/>
      <c r="G227" s="82" t="s">
        <v>1206</v>
      </c>
      <c r="H227" s="82" t="s">
        <v>131</v>
      </c>
      <c r="I227" s="76">
        <v>124.61669999999999</v>
      </c>
      <c r="J227" s="78">
        <v>7086</v>
      </c>
      <c r="K227" s="69"/>
      <c r="L227" s="76">
        <v>38.781967444000003</v>
      </c>
      <c r="M227" s="77">
        <v>9.3732514948031752E-7</v>
      </c>
      <c r="N227" s="77">
        <f t="shared" si="3"/>
        <v>1.0185466771713671E-3</v>
      </c>
      <c r="O227" s="77">
        <f>L227/'סכום נכסי הקרן'!$C$42</f>
        <v>1.0827425221540796E-5</v>
      </c>
    </row>
    <row r="228" spans="2:15">
      <c r="B228" s="75" t="s">
        <v>1381</v>
      </c>
      <c r="C228" s="69" t="s">
        <v>1382</v>
      </c>
      <c r="D228" s="82" t="s">
        <v>1183</v>
      </c>
      <c r="E228" s="82" t="s">
        <v>1180</v>
      </c>
      <c r="F228" s="69"/>
      <c r="G228" s="82" t="s">
        <v>1265</v>
      </c>
      <c r="H228" s="82" t="s">
        <v>128</v>
      </c>
      <c r="I228" s="76">
        <v>245.07951</v>
      </c>
      <c r="J228" s="78">
        <v>14147</v>
      </c>
      <c r="K228" s="69"/>
      <c r="L228" s="76">
        <v>111.46854546900001</v>
      </c>
      <c r="M228" s="77">
        <v>1.9531215915512502E-7</v>
      </c>
      <c r="N228" s="77">
        <f t="shared" si="3"/>
        <v>2.9275440128332286E-3</v>
      </c>
      <c r="O228" s="77">
        <f>L228/'סכום נכסי הקרן'!$C$42</f>
        <v>3.1120580521405212E-5</v>
      </c>
    </row>
    <row r="229" spans="2:15">
      <c r="B229" s="75" t="s">
        <v>1383</v>
      </c>
      <c r="C229" s="69" t="s">
        <v>1384</v>
      </c>
      <c r="D229" s="82" t="s">
        <v>1183</v>
      </c>
      <c r="E229" s="82" t="s">
        <v>1180</v>
      </c>
      <c r="F229" s="69"/>
      <c r="G229" s="82" t="s">
        <v>1283</v>
      </c>
      <c r="H229" s="82" t="s">
        <v>128</v>
      </c>
      <c r="I229" s="76">
        <v>272.60501699999998</v>
      </c>
      <c r="J229" s="78">
        <v>4816</v>
      </c>
      <c r="K229" s="76">
        <v>0.394391308</v>
      </c>
      <c r="L229" s="76">
        <v>42.603025553000002</v>
      </c>
      <c r="M229" s="77">
        <v>4.7897208823954786E-7</v>
      </c>
      <c r="N229" s="77">
        <f t="shared" si="3"/>
        <v>1.1189006895308607E-3</v>
      </c>
      <c r="O229" s="77">
        <f>L229/'סכום נכסי הקרן'!$C$42</f>
        <v>1.1894215373487053E-5</v>
      </c>
    </row>
    <row r="230" spans="2:15">
      <c r="B230" s="75" t="s">
        <v>1385</v>
      </c>
      <c r="C230" s="69" t="s">
        <v>1386</v>
      </c>
      <c r="D230" s="82" t="s">
        <v>1179</v>
      </c>
      <c r="E230" s="82" t="s">
        <v>1180</v>
      </c>
      <c r="F230" s="69"/>
      <c r="G230" s="82" t="s">
        <v>1246</v>
      </c>
      <c r="H230" s="82" t="s">
        <v>128</v>
      </c>
      <c r="I230" s="76">
        <v>90.070182000000003</v>
      </c>
      <c r="J230" s="78">
        <v>52220</v>
      </c>
      <c r="K230" s="69"/>
      <c r="L230" s="76">
        <v>151.21639582500001</v>
      </c>
      <c r="M230" s="77">
        <v>1.4550917932148627E-7</v>
      </c>
      <c r="N230" s="77">
        <f t="shared" si="3"/>
        <v>3.9714580680772727E-3</v>
      </c>
      <c r="O230" s="77">
        <f>L230/'סכום נכסי הקרן'!$C$42</f>
        <v>4.2217667797031973E-5</v>
      </c>
    </row>
    <row r="231" spans="2:15">
      <c r="B231" s="75" t="s">
        <v>1387</v>
      </c>
      <c r="C231" s="69" t="s">
        <v>1388</v>
      </c>
      <c r="D231" s="82" t="s">
        <v>1179</v>
      </c>
      <c r="E231" s="82" t="s">
        <v>1180</v>
      </c>
      <c r="F231" s="69"/>
      <c r="G231" s="82" t="s">
        <v>1195</v>
      </c>
      <c r="H231" s="82" t="s">
        <v>128</v>
      </c>
      <c r="I231" s="76">
        <v>355.84991000000002</v>
      </c>
      <c r="J231" s="78">
        <v>6469</v>
      </c>
      <c r="K231" s="69"/>
      <c r="L231" s="76">
        <v>74.009077128999991</v>
      </c>
      <c r="M231" s="77">
        <v>1.2087153545101723E-7</v>
      </c>
      <c r="N231" s="77">
        <f t="shared" si="3"/>
        <v>1.943730670681194E-3</v>
      </c>
      <c r="O231" s="77">
        <f>L231/'סכום נכסי הקרן'!$C$42</f>
        <v>2.0662379996233708E-5</v>
      </c>
    </row>
    <row r="232" spans="2:15">
      <c r="B232" s="75" t="s">
        <v>1229</v>
      </c>
      <c r="C232" s="69" t="s">
        <v>1230</v>
      </c>
      <c r="D232" s="82" t="s">
        <v>1183</v>
      </c>
      <c r="E232" s="82" t="s">
        <v>1180</v>
      </c>
      <c r="F232" s="69"/>
      <c r="G232" s="82" t="s">
        <v>152</v>
      </c>
      <c r="H232" s="82" t="s">
        <v>128</v>
      </c>
      <c r="I232" s="76">
        <v>1468.2796619999999</v>
      </c>
      <c r="J232" s="78">
        <v>9028</v>
      </c>
      <c r="K232" s="69"/>
      <c r="L232" s="76">
        <v>426.16846553799996</v>
      </c>
      <c r="M232" s="77">
        <v>2.6293893296137304E-5</v>
      </c>
      <c r="N232" s="77">
        <f>IFERROR(L232/$L$11,0)</f>
        <v>1.1192636761292158E-2</v>
      </c>
      <c r="O232" s="77">
        <f>L232/'סכום נכסי הקרן'!$C$42</f>
        <v>1.1898074018690262E-4</v>
      </c>
    </row>
    <row r="233" spans="2:15">
      <c r="B233" s="75" t="s">
        <v>1389</v>
      </c>
      <c r="C233" s="69" t="s">
        <v>1390</v>
      </c>
      <c r="D233" s="82" t="s">
        <v>1183</v>
      </c>
      <c r="E233" s="82" t="s">
        <v>1180</v>
      </c>
      <c r="F233" s="69"/>
      <c r="G233" s="82" t="s">
        <v>1195</v>
      </c>
      <c r="H233" s="82" t="s">
        <v>128</v>
      </c>
      <c r="I233" s="76">
        <v>130.58810800000001</v>
      </c>
      <c r="J233" s="78">
        <v>35539</v>
      </c>
      <c r="K233" s="69"/>
      <c r="L233" s="76">
        <v>149.20721003399998</v>
      </c>
      <c r="M233" s="77">
        <v>1.3669401218062936E-6</v>
      </c>
      <c r="N233" s="77">
        <f t="shared" si="3"/>
        <v>3.9186899996651167E-3</v>
      </c>
      <c r="O233" s="77">
        <f>L233/'סכום נכסי הקרן'!$C$42</f>
        <v>4.1656729032394839E-5</v>
      </c>
    </row>
    <row r="234" spans="2:15">
      <c r="B234" s="75" t="s">
        <v>1391</v>
      </c>
      <c r="C234" s="69" t="s">
        <v>1392</v>
      </c>
      <c r="D234" s="82" t="s">
        <v>1179</v>
      </c>
      <c r="E234" s="82" t="s">
        <v>1180</v>
      </c>
      <c r="F234" s="69"/>
      <c r="G234" s="82" t="s">
        <v>1195</v>
      </c>
      <c r="H234" s="82" t="s">
        <v>128</v>
      </c>
      <c r="I234" s="76">
        <v>209.13936099999998</v>
      </c>
      <c r="J234" s="78">
        <v>23420</v>
      </c>
      <c r="K234" s="69"/>
      <c r="L234" s="76">
        <v>157.47210958700001</v>
      </c>
      <c r="M234" s="77">
        <v>1.7849349068889837E-7</v>
      </c>
      <c r="N234" s="77">
        <f t="shared" si="3"/>
        <v>4.135754437899688E-3</v>
      </c>
      <c r="O234" s="77">
        <f>L234/'סכום נכסי הקרן'!$C$42</f>
        <v>4.3964182412702864E-5</v>
      </c>
    </row>
    <row r="235" spans="2:15">
      <c r="B235" s="75" t="s">
        <v>1233</v>
      </c>
      <c r="C235" s="69" t="s">
        <v>1234</v>
      </c>
      <c r="D235" s="82" t="s">
        <v>1179</v>
      </c>
      <c r="E235" s="82" t="s">
        <v>1180</v>
      </c>
      <c r="F235" s="69"/>
      <c r="G235" s="82" t="s">
        <v>863</v>
      </c>
      <c r="H235" s="82" t="s">
        <v>128</v>
      </c>
      <c r="I235" s="76">
        <v>1008.0474499999999</v>
      </c>
      <c r="J235" s="78">
        <v>4472</v>
      </c>
      <c r="K235" s="69"/>
      <c r="L235" s="76">
        <v>144.93182055700001</v>
      </c>
      <c r="M235" s="77">
        <v>7.3854333448503053E-6</v>
      </c>
      <c r="N235" s="77">
        <f>IFERROR(L235/$L$11,0)</f>
        <v>3.806403696715175E-3</v>
      </c>
      <c r="O235" s="77">
        <f>L235/'סכום נכסי הקרן'!$C$42</f>
        <v>4.0463095421051549E-5</v>
      </c>
    </row>
    <row r="236" spans="2:15">
      <c r="B236" s="75" t="s">
        <v>1393</v>
      </c>
      <c r="C236" s="69" t="s">
        <v>1394</v>
      </c>
      <c r="D236" s="82" t="s">
        <v>26</v>
      </c>
      <c r="E236" s="82" t="s">
        <v>1180</v>
      </c>
      <c r="F236" s="69"/>
      <c r="G236" s="82" t="s">
        <v>1333</v>
      </c>
      <c r="H236" s="82" t="s">
        <v>130</v>
      </c>
      <c r="I236" s="76">
        <v>1038.4725000000001</v>
      </c>
      <c r="J236" s="78">
        <v>2237</v>
      </c>
      <c r="K236" s="69"/>
      <c r="L236" s="76">
        <v>91.623927093000006</v>
      </c>
      <c r="M236" s="77">
        <v>1.1605272217763657E-6</v>
      </c>
      <c r="N236" s="77">
        <f t="shared" si="3"/>
        <v>2.406356681741913E-3</v>
      </c>
      <c r="O236" s="77">
        <f>L236/'סכום נכסי הקרן'!$C$42</f>
        <v>2.5580218964802533E-5</v>
      </c>
    </row>
    <row r="237" spans="2:15">
      <c r="B237" s="75" t="s">
        <v>1395</v>
      </c>
      <c r="C237" s="69" t="s">
        <v>1396</v>
      </c>
      <c r="D237" s="82" t="s">
        <v>1183</v>
      </c>
      <c r="E237" s="82" t="s">
        <v>1180</v>
      </c>
      <c r="F237" s="69"/>
      <c r="G237" s="82" t="s">
        <v>1291</v>
      </c>
      <c r="H237" s="82" t="s">
        <v>128</v>
      </c>
      <c r="I237" s="76">
        <v>244.921662</v>
      </c>
      <c r="J237" s="78">
        <v>9966</v>
      </c>
      <c r="K237" s="69"/>
      <c r="L237" s="76">
        <v>78.47459051700001</v>
      </c>
      <c r="M237" s="77">
        <v>3.3161065663663614E-7</v>
      </c>
      <c r="N237" s="77">
        <f t="shared" si="3"/>
        <v>2.0610102756878079E-3</v>
      </c>
      <c r="O237" s="77">
        <f>L237/'סכום נכסי הקרן'!$C$42</f>
        <v>2.1909093751903156E-5</v>
      </c>
    </row>
    <row r="238" spans="2:15">
      <c r="B238" s="75" t="s">
        <v>1397</v>
      </c>
      <c r="C238" s="69" t="s">
        <v>1398</v>
      </c>
      <c r="D238" s="82" t="s">
        <v>26</v>
      </c>
      <c r="E238" s="82" t="s">
        <v>1180</v>
      </c>
      <c r="F238" s="69"/>
      <c r="G238" s="82" t="s">
        <v>1265</v>
      </c>
      <c r="H238" s="82" t="s">
        <v>130</v>
      </c>
      <c r="I238" s="76">
        <v>117.69355</v>
      </c>
      <c r="J238" s="78">
        <v>9228</v>
      </c>
      <c r="K238" s="69"/>
      <c r="L238" s="76">
        <v>42.835926647999997</v>
      </c>
      <c r="M238" s="77">
        <v>7.8033370409503386E-7</v>
      </c>
      <c r="N238" s="77">
        <f t="shared" si="3"/>
        <v>1.1250174662716065E-3</v>
      </c>
      <c r="O238" s="77">
        <f>L238/'סכום נכסי הקרן'!$C$42</f>
        <v>1.1959238355979335E-5</v>
      </c>
    </row>
    <row r="239" spans="2:15">
      <c r="B239" s="75" t="s">
        <v>1399</v>
      </c>
      <c r="C239" s="69" t="s">
        <v>1400</v>
      </c>
      <c r="D239" s="82" t="s">
        <v>1183</v>
      </c>
      <c r="E239" s="82" t="s">
        <v>1180</v>
      </c>
      <c r="F239" s="69"/>
      <c r="G239" s="82" t="s">
        <v>1265</v>
      </c>
      <c r="H239" s="82" t="s">
        <v>128</v>
      </c>
      <c r="I239" s="76">
        <v>138.46299999999999</v>
      </c>
      <c r="J239" s="78">
        <v>9389</v>
      </c>
      <c r="K239" s="69"/>
      <c r="L239" s="76">
        <v>41.795935790000001</v>
      </c>
      <c r="M239" s="77">
        <v>1.9474333775197695E-6</v>
      </c>
      <c r="N239" s="77">
        <f t="shared" si="3"/>
        <v>1.0977037608946407E-3</v>
      </c>
      <c r="O239" s="77">
        <f>L239/'סכום נכסי הקרן'!$C$42</f>
        <v>1.1668886318983256E-5</v>
      </c>
    </row>
    <row r="240" spans="2:15">
      <c r="B240" s="75" t="s">
        <v>1401</v>
      </c>
      <c r="C240" s="69" t="s">
        <v>1402</v>
      </c>
      <c r="D240" s="82" t="s">
        <v>1179</v>
      </c>
      <c r="E240" s="82" t="s">
        <v>1180</v>
      </c>
      <c r="F240" s="69"/>
      <c r="G240" s="82" t="s">
        <v>1206</v>
      </c>
      <c r="H240" s="82" t="s">
        <v>128</v>
      </c>
      <c r="I240" s="76">
        <v>148.91764900000001</v>
      </c>
      <c r="J240" s="78">
        <v>12281</v>
      </c>
      <c r="K240" s="69"/>
      <c r="L240" s="76">
        <v>58.797773289999995</v>
      </c>
      <c r="M240" s="77">
        <v>4.1776455449237496E-7</v>
      </c>
      <c r="N240" s="77">
        <f t="shared" si="3"/>
        <v>1.5442299748222347E-3</v>
      </c>
      <c r="O240" s="77">
        <f>L240/'סכום נכסי הקרן'!$C$42</f>
        <v>1.6415580112325559E-5</v>
      </c>
    </row>
    <row r="241" spans="2:15">
      <c r="B241" s="75" t="s">
        <v>1403</v>
      </c>
      <c r="C241" s="69" t="s">
        <v>1404</v>
      </c>
      <c r="D241" s="82" t="s">
        <v>26</v>
      </c>
      <c r="E241" s="82" t="s">
        <v>1180</v>
      </c>
      <c r="F241" s="69"/>
      <c r="G241" s="82" t="s">
        <v>1288</v>
      </c>
      <c r="H241" s="82" t="s">
        <v>128</v>
      </c>
      <c r="I241" s="76">
        <v>21.805153000000001</v>
      </c>
      <c r="J241" s="78">
        <v>182500</v>
      </c>
      <c r="K241" s="69"/>
      <c r="L241" s="76">
        <v>127.93901099199999</v>
      </c>
      <c r="M241" s="77">
        <v>9.1314686998105158E-8</v>
      </c>
      <c r="N241" s="77">
        <f t="shared" si="3"/>
        <v>3.3601145871379268E-3</v>
      </c>
      <c r="O241" s="77">
        <f>L241/'סכום נכסי הקרן'!$C$42</f>
        <v>3.5718922110747099E-5</v>
      </c>
    </row>
    <row r="242" spans="2:15">
      <c r="B242" s="75" t="s">
        <v>1238</v>
      </c>
      <c r="C242" s="69" t="s">
        <v>1239</v>
      </c>
      <c r="D242" s="82" t="s">
        <v>1179</v>
      </c>
      <c r="E242" s="82" t="s">
        <v>1180</v>
      </c>
      <c r="F242" s="69"/>
      <c r="G242" s="82" t="s">
        <v>154</v>
      </c>
      <c r="H242" s="82" t="s">
        <v>128</v>
      </c>
      <c r="I242" s="76">
        <v>588.43807000000004</v>
      </c>
      <c r="J242" s="78">
        <v>3061</v>
      </c>
      <c r="K242" s="69"/>
      <c r="L242" s="76">
        <v>57.908867187000006</v>
      </c>
      <c r="M242" s="77">
        <v>1.0937721623699729E-5</v>
      </c>
      <c r="N242" s="77">
        <f>IFERROR(L242/$L$11,0)</f>
        <v>1.5208842701765035E-3</v>
      </c>
      <c r="O242" s="77">
        <f>L242/'סכום נכסי הקרן'!$C$42</f>
        <v>1.6167408990705665E-5</v>
      </c>
    </row>
    <row r="243" spans="2:15">
      <c r="B243" s="75" t="s">
        <v>1405</v>
      </c>
      <c r="C243" s="69" t="s">
        <v>1406</v>
      </c>
      <c r="D243" s="82" t="s">
        <v>26</v>
      </c>
      <c r="E243" s="82" t="s">
        <v>1180</v>
      </c>
      <c r="F243" s="69"/>
      <c r="G243" s="82" t="s">
        <v>1189</v>
      </c>
      <c r="H243" s="82" t="s">
        <v>130</v>
      </c>
      <c r="I243" s="76">
        <v>128.07827499999999</v>
      </c>
      <c r="J243" s="78">
        <v>11830</v>
      </c>
      <c r="K243" s="69"/>
      <c r="L243" s="76">
        <v>59.759661940000001</v>
      </c>
      <c r="M243" s="77">
        <v>2.2586030184657303E-7</v>
      </c>
      <c r="N243" s="77">
        <f t="shared" si="3"/>
        <v>1.5694924499579034E-3</v>
      </c>
      <c r="O243" s="77">
        <f>L243/'סכום נכסי הקרן'!$C$42</f>
        <v>1.6684127019966656E-5</v>
      </c>
    </row>
    <row r="244" spans="2:15">
      <c r="B244" s="75" t="s">
        <v>1407</v>
      </c>
      <c r="C244" s="69" t="s">
        <v>1408</v>
      </c>
      <c r="D244" s="82" t="s">
        <v>117</v>
      </c>
      <c r="E244" s="82" t="s">
        <v>1180</v>
      </c>
      <c r="F244" s="69"/>
      <c r="G244" s="82" t="s">
        <v>1291</v>
      </c>
      <c r="H244" s="82" t="s">
        <v>131</v>
      </c>
      <c r="I244" s="76">
        <v>957.97357299999999</v>
      </c>
      <c r="J244" s="78">
        <v>947.6</v>
      </c>
      <c r="K244" s="69"/>
      <c r="L244" s="76">
        <v>39.868603516</v>
      </c>
      <c r="M244" s="77">
        <v>8.0395329763528365E-7</v>
      </c>
      <c r="N244" s="77">
        <f t="shared" si="3"/>
        <v>1.0470854448867573E-3</v>
      </c>
      <c r="O244" s="77">
        <f>L244/'סכום נכסי הקרן'!$C$42</f>
        <v>1.1130800000801229E-5</v>
      </c>
    </row>
    <row r="245" spans="2:15">
      <c r="B245" s="75" t="s">
        <v>1409</v>
      </c>
      <c r="C245" s="69" t="s">
        <v>1410</v>
      </c>
      <c r="D245" s="82" t="s">
        <v>26</v>
      </c>
      <c r="E245" s="82" t="s">
        <v>1180</v>
      </c>
      <c r="F245" s="69"/>
      <c r="G245" s="82" t="s">
        <v>1189</v>
      </c>
      <c r="H245" s="82" t="s">
        <v>130</v>
      </c>
      <c r="I245" s="76">
        <v>239.644837</v>
      </c>
      <c r="J245" s="78">
        <v>11752</v>
      </c>
      <c r="K245" s="69"/>
      <c r="L245" s="76">
        <v>111.07792997199999</v>
      </c>
      <c r="M245" s="77">
        <v>2.8193510235294117E-7</v>
      </c>
      <c r="N245" s="77">
        <f t="shared" si="3"/>
        <v>2.9172851182298152E-3</v>
      </c>
      <c r="O245" s="77">
        <f>L245/'סכום נכסי הקרן'!$C$42</f>
        <v>3.1011525711582846E-5</v>
      </c>
    </row>
    <row r="246" spans="2:15">
      <c r="B246" s="75" t="s">
        <v>1411</v>
      </c>
      <c r="C246" s="69" t="s">
        <v>1412</v>
      </c>
      <c r="D246" s="82" t="s">
        <v>1183</v>
      </c>
      <c r="E246" s="82" t="s">
        <v>1180</v>
      </c>
      <c r="F246" s="69"/>
      <c r="G246" s="82" t="s">
        <v>1291</v>
      </c>
      <c r="H246" s="82" t="s">
        <v>128</v>
      </c>
      <c r="I246" s="76">
        <v>151.20505800000001</v>
      </c>
      <c r="J246" s="78">
        <v>5958</v>
      </c>
      <c r="K246" s="76">
        <v>0.14744149500000001</v>
      </c>
      <c r="L246" s="76">
        <v>29.110724912999999</v>
      </c>
      <c r="M246" s="77">
        <v>2.0835878833551165E-6</v>
      </c>
      <c r="N246" s="77">
        <f t="shared" si="3"/>
        <v>7.6454687795302046E-4</v>
      </c>
      <c r="O246" s="77">
        <f>L246/'סכום נכסי הקרן'!$C$42</f>
        <v>8.1273390163993906E-6</v>
      </c>
    </row>
    <row r="247" spans="2:15">
      <c r="B247" s="75" t="s">
        <v>1413</v>
      </c>
      <c r="C247" s="69" t="s">
        <v>1414</v>
      </c>
      <c r="D247" s="82" t="s">
        <v>26</v>
      </c>
      <c r="E247" s="82" t="s">
        <v>1180</v>
      </c>
      <c r="F247" s="69"/>
      <c r="G247" s="82" t="s">
        <v>1246</v>
      </c>
      <c r="H247" s="82" t="s">
        <v>130</v>
      </c>
      <c r="I247" s="76">
        <v>360.00380000000007</v>
      </c>
      <c r="J247" s="78">
        <v>3055</v>
      </c>
      <c r="K247" s="69"/>
      <c r="L247" s="76">
        <v>43.377669671000007</v>
      </c>
      <c r="M247" s="77">
        <v>3.9507048542741935E-7</v>
      </c>
      <c r="N247" s="77">
        <f t="shared" si="3"/>
        <v>1.1392454849185254E-3</v>
      </c>
      <c r="O247" s="77">
        <f>L247/'סכום נכסי הקרן'!$C$42</f>
        <v>1.2110486022289557E-5</v>
      </c>
    </row>
    <row r="248" spans="2:15">
      <c r="B248" s="75" t="s">
        <v>1415</v>
      </c>
      <c r="C248" s="69" t="s">
        <v>1416</v>
      </c>
      <c r="D248" s="82" t="s">
        <v>1183</v>
      </c>
      <c r="E248" s="82" t="s">
        <v>1180</v>
      </c>
      <c r="F248" s="69"/>
      <c r="G248" s="82" t="s">
        <v>1246</v>
      </c>
      <c r="H248" s="82" t="s">
        <v>128</v>
      </c>
      <c r="I248" s="76">
        <v>382.52965299999994</v>
      </c>
      <c r="J248" s="78">
        <v>10904</v>
      </c>
      <c r="K248" s="69"/>
      <c r="L248" s="76">
        <v>134.10097231499998</v>
      </c>
      <c r="M248" s="77">
        <v>7.3760902503934943E-8</v>
      </c>
      <c r="N248" s="77">
        <f t="shared" si="3"/>
        <v>3.5219486982995853E-3</v>
      </c>
      <c r="O248" s="77">
        <f>L248/'סכום נכסי הקרן'!$C$42</f>
        <v>3.7439262254375658E-5</v>
      </c>
    </row>
    <row r="249" spans="2:15">
      <c r="B249" s="75" t="s">
        <v>1417</v>
      </c>
      <c r="C249" s="69" t="s">
        <v>1418</v>
      </c>
      <c r="D249" s="82" t="s">
        <v>1183</v>
      </c>
      <c r="E249" s="82" t="s">
        <v>1180</v>
      </c>
      <c r="F249" s="69"/>
      <c r="G249" s="82" t="s">
        <v>1206</v>
      </c>
      <c r="H249" s="82" t="s">
        <v>128</v>
      </c>
      <c r="I249" s="76">
        <v>214.61765</v>
      </c>
      <c r="J249" s="78">
        <v>17653</v>
      </c>
      <c r="K249" s="69"/>
      <c r="L249" s="76">
        <v>121.804948821</v>
      </c>
      <c r="M249" s="77">
        <v>4.2857260589381331E-7</v>
      </c>
      <c r="N249" s="77">
        <f t="shared" si="3"/>
        <v>3.1990132028191375E-3</v>
      </c>
      <c r="O249" s="77">
        <f>L249/'סכום נכסי הקרן'!$C$42</f>
        <v>3.4006371050600719E-5</v>
      </c>
    </row>
    <row r="250" spans="2:15">
      <c r="B250" s="75" t="s">
        <v>1419</v>
      </c>
      <c r="C250" s="69" t="s">
        <v>1420</v>
      </c>
      <c r="D250" s="82" t="s">
        <v>1270</v>
      </c>
      <c r="E250" s="82" t="s">
        <v>1180</v>
      </c>
      <c r="F250" s="69"/>
      <c r="G250" s="82" t="s">
        <v>1275</v>
      </c>
      <c r="H250" s="82" t="s">
        <v>133</v>
      </c>
      <c r="I250" s="76">
        <v>157.15550500000001</v>
      </c>
      <c r="J250" s="78">
        <v>56400</v>
      </c>
      <c r="K250" s="69"/>
      <c r="L250" s="76">
        <v>36.754567725000001</v>
      </c>
      <c r="M250" s="77">
        <v>1.6384586725757474E-8</v>
      </c>
      <c r="N250" s="77">
        <f t="shared" si="3"/>
        <v>9.6530024891660108E-4</v>
      </c>
      <c r="O250" s="77">
        <f>L250/'סכום נכסי הקרן'!$C$42</f>
        <v>1.0261401363072485E-5</v>
      </c>
    </row>
    <row r="251" spans="2:15">
      <c r="B251" s="75" t="s">
        <v>1421</v>
      </c>
      <c r="C251" s="69" t="s">
        <v>1422</v>
      </c>
      <c r="D251" s="82" t="s">
        <v>1183</v>
      </c>
      <c r="E251" s="82" t="s">
        <v>1180</v>
      </c>
      <c r="F251" s="69"/>
      <c r="G251" s="82" t="s">
        <v>1206</v>
      </c>
      <c r="H251" s="82" t="s">
        <v>128</v>
      </c>
      <c r="I251" s="76">
        <v>249.37186299999996</v>
      </c>
      <c r="J251" s="78">
        <v>6829</v>
      </c>
      <c r="K251" s="69"/>
      <c r="L251" s="76">
        <v>54.750178546000001</v>
      </c>
      <c r="M251" s="77">
        <v>2.0770063772106612E-7</v>
      </c>
      <c r="N251" s="77">
        <f t="shared" si="3"/>
        <v>1.4379263381387559E-3</v>
      </c>
      <c r="O251" s="77">
        <f>L251/'סכום נכסי הקרן'!$C$42</f>
        <v>1.5285543853050072E-5</v>
      </c>
    </row>
    <row r="252" spans="2:15">
      <c r="B252" s="75" t="s">
        <v>1423</v>
      </c>
      <c r="C252" s="69" t="s">
        <v>1424</v>
      </c>
      <c r="D252" s="82" t="s">
        <v>26</v>
      </c>
      <c r="E252" s="82" t="s">
        <v>1180</v>
      </c>
      <c r="F252" s="69"/>
      <c r="G252" s="82" t="s">
        <v>1425</v>
      </c>
      <c r="H252" s="82" t="s">
        <v>130</v>
      </c>
      <c r="I252" s="76">
        <v>173.07875000000001</v>
      </c>
      <c r="J252" s="78">
        <v>4956.5</v>
      </c>
      <c r="K252" s="69"/>
      <c r="L252" s="76">
        <v>33.835046535000004</v>
      </c>
      <c r="M252" s="77">
        <v>6.5862989186372486E-8</v>
      </c>
      <c r="N252" s="77">
        <f t="shared" si="3"/>
        <v>8.8862366949087231E-4</v>
      </c>
      <c r="O252" s="77">
        <f>L252/'סכום נכסי הקרן'!$C$42</f>
        <v>9.446308693700463E-6</v>
      </c>
    </row>
    <row r="253" spans="2:15">
      <c r="B253" s="75" t="s">
        <v>1426</v>
      </c>
      <c r="C253" s="69" t="s">
        <v>1427</v>
      </c>
      <c r="D253" s="82" t="s">
        <v>1183</v>
      </c>
      <c r="E253" s="82" t="s">
        <v>1180</v>
      </c>
      <c r="F253" s="69"/>
      <c r="G253" s="82" t="s">
        <v>1322</v>
      </c>
      <c r="H253" s="82" t="s">
        <v>128</v>
      </c>
      <c r="I253" s="76">
        <v>51.069307999999999</v>
      </c>
      <c r="J253" s="78">
        <v>16840</v>
      </c>
      <c r="K253" s="69"/>
      <c r="L253" s="76">
        <v>27.649229926999997</v>
      </c>
      <c r="M253" s="77">
        <v>7.1403983269882948E-8</v>
      </c>
      <c r="N253" s="77">
        <f t="shared" si="3"/>
        <v>7.2616303721976182E-4</v>
      </c>
      <c r="O253" s="77">
        <f>L253/'סכום נכסי הקרן'!$C$42</f>
        <v>7.719308462110943E-6</v>
      </c>
    </row>
    <row r="254" spans="2:15">
      <c r="B254" s="75" t="s">
        <v>1428</v>
      </c>
      <c r="C254" s="69" t="s">
        <v>1429</v>
      </c>
      <c r="D254" s="82" t="s">
        <v>1179</v>
      </c>
      <c r="E254" s="82" t="s">
        <v>1180</v>
      </c>
      <c r="F254" s="69"/>
      <c r="G254" s="82" t="s">
        <v>1195</v>
      </c>
      <c r="H254" s="82" t="s">
        <v>128</v>
      </c>
      <c r="I254" s="76">
        <v>367.40786100000003</v>
      </c>
      <c r="J254" s="78">
        <v>16361</v>
      </c>
      <c r="K254" s="69"/>
      <c r="L254" s="76">
        <v>193.258794655</v>
      </c>
      <c r="M254" s="77">
        <v>1.1580324315267302E-5</v>
      </c>
      <c r="N254" s="77">
        <f t="shared" si="3"/>
        <v>5.075634788622556E-3</v>
      </c>
      <c r="O254" s="77">
        <f>L254/'סכום נכסי הקרן'!$C$42</f>
        <v>5.3955363418671859E-5</v>
      </c>
    </row>
    <row r="255" spans="2:15">
      <c r="B255" s="75" t="s">
        <v>1430</v>
      </c>
      <c r="C255" s="69" t="s">
        <v>1431</v>
      </c>
      <c r="D255" s="82" t="s">
        <v>1183</v>
      </c>
      <c r="E255" s="82" t="s">
        <v>1180</v>
      </c>
      <c r="F255" s="69"/>
      <c r="G255" s="82" t="s">
        <v>1265</v>
      </c>
      <c r="H255" s="82" t="s">
        <v>128</v>
      </c>
      <c r="I255" s="76">
        <v>121.15512500000001</v>
      </c>
      <c r="J255" s="78">
        <v>8541</v>
      </c>
      <c r="K255" s="69"/>
      <c r="L255" s="76">
        <v>33.268367411999996</v>
      </c>
      <c r="M255" s="77">
        <v>3.1065081163790101E-7</v>
      </c>
      <c r="N255" s="77">
        <f t="shared" si="3"/>
        <v>8.7374074384798214E-4</v>
      </c>
      <c r="O255" s="77">
        <f>L255/'סכום נכסי הקרן'!$C$42</f>
        <v>9.288099189818263E-6</v>
      </c>
    </row>
    <row r="256" spans="2:15">
      <c r="B256" s="75" t="s">
        <v>1432</v>
      </c>
      <c r="C256" s="69" t="s">
        <v>1433</v>
      </c>
      <c r="D256" s="82" t="s">
        <v>26</v>
      </c>
      <c r="E256" s="82" t="s">
        <v>1180</v>
      </c>
      <c r="F256" s="69"/>
      <c r="G256" s="82" t="s">
        <v>1189</v>
      </c>
      <c r="H256" s="82" t="s">
        <v>130</v>
      </c>
      <c r="I256" s="76">
        <v>435.211592</v>
      </c>
      <c r="J256" s="78">
        <v>8136</v>
      </c>
      <c r="K256" s="69"/>
      <c r="L256" s="76">
        <v>139.655907595</v>
      </c>
      <c r="M256" s="77">
        <v>7.0936912688528036E-7</v>
      </c>
      <c r="N256" s="77">
        <f t="shared" si="3"/>
        <v>3.6678402361519633E-3</v>
      </c>
      <c r="O256" s="77">
        <f>L256/'סכום נכסי הקרן'!$C$42</f>
        <v>3.8990128554326721E-5</v>
      </c>
    </row>
    <row r="257" spans="2:15">
      <c r="B257" s="75" t="s">
        <v>1434</v>
      </c>
      <c r="C257" s="69" t="s">
        <v>1435</v>
      </c>
      <c r="D257" s="82" t="s">
        <v>1183</v>
      </c>
      <c r="E257" s="82" t="s">
        <v>1180</v>
      </c>
      <c r="F257" s="69"/>
      <c r="G257" s="82" t="s">
        <v>1195</v>
      </c>
      <c r="H257" s="82" t="s">
        <v>128</v>
      </c>
      <c r="I257" s="76">
        <v>224.76491100000004</v>
      </c>
      <c r="J257" s="78">
        <v>21873</v>
      </c>
      <c r="K257" s="69"/>
      <c r="L257" s="76">
        <v>158.05849514499999</v>
      </c>
      <c r="M257" s="77">
        <v>1.3255174360740296E-7</v>
      </c>
      <c r="N257" s="77">
        <f t="shared" si="3"/>
        <v>4.1511549217071323E-3</v>
      </c>
      <c r="O257" s="77">
        <f>L257/'סכום נכסי הקרן'!$C$42</f>
        <v>4.4127893699124944E-5</v>
      </c>
    </row>
    <row r="258" spans="2:15">
      <c r="B258" s="75" t="s">
        <v>1436</v>
      </c>
      <c r="C258" s="69" t="s">
        <v>1437</v>
      </c>
      <c r="D258" s="82" t="s">
        <v>26</v>
      </c>
      <c r="E258" s="82" t="s">
        <v>1180</v>
      </c>
      <c r="F258" s="69"/>
      <c r="G258" s="82" t="s">
        <v>1333</v>
      </c>
      <c r="H258" s="82" t="s">
        <v>130</v>
      </c>
      <c r="I258" s="76">
        <v>51.923625000000001</v>
      </c>
      <c r="J258" s="78">
        <v>15242</v>
      </c>
      <c r="K258" s="69"/>
      <c r="L258" s="76">
        <v>31.214391970000001</v>
      </c>
      <c r="M258" s="77">
        <v>2.5180530514119064E-7</v>
      </c>
      <c r="N258" s="77">
        <f t="shared" si="3"/>
        <v>8.1979634650760551E-4</v>
      </c>
      <c r="O258" s="77">
        <f>L258/'סכום נכסי הקרן'!$C$42</f>
        <v>8.7146557321791167E-6</v>
      </c>
    </row>
    <row r="259" spans="2:15">
      <c r="B259" s="75" t="s">
        <v>1438</v>
      </c>
      <c r="C259" s="69" t="s">
        <v>1439</v>
      </c>
      <c r="D259" s="82" t="s">
        <v>26</v>
      </c>
      <c r="E259" s="82" t="s">
        <v>1180</v>
      </c>
      <c r="F259" s="69"/>
      <c r="G259" s="82" t="s">
        <v>1189</v>
      </c>
      <c r="H259" s="82" t="s">
        <v>134</v>
      </c>
      <c r="I259" s="76">
        <v>1585.4013500000001</v>
      </c>
      <c r="J259" s="78">
        <v>19380</v>
      </c>
      <c r="K259" s="69"/>
      <c r="L259" s="76">
        <v>120.81100733700001</v>
      </c>
      <c r="M259" s="77">
        <v>1.0000394943985782E-6</v>
      </c>
      <c r="N259" s="77">
        <f t="shared" si="3"/>
        <v>3.1729089109909106E-3</v>
      </c>
      <c r="O259" s="77">
        <f>L259/'סכום נכסי הקרן'!$C$42</f>
        <v>3.3728875405024281E-5</v>
      </c>
    </row>
    <row r="260" spans="2:15">
      <c r="B260" s="75" t="s">
        <v>1440</v>
      </c>
      <c r="C260" s="69" t="s">
        <v>1441</v>
      </c>
      <c r="D260" s="82" t="s">
        <v>26</v>
      </c>
      <c r="E260" s="82" t="s">
        <v>1180</v>
      </c>
      <c r="F260" s="69"/>
      <c r="G260" s="82" t="s">
        <v>1291</v>
      </c>
      <c r="H260" s="82" t="s">
        <v>130</v>
      </c>
      <c r="I260" s="76">
        <v>173.07875000000001</v>
      </c>
      <c r="J260" s="78">
        <v>5976</v>
      </c>
      <c r="K260" s="69"/>
      <c r="L260" s="76">
        <v>40.794560297000004</v>
      </c>
      <c r="M260" s="77">
        <v>3.0585374562364938E-7</v>
      </c>
      <c r="N260" s="77">
        <f t="shared" si="3"/>
        <v>1.0714042266467003E-3</v>
      </c>
      <c r="O260" s="77">
        <f>L260/'סכום נכסי הקרן'!$C$42</f>
        <v>1.138931519395467E-5</v>
      </c>
    </row>
    <row r="261" spans="2:15">
      <c r="B261" s="75" t="s">
        <v>1442</v>
      </c>
      <c r="C261" s="69" t="s">
        <v>1443</v>
      </c>
      <c r="D261" s="82" t="s">
        <v>1183</v>
      </c>
      <c r="E261" s="82" t="s">
        <v>1180</v>
      </c>
      <c r="F261" s="69"/>
      <c r="G261" s="82" t="s">
        <v>1444</v>
      </c>
      <c r="H261" s="82" t="s">
        <v>128</v>
      </c>
      <c r="I261" s="76">
        <v>402.42263200000002</v>
      </c>
      <c r="J261" s="78">
        <v>14415</v>
      </c>
      <c r="K261" s="76">
        <v>0.55441456100000008</v>
      </c>
      <c r="L261" s="76">
        <v>187.054064756</v>
      </c>
      <c r="M261" s="77">
        <v>1.4223469897541915E-7</v>
      </c>
      <c r="N261" s="77">
        <f t="shared" si="3"/>
        <v>4.9126774288522478E-3</v>
      </c>
      <c r="O261" s="77">
        <f>L261/'סכום נכסי הקרן'!$C$42</f>
        <v>5.2223082840119758E-5</v>
      </c>
    </row>
    <row r="262" spans="2:15">
      <c r="B262" s="75" t="s">
        <v>1445</v>
      </c>
      <c r="C262" s="69" t="s">
        <v>1446</v>
      </c>
      <c r="D262" s="82" t="s">
        <v>1183</v>
      </c>
      <c r="E262" s="82" t="s">
        <v>1180</v>
      </c>
      <c r="F262" s="69"/>
      <c r="G262" s="82" t="s">
        <v>1275</v>
      </c>
      <c r="H262" s="82" t="s">
        <v>128</v>
      </c>
      <c r="I262" s="76">
        <v>265.745113</v>
      </c>
      <c r="J262" s="78">
        <v>18118</v>
      </c>
      <c r="K262" s="69"/>
      <c r="L262" s="76">
        <v>154.79485398599999</v>
      </c>
      <c r="M262" s="77">
        <v>1.4678117055324773E-7</v>
      </c>
      <c r="N262" s="77">
        <f t="shared" si="3"/>
        <v>4.0654405787517583E-3</v>
      </c>
      <c r="O262" s="77">
        <f>L262/'סכום נכסי הקרן'!$C$42</f>
        <v>4.3216727171793897E-5</v>
      </c>
    </row>
    <row r="263" spans="2:15">
      <c r="B263" s="75" t="s">
        <v>1447</v>
      </c>
      <c r="C263" s="69" t="s">
        <v>1448</v>
      </c>
      <c r="D263" s="82" t="s">
        <v>1179</v>
      </c>
      <c r="E263" s="82" t="s">
        <v>1180</v>
      </c>
      <c r="F263" s="69"/>
      <c r="G263" s="82" t="s">
        <v>1319</v>
      </c>
      <c r="H263" s="82" t="s">
        <v>128</v>
      </c>
      <c r="I263" s="76">
        <v>1038.4725000000001</v>
      </c>
      <c r="J263" s="78">
        <v>2192</v>
      </c>
      <c r="K263" s="69"/>
      <c r="L263" s="76">
        <v>73.184064798000009</v>
      </c>
      <c r="M263" s="77">
        <v>4.6335812795539184E-6</v>
      </c>
      <c r="N263" s="77">
        <f t="shared" si="3"/>
        <v>1.9220630343092431E-3</v>
      </c>
      <c r="O263" s="77">
        <f>L263/'סכום נכסי הקרן'!$C$42</f>
        <v>2.0432047191853683E-5</v>
      </c>
    </row>
    <row r="264" spans="2:15">
      <c r="B264" s="75" t="s">
        <v>1449</v>
      </c>
      <c r="C264" s="69" t="s">
        <v>1450</v>
      </c>
      <c r="D264" s="82" t="s">
        <v>1183</v>
      </c>
      <c r="E264" s="82" t="s">
        <v>1180</v>
      </c>
      <c r="F264" s="69"/>
      <c r="G264" s="82" t="s">
        <v>1265</v>
      </c>
      <c r="H264" s="82" t="s">
        <v>128</v>
      </c>
      <c r="I264" s="76">
        <v>58.846775000000001</v>
      </c>
      <c r="J264" s="78">
        <v>18049</v>
      </c>
      <c r="K264" s="69"/>
      <c r="L264" s="76">
        <v>34.147332958999996</v>
      </c>
      <c r="M264" s="77">
        <v>9.4084275288185461E-7</v>
      </c>
      <c r="N264" s="77">
        <f t="shared" si="3"/>
        <v>8.9682537560467938E-4</v>
      </c>
      <c r="O264" s="77">
        <f>L264/'סכום נכסי הקרן'!$C$42</f>
        <v>9.5334950363852362E-6</v>
      </c>
    </row>
    <row r="265" spans="2:15">
      <c r="B265" s="119"/>
      <c r="C265" s="119"/>
      <c r="D265" s="119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</row>
    <row r="266" spans="2:15">
      <c r="B266" s="119"/>
      <c r="C266" s="119"/>
      <c r="D266" s="119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</row>
    <row r="267" spans="2:15">
      <c r="B267" s="119"/>
      <c r="C267" s="119"/>
      <c r="D267" s="119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</row>
    <row r="268" spans="2:15">
      <c r="B268" s="121" t="s">
        <v>216</v>
      </c>
      <c r="C268" s="119"/>
      <c r="D268" s="119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</row>
    <row r="269" spans="2:15">
      <c r="B269" s="121" t="s">
        <v>108</v>
      </c>
      <c r="C269" s="119"/>
      <c r="D269" s="119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</row>
    <row r="270" spans="2:15">
      <c r="B270" s="121" t="s">
        <v>199</v>
      </c>
      <c r="C270" s="119"/>
      <c r="D270" s="119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</row>
    <row r="271" spans="2:15">
      <c r="B271" s="121" t="s">
        <v>207</v>
      </c>
      <c r="C271" s="119"/>
      <c r="D271" s="119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</row>
    <row r="272" spans="2:15">
      <c r="B272" s="121" t="s">
        <v>213</v>
      </c>
      <c r="C272" s="119"/>
      <c r="D272" s="119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</row>
    <row r="273" spans="2:15">
      <c r="B273" s="127"/>
      <c r="C273" s="119"/>
      <c r="D273" s="119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</row>
    <row r="274" spans="2:15">
      <c r="B274" s="119"/>
      <c r="C274" s="119"/>
      <c r="D274" s="119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</row>
    <row r="275" spans="2:15">
      <c r="B275" s="119"/>
      <c r="C275" s="119"/>
      <c r="D275" s="119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</row>
    <row r="276" spans="2:15">
      <c r="B276" s="119"/>
      <c r="C276" s="119"/>
      <c r="D276" s="119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</row>
    <row r="277" spans="2:15">
      <c r="B277" s="119"/>
      <c r="C277" s="119"/>
      <c r="D277" s="119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</row>
    <row r="278" spans="2:15">
      <c r="B278" s="119"/>
      <c r="C278" s="119"/>
      <c r="D278" s="119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</row>
    <row r="279" spans="2:15">
      <c r="B279" s="119"/>
      <c r="C279" s="119"/>
      <c r="D279" s="119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</row>
    <row r="280" spans="2:15">
      <c r="B280" s="119"/>
      <c r="C280" s="119"/>
      <c r="D280" s="119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</row>
    <row r="281" spans="2:15">
      <c r="B281" s="119"/>
      <c r="C281" s="119"/>
      <c r="D281" s="119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</row>
    <row r="282" spans="2:15">
      <c r="B282" s="119"/>
      <c r="C282" s="119"/>
      <c r="D282" s="119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</row>
    <row r="283" spans="2:15">
      <c r="B283" s="119"/>
      <c r="C283" s="119"/>
      <c r="D283" s="119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</row>
    <row r="284" spans="2:15">
      <c r="B284" s="119"/>
      <c r="C284" s="119"/>
      <c r="D284" s="119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</row>
    <row r="285" spans="2:15">
      <c r="B285" s="119"/>
      <c r="C285" s="119"/>
      <c r="D285" s="119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</row>
    <row r="286" spans="2:15">
      <c r="B286" s="119"/>
      <c r="C286" s="119"/>
      <c r="D286" s="119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</row>
    <row r="287" spans="2:15">
      <c r="B287" s="119"/>
      <c r="C287" s="119"/>
      <c r="D287" s="119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</row>
    <row r="288" spans="2:15">
      <c r="B288" s="119"/>
      <c r="C288" s="119"/>
      <c r="D288" s="119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</row>
    <row r="289" spans="2:15">
      <c r="B289" s="119"/>
      <c r="C289" s="119"/>
      <c r="D289" s="119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</row>
    <row r="290" spans="2:15">
      <c r="B290" s="119"/>
      <c r="C290" s="119"/>
      <c r="D290" s="119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</row>
    <row r="291" spans="2:15">
      <c r="B291" s="119"/>
      <c r="C291" s="119"/>
      <c r="D291" s="119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</row>
    <row r="292" spans="2:15">
      <c r="B292" s="128"/>
      <c r="C292" s="119"/>
      <c r="D292" s="119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</row>
    <row r="293" spans="2:15">
      <c r="B293" s="128"/>
      <c r="C293" s="119"/>
      <c r="D293" s="119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</row>
    <row r="294" spans="2:15">
      <c r="B294" s="127"/>
      <c r="C294" s="119"/>
      <c r="D294" s="119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</row>
    <row r="295" spans="2:15">
      <c r="B295" s="119"/>
      <c r="C295" s="119"/>
      <c r="D295" s="119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</row>
    <row r="296" spans="2:15">
      <c r="B296" s="119"/>
      <c r="C296" s="119"/>
      <c r="D296" s="119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</row>
    <row r="297" spans="2:15">
      <c r="B297" s="119"/>
      <c r="C297" s="119"/>
      <c r="D297" s="119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</row>
    <row r="298" spans="2:15">
      <c r="B298" s="119"/>
      <c r="C298" s="119"/>
      <c r="D298" s="119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</row>
    <row r="299" spans="2:15">
      <c r="B299" s="119"/>
      <c r="C299" s="119"/>
      <c r="D299" s="119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</row>
    <row r="300" spans="2:15">
      <c r="B300" s="119"/>
      <c r="C300" s="119"/>
      <c r="D300" s="119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</row>
    <row r="301" spans="2:15">
      <c r="B301" s="119"/>
      <c r="C301" s="119"/>
      <c r="D301" s="119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</row>
    <row r="302" spans="2:15">
      <c r="B302" s="119"/>
      <c r="C302" s="119"/>
      <c r="D302" s="119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</row>
    <row r="303" spans="2:15">
      <c r="B303" s="119"/>
      <c r="C303" s="119"/>
      <c r="D303" s="119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</row>
    <row r="304" spans="2:15">
      <c r="B304" s="119"/>
      <c r="C304" s="119"/>
      <c r="D304" s="119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</row>
    <row r="305" spans="2:15"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</row>
    <row r="306" spans="2:15"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</row>
    <row r="307" spans="2:15"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</row>
    <row r="308" spans="2:15"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</row>
    <row r="309" spans="2:15"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</row>
    <row r="310" spans="2:15"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</row>
    <row r="311" spans="2:15"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</row>
    <row r="312" spans="2:15"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</row>
    <row r="313" spans="2:15"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</row>
    <row r="314" spans="2:15"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</row>
    <row r="315" spans="2:15"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</row>
    <row r="316" spans="2:15"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</row>
    <row r="317" spans="2:15"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</row>
    <row r="318" spans="2:15"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</row>
    <row r="319" spans="2:15"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</row>
    <row r="320" spans="2:15"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</row>
    <row r="321" spans="2:15"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</row>
    <row r="322" spans="2:15"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</row>
    <row r="323" spans="2:15"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</row>
    <row r="324" spans="2:15"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</row>
    <row r="325" spans="2:15"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</row>
    <row r="326" spans="2:15"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</row>
    <row r="327" spans="2:15"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</row>
    <row r="328" spans="2:15"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</row>
    <row r="329" spans="2:15"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</row>
    <row r="330" spans="2:15"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</row>
    <row r="331" spans="2:15">
      <c r="B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</row>
    <row r="332" spans="2:15"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</row>
    <row r="333" spans="2:15"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</row>
    <row r="334" spans="2:15"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</row>
    <row r="335" spans="2:15">
      <c r="B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</row>
    <row r="336" spans="2:15">
      <c r="B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</row>
    <row r="337" spans="2:15">
      <c r="B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</row>
    <row r="338" spans="2:15"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</row>
    <row r="339" spans="2:15">
      <c r="B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</row>
    <row r="340" spans="2:15"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</row>
    <row r="341" spans="2:15"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</row>
    <row r="342" spans="2:15">
      <c r="B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</row>
    <row r="343" spans="2:15">
      <c r="B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</row>
    <row r="344" spans="2:15">
      <c r="B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</row>
    <row r="345" spans="2:15">
      <c r="B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</row>
    <row r="346" spans="2:15">
      <c r="B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</row>
    <row r="347" spans="2:15"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</row>
    <row r="348" spans="2:15"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</row>
    <row r="349" spans="2:15"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</row>
    <row r="350" spans="2:15"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</row>
    <row r="351" spans="2:15"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</row>
    <row r="352" spans="2:15"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</row>
    <row r="353" spans="2:15">
      <c r="B353" s="119"/>
      <c r="C353" s="119"/>
      <c r="D353" s="119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</row>
    <row r="354" spans="2:15">
      <c r="B354" s="119"/>
      <c r="C354" s="119"/>
      <c r="D354" s="119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</row>
    <row r="355" spans="2:15">
      <c r="B355" s="119"/>
      <c r="C355" s="119"/>
      <c r="D355" s="119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</row>
    <row r="356" spans="2:15">
      <c r="B356" s="119"/>
      <c r="C356" s="119"/>
      <c r="D356" s="119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</row>
    <row r="357" spans="2:15">
      <c r="B357" s="119"/>
      <c r="C357" s="119"/>
      <c r="D357" s="119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</row>
    <row r="358" spans="2:15">
      <c r="B358" s="119"/>
      <c r="C358" s="119"/>
      <c r="D358" s="119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</row>
    <row r="359" spans="2:15">
      <c r="B359" s="128"/>
      <c r="C359" s="119"/>
      <c r="D359" s="119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</row>
    <row r="360" spans="2:15">
      <c r="B360" s="128"/>
      <c r="C360" s="119"/>
      <c r="D360" s="119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</row>
    <row r="361" spans="2:15">
      <c r="B361" s="127"/>
      <c r="C361" s="119"/>
      <c r="D361" s="119"/>
      <c r="E361" s="119"/>
      <c r="F361" s="119"/>
      <c r="G361" s="119"/>
      <c r="H361" s="120"/>
      <c r="I361" s="120"/>
      <c r="J361" s="120"/>
      <c r="K361" s="120"/>
      <c r="L361" s="120"/>
      <c r="M361" s="120"/>
      <c r="N361" s="120"/>
      <c r="O361" s="120"/>
    </row>
    <row r="362" spans="2:15">
      <c r="B362" s="119"/>
      <c r="C362" s="119"/>
      <c r="D362" s="119"/>
      <c r="E362" s="119"/>
      <c r="F362" s="119"/>
      <c r="G362" s="119"/>
      <c r="H362" s="120"/>
      <c r="I362" s="120"/>
      <c r="J362" s="120"/>
      <c r="K362" s="120"/>
      <c r="L362" s="120"/>
      <c r="M362" s="120"/>
      <c r="N362" s="120"/>
      <c r="O362" s="120"/>
    </row>
    <row r="363" spans="2:15">
      <c r="B363" s="119"/>
      <c r="C363" s="119"/>
      <c r="D363" s="119"/>
      <c r="E363" s="119"/>
      <c r="F363" s="119"/>
      <c r="G363" s="119"/>
      <c r="H363" s="120"/>
      <c r="I363" s="120"/>
      <c r="J363" s="120"/>
      <c r="K363" s="120"/>
      <c r="L363" s="120"/>
      <c r="M363" s="120"/>
      <c r="N363" s="120"/>
      <c r="O363" s="120"/>
    </row>
    <row r="364" spans="2:15">
      <c r="B364" s="119"/>
      <c r="C364" s="119"/>
      <c r="D364" s="119"/>
      <c r="E364" s="119"/>
      <c r="F364" s="119"/>
      <c r="G364" s="119"/>
      <c r="H364" s="120"/>
      <c r="I364" s="120"/>
      <c r="J364" s="120"/>
      <c r="K364" s="120"/>
      <c r="L364" s="120"/>
      <c r="M364" s="120"/>
      <c r="N364" s="120"/>
      <c r="O364" s="120"/>
    </row>
    <row r="365" spans="2:15">
      <c r="B365" s="119"/>
      <c r="C365" s="119"/>
      <c r="D365" s="119"/>
      <c r="E365" s="119"/>
      <c r="F365" s="119"/>
      <c r="G365" s="119"/>
      <c r="H365" s="120"/>
      <c r="I365" s="120"/>
      <c r="J365" s="120"/>
      <c r="K365" s="120"/>
      <c r="L365" s="120"/>
      <c r="M365" s="120"/>
      <c r="N365" s="120"/>
      <c r="O365" s="120"/>
    </row>
    <row r="366" spans="2:15">
      <c r="B366" s="119"/>
      <c r="C366" s="119"/>
      <c r="D366" s="119"/>
      <c r="E366" s="119"/>
      <c r="F366" s="119"/>
      <c r="G366" s="119"/>
      <c r="H366" s="120"/>
      <c r="I366" s="120"/>
      <c r="J366" s="120"/>
      <c r="K366" s="120"/>
      <c r="L366" s="120"/>
      <c r="M366" s="120"/>
      <c r="N366" s="120"/>
      <c r="O366" s="120"/>
    </row>
    <row r="367" spans="2:15">
      <c r="B367" s="119"/>
      <c r="C367" s="119"/>
      <c r="D367" s="119"/>
      <c r="E367" s="119"/>
      <c r="F367" s="119"/>
      <c r="G367" s="119"/>
      <c r="H367" s="120"/>
      <c r="I367" s="120"/>
      <c r="J367" s="120"/>
      <c r="K367" s="120"/>
      <c r="L367" s="120"/>
      <c r="M367" s="120"/>
      <c r="N367" s="120"/>
      <c r="O367" s="120"/>
    </row>
    <row r="368" spans="2:15">
      <c r="B368" s="119"/>
      <c r="C368" s="119"/>
      <c r="D368" s="119"/>
      <c r="E368" s="119"/>
      <c r="F368" s="119"/>
      <c r="G368" s="119"/>
      <c r="H368" s="120"/>
      <c r="I368" s="120"/>
      <c r="J368" s="120"/>
      <c r="K368" s="120"/>
      <c r="L368" s="120"/>
      <c r="M368" s="120"/>
      <c r="N368" s="120"/>
      <c r="O368" s="120"/>
    </row>
    <row r="369" spans="2:15">
      <c r="B369" s="119"/>
      <c r="C369" s="119"/>
      <c r="D369" s="119"/>
      <c r="E369" s="119"/>
      <c r="F369" s="119"/>
      <c r="G369" s="119"/>
      <c r="H369" s="120"/>
      <c r="I369" s="120"/>
      <c r="J369" s="120"/>
      <c r="K369" s="120"/>
      <c r="L369" s="120"/>
      <c r="M369" s="120"/>
      <c r="N369" s="120"/>
      <c r="O369" s="120"/>
    </row>
    <row r="370" spans="2:15">
      <c r="B370" s="119"/>
      <c r="C370" s="119"/>
      <c r="D370" s="119"/>
      <c r="E370" s="119"/>
      <c r="F370" s="119"/>
      <c r="G370" s="119"/>
      <c r="H370" s="120"/>
      <c r="I370" s="120"/>
      <c r="J370" s="120"/>
      <c r="K370" s="120"/>
      <c r="L370" s="120"/>
      <c r="M370" s="120"/>
      <c r="N370" s="120"/>
      <c r="O370" s="120"/>
    </row>
    <row r="371" spans="2:15">
      <c r="B371" s="119"/>
      <c r="C371" s="119"/>
      <c r="D371" s="119"/>
      <c r="E371" s="119"/>
      <c r="F371" s="119"/>
      <c r="G371" s="119"/>
      <c r="H371" s="120"/>
      <c r="I371" s="120"/>
      <c r="J371" s="120"/>
      <c r="K371" s="120"/>
      <c r="L371" s="120"/>
      <c r="M371" s="120"/>
      <c r="N371" s="120"/>
      <c r="O371" s="120"/>
    </row>
    <row r="372" spans="2:15">
      <c r="B372" s="119"/>
      <c r="C372" s="119"/>
      <c r="D372" s="119"/>
      <c r="E372" s="119"/>
      <c r="F372" s="119"/>
      <c r="G372" s="119"/>
      <c r="H372" s="120"/>
      <c r="I372" s="120"/>
      <c r="J372" s="120"/>
      <c r="K372" s="120"/>
      <c r="L372" s="120"/>
      <c r="M372" s="120"/>
      <c r="N372" s="120"/>
      <c r="O372" s="120"/>
    </row>
    <row r="373" spans="2:15">
      <c r="B373" s="119"/>
      <c r="C373" s="119"/>
      <c r="D373" s="119"/>
      <c r="E373" s="119"/>
      <c r="F373" s="119"/>
      <c r="G373" s="119"/>
      <c r="H373" s="120"/>
      <c r="I373" s="120"/>
      <c r="J373" s="120"/>
      <c r="K373" s="120"/>
      <c r="L373" s="120"/>
      <c r="M373" s="120"/>
      <c r="N373" s="120"/>
      <c r="O373" s="120"/>
    </row>
    <row r="374" spans="2:15">
      <c r="B374" s="119"/>
      <c r="C374" s="119"/>
      <c r="D374" s="119"/>
      <c r="E374" s="119"/>
      <c r="F374" s="119"/>
      <c r="G374" s="119"/>
      <c r="H374" s="120"/>
      <c r="I374" s="120"/>
      <c r="J374" s="120"/>
      <c r="K374" s="120"/>
      <c r="L374" s="120"/>
      <c r="M374" s="120"/>
      <c r="N374" s="120"/>
      <c r="O374" s="120"/>
    </row>
    <row r="375" spans="2:15">
      <c r="B375" s="119"/>
      <c r="C375" s="119"/>
      <c r="D375" s="119"/>
      <c r="E375" s="119"/>
      <c r="F375" s="119"/>
      <c r="G375" s="119"/>
      <c r="H375" s="120"/>
      <c r="I375" s="120"/>
      <c r="J375" s="120"/>
      <c r="K375" s="120"/>
      <c r="L375" s="120"/>
      <c r="M375" s="120"/>
      <c r="N375" s="120"/>
      <c r="O375" s="120"/>
    </row>
    <row r="376" spans="2:15">
      <c r="B376" s="119"/>
      <c r="C376" s="119"/>
      <c r="D376" s="119"/>
      <c r="E376" s="119"/>
      <c r="F376" s="119"/>
      <c r="G376" s="119"/>
      <c r="H376" s="120"/>
      <c r="I376" s="120"/>
      <c r="J376" s="120"/>
      <c r="K376" s="120"/>
      <c r="L376" s="120"/>
      <c r="M376" s="120"/>
      <c r="N376" s="120"/>
      <c r="O376" s="120"/>
    </row>
    <row r="377" spans="2:15">
      <c r="B377" s="119"/>
      <c r="C377" s="119"/>
      <c r="D377" s="119"/>
      <c r="E377" s="119"/>
      <c r="F377" s="119"/>
      <c r="G377" s="119"/>
      <c r="H377" s="120"/>
      <c r="I377" s="120"/>
      <c r="J377" s="120"/>
      <c r="K377" s="120"/>
      <c r="L377" s="120"/>
      <c r="M377" s="120"/>
      <c r="N377" s="120"/>
      <c r="O377" s="120"/>
    </row>
    <row r="378" spans="2:15">
      <c r="B378" s="119"/>
      <c r="C378" s="119"/>
      <c r="D378" s="119"/>
      <c r="E378" s="119"/>
      <c r="F378" s="119"/>
      <c r="G378" s="119"/>
      <c r="H378" s="120"/>
      <c r="I378" s="120"/>
      <c r="J378" s="120"/>
      <c r="K378" s="120"/>
      <c r="L378" s="120"/>
      <c r="M378" s="120"/>
      <c r="N378" s="120"/>
      <c r="O378" s="120"/>
    </row>
    <row r="379" spans="2:15">
      <c r="B379" s="119"/>
      <c r="C379" s="119"/>
      <c r="D379" s="119"/>
      <c r="E379" s="119"/>
      <c r="F379" s="119"/>
      <c r="G379" s="119"/>
      <c r="H379" s="120"/>
      <c r="I379" s="120"/>
      <c r="J379" s="120"/>
      <c r="K379" s="120"/>
      <c r="L379" s="120"/>
      <c r="M379" s="120"/>
      <c r="N379" s="120"/>
      <c r="O379" s="120"/>
    </row>
    <row r="380" spans="2:15">
      <c r="B380" s="119"/>
      <c r="C380" s="119"/>
      <c r="D380" s="119"/>
      <c r="E380" s="119"/>
      <c r="F380" s="119"/>
      <c r="G380" s="119"/>
      <c r="H380" s="120"/>
      <c r="I380" s="120"/>
      <c r="J380" s="120"/>
      <c r="K380" s="120"/>
      <c r="L380" s="120"/>
      <c r="M380" s="120"/>
      <c r="N380" s="120"/>
      <c r="O380" s="120"/>
    </row>
    <row r="381" spans="2:15">
      <c r="B381" s="119"/>
      <c r="C381" s="119"/>
      <c r="D381" s="119"/>
      <c r="E381" s="119"/>
      <c r="F381" s="119"/>
      <c r="G381" s="119"/>
      <c r="H381" s="120"/>
      <c r="I381" s="120"/>
      <c r="J381" s="120"/>
      <c r="K381" s="120"/>
      <c r="L381" s="120"/>
      <c r="M381" s="120"/>
      <c r="N381" s="120"/>
      <c r="O381" s="120"/>
    </row>
    <row r="382" spans="2:15">
      <c r="B382" s="119"/>
      <c r="C382" s="119"/>
      <c r="D382" s="119"/>
      <c r="E382" s="119"/>
      <c r="F382" s="119"/>
      <c r="G382" s="119"/>
      <c r="H382" s="120"/>
      <c r="I382" s="120"/>
      <c r="J382" s="120"/>
      <c r="K382" s="120"/>
      <c r="L382" s="120"/>
      <c r="M382" s="120"/>
      <c r="N382" s="120"/>
      <c r="O382" s="120"/>
    </row>
    <row r="383" spans="2:15">
      <c r="B383" s="119"/>
      <c r="C383" s="119"/>
      <c r="D383" s="119"/>
      <c r="E383" s="119"/>
      <c r="F383" s="119"/>
      <c r="G383" s="119"/>
      <c r="H383" s="120"/>
      <c r="I383" s="120"/>
      <c r="J383" s="120"/>
      <c r="K383" s="120"/>
      <c r="L383" s="120"/>
      <c r="M383" s="120"/>
      <c r="N383" s="120"/>
      <c r="O383" s="120"/>
    </row>
    <row r="384" spans="2:15">
      <c r="B384" s="119"/>
      <c r="C384" s="119"/>
      <c r="D384" s="119"/>
      <c r="E384" s="119"/>
      <c r="F384" s="119"/>
      <c r="G384" s="119"/>
      <c r="H384" s="120"/>
      <c r="I384" s="120"/>
      <c r="J384" s="120"/>
      <c r="K384" s="120"/>
      <c r="L384" s="120"/>
      <c r="M384" s="120"/>
      <c r="N384" s="120"/>
      <c r="O384" s="120"/>
    </row>
    <row r="385" spans="2:15">
      <c r="B385" s="119"/>
      <c r="C385" s="119"/>
      <c r="D385" s="119"/>
      <c r="E385" s="119"/>
      <c r="F385" s="119"/>
      <c r="G385" s="119"/>
      <c r="H385" s="120"/>
      <c r="I385" s="120"/>
      <c r="J385" s="120"/>
      <c r="K385" s="120"/>
      <c r="L385" s="120"/>
      <c r="M385" s="120"/>
      <c r="N385" s="120"/>
      <c r="O385" s="120"/>
    </row>
    <row r="386" spans="2:15">
      <c r="B386" s="119"/>
      <c r="C386" s="119"/>
      <c r="D386" s="119"/>
      <c r="E386" s="119"/>
      <c r="F386" s="119"/>
      <c r="G386" s="119"/>
      <c r="H386" s="120"/>
      <c r="I386" s="120"/>
      <c r="J386" s="120"/>
      <c r="K386" s="120"/>
      <c r="L386" s="120"/>
      <c r="M386" s="120"/>
      <c r="N386" s="120"/>
      <c r="O386" s="120"/>
    </row>
    <row r="387" spans="2:15">
      <c r="B387" s="119"/>
      <c r="C387" s="119"/>
      <c r="D387" s="119"/>
      <c r="E387" s="119"/>
      <c r="F387" s="119"/>
      <c r="G387" s="119"/>
      <c r="H387" s="120"/>
      <c r="I387" s="120"/>
      <c r="J387" s="120"/>
      <c r="K387" s="120"/>
      <c r="L387" s="120"/>
      <c r="M387" s="120"/>
      <c r="N387" s="120"/>
      <c r="O387" s="120"/>
    </row>
    <row r="388" spans="2:15">
      <c r="B388" s="119"/>
      <c r="C388" s="119"/>
      <c r="D388" s="119"/>
      <c r="E388" s="119"/>
      <c r="F388" s="119"/>
      <c r="G388" s="119"/>
      <c r="H388" s="120"/>
      <c r="I388" s="120"/>
      <c r="J388" s="120"/>
      <c r="K388" s="120"/>
      <c r="L388" s="120"/>
      <c r="M388" s="120"/>
      <c r="N388" s="120"/>
      <c r="O388" s="120"/>
    </row>
    <row r="389" spans="2:15">
      <c r="B389" s="119"/>
      <c r="C389" s="119"/>
      <c r="D389" s="119"/>
      <c r="E389" s="119"/>
      <c r="F389" s="119"/>
      <c r="G389" s="119"/>
      <c r="H389" s="120"/>
      <c r="I389" s="120"/>
      <c r="J389" s="120"/>
      <c r="K389" s="120"/>
      <c r="L389" s="120"/>
      <c r="M389" s="120"/>
      <c r="N389" s="120"/>
      <c r="O389" s="120"/>
    </row>
    <row r="390" spans="2:15">
      <c r="B390" s="119"/>
      <c r="C390" s="119"/>
      <c r="D390" s="119"/>
      <c r="E390" s="119"/>
      <c r="F390" s="119"/>
      <c r="G390" s="119"/>
      <c r="H390" s="120"/>
      <c r="I390" s="120"/>
      <c r="J390" s="120"/>
      <c r="K390" s="120"/>
      <c r="L390" s="120"/>
      <c r="M390" s="120"/>
      <c r="N390" s="120"/>
      <c r="O390" s="120"/>
    </row>
    <row r="391" spans="2:15">
      <c r="B391" s="119"/>
      <c r="C391" s="119"/>
      <c r="D391" s="119"/>
      <c r="E391" s="119"/>
      <c r="F391" s="119"/>
      <c r="G391" s="119"/>
      <c r="H391" s="120"/>
      <c r="I391" s="120"/>
      <c r="J391" s="120"/>
      <c r="K391" s="120"/>
      <c r="L391" s="120"/>
      <c r="M391" s="120"/>
      <c r="N391" s="120"/>
      <c r="O391" s="120"/>
    </row>
    <row r="392" spans="2:15">
      <c r="B392" s="119"/>
      <c r="C392" s="119"/>
      <c r="D392" s="119"/>
      <c r="E392" s="119"/>
      <c r="F392" s="119"/>
      <c r="G392" s="119"/>
      <c r="H392" s="120"/>
      <c r="I392" s="120"/>
      <c r="J392" s="120"/>
      <c r="K392" s="120"/>
      <c r="L392" s="120"/>
      <c r="M392" s="120"/>
      <c r="N392" s="120"/>
      <c r="O392" s="120"/>
    </row>
    <row r="393" spans="2:15">
      <c r="B393" s="119"/>
      <c r="C393" s="119"/>
      <c r="D393" s="119"/>
      <c r="E393" s="119"/>
      <c r="F393" s="119"/>
      <c r="G393" s="119"/>
      <c r="H393" s="120"/>
      <c r="I393" s="120"/>
      <c r="J393" s="120"/>
      <c r="K393" s="120"/>
      <c r="L393" s="120"/>
      <c r="M393" s="120"/>
      <c r="N393" s="120"/>
      <c r="O393" s="120"/>
    </row>
    <row r="394" spans="2:15">
      <c r="B394" s="119"/>
      <c r="C394" s="119"/>
      <c r="D394" s="119"/>
      <c r="E394" s="119"/>
      <c r="F394" s="119"/>
      <c r="G394" s="119"/>
      <c r="H394" s="120"/>
      <c r="I394" s="120"/>
      <c r="J394" s="120"/>
      <c r="K394" s="120"/>
      <c r="L394" s="120"/>
      <c r="M394" s="120"/>
      <c r="N394" s="120"/>
      <c r="O394" s="120"/>
    </row>
    <row r="395" spans="2:15">
      <c r="B395" s="119"/>
      <c r="C395" s="119"/>
      <c r="D395" s="119"/>
      <c r="E395" s="119"/>
      <c r="F395" s="119"/>
      <c r="G395" s="119"/>
      <c r="H395" s="120"/>
      <c r="I395" s="120"/>
      <c r="J395" s="120"/>
      <c r="K395" s="120"/>
      <c r="L395" s="120"/>
      <c r="M395" s="120"/>
      <c r="N395" s="120"/>
      <c r="O395" s="120"/>
    </row>
    <row r="396" spans="2:15">
      <c r="B396" s="119"/>
      <c r="C396" s="119"/>
      <c r="D396" s="119"/>
      <c r="E396" s="119"/>
      <c r="F396" s="119"/>
      <c r="G396" s="119"/>
      <c r="H396" s="120"/>
      <c r="I396" s="120"/>
      <c r="J396" s="120"/>
      <c r="K396" s="120"/>
      <c r="L396" s="120"/>
      <c r="M396" s="120"/>
      <c r="N396" s="120"/>
      <c r="O396" s="120"/>
    </row>
    <row r="397" spans="2:15">
      <c r="B397" s="119"/>
      <c r="C397" s="119"/>
      <c r="D397" s="119"/>
      <c r="E397" s="119"/>
      <c r="F397" s="119"/>
      <c r="G397" s="119"/>
      <c r="H397" s="120"/>
      <c r="I397" s="120"/>
      <c r="J397" s="120"/>
      <c r="K397" s="120"/>
      <c r="L397" s="120"/>
      <c r="M397" s="120"/>
      <c r="N397" s="120"/>
      <c r="O397" s="120"/>
    </row>
    <row r="398" spans="2:15">
      <c r="B398" s="119"/>
      <c r="C398" s="119"/>
      <c r="D398" s="119"/>
      <c r="E398" s="119"/>
      <c r="F398" s="119"/>
      <c r="G398" s="119"/>
      <c r="H398" s="120"/>
      <c r="I398" s="120"/>
      <c r="J398" s="120"/>
      <c r="K398" s="120"/>
      <c r="L398" s="120"/>
      <c r="M398" s="120"/>
      <c r="N398" s="120"/>
      <c r="O398" s="120"/>
    </row>
    <row r="399" spans="2:15">
      <c r="B399" s="119"/>
      <c r="C399" s="119"/>
      <c r="D399" s="119"/>
      <c r="E399" s="119"/>
      <c r="F399" s="119"/>
      <c r="G399" s="119"/>
      <c r="H399" s="120"/>
      <c r="I399" s="120"/>
      <c r="J399" s="120"/>
      <c r="K399" s="120"/>
      <c r="L399" s="120"/>
      <c r="M399" s="120"/>
      <c r="N399" s="120"/>
      <c r="O399" s="120"/>
    </row>
    <row r="400" spans="2:15">
      <c r="B400" s="119"/>
      <c r="C400" s="119"/>
      <c r="D400" s="119"/>
      <c r="E400" s="119"/>
      <c r="F400" s="119"/>
      <c r="G400" s="119"/>
      <c r="H400" s="120"/>
      <c r="I400" s="120"/>
      <c r="J400" s="120"/>
      <c r="K400" s="120"/>
      <c r="L400" s="120"/>
      <c r="M400" s="120"/>
      <c r="N400" s="120"/>
      <c r="O400" s="120"/>
    </row>
    <row r="401" spans="2:15">
      <c r="B401" s="119"/>
      <c r="C401" s="119"/>
      <c r="D401" s="119"/>
      <c r="E401" s="119"/>
      <c r="F401" s="119"/>
      <c r="G401" s="119"/>
      <c r="H401" s="120"/>
      <c r="I401" s="120"/>
      <c r="J401" s="120"/>
      <c r="K401" s="120"/>
      <c r="L401" s="120"/>
      <c r="M401" s="120"/>
      <c r="N401" s="120"/>
      <c r="O401" s="120"/>
    </row>
    <row r="402" spans="2:15">
      <c r="B402" s="119"/>
      <c r="C402" s="119"/>
      <c r="D402" s="119"/>
      <c r="E402" s="119"/>
      <c r="F402" s="119"/>
      <c r="G402" s="119"/>
      <c r="H402" s="120"/>
      <c r="I402" s="120"/>
      <c r="J402" s="120"/>
      <c r="K402" s="120"/>
      <c r="L402" s="120"/>
      <c r="M402" s="120"/>
      <c r="N402" s="120"/>
      <c r="O402" s="120"/>
    </row>
    <row r="403" spans="2:15">
      <c r="B403" s="119"/>
      <c r="C403" s="119"/>
      <c r="D403" s="119"/>
      <c r="E403" s="119"/>
      <c r="F403" s="119"/>
      <c r="G403" s="119"/>
      <c r="H403" s="120"/>
      <c r="I403" s="120"/>
      <c r="J403" s="120"/>
      <c r="K403" s="120"/>
      <c r="L403" s="120"/>
      <c r="M403" s="120"/>
      <c r="N403" s="120"/>
      <c r="O403" s="120"/>
    </row>
    <row r="404" spans="2:15">
      <c r="B404" s="119"/>
      <c r="C404" s="119"/>
      <c r="D404" s="119"/>
      <c r="E404" s="119"/>
      <c r="F404" s="119"/>
      <c r="G404" s="119"/>
      <c r="H404" s="120"/>
      <c r="I404" s="120"/>
      <c r="J404" s="120"/>
      <c r="K404" s="120"/>
      <c r="L404" s="120"/>
      <c r="M404" s="120"/>
      <c r="N404" s="120"/>
      <c r="O404" s="120"/>
    </row>
    <row r="405" spans="2:15">
      <c r="B405" s="119"/>
      <c r="C405" s="119"/>
      <c r="D405" s="119"/>
      <c r="E405" s="119"/>
      <c r="F405" s="119"/>
      <c r="G405" s="119"/>
      <c r="H405" s="120"/>
      <c r="I405" s="120"/>
      <c r="J405" s="120"/>
      <c r="K405" s="120"/>
      <c r="L405" s="120"/>
      <c r="M405" s="120"/>
      <c r="N405" s="120"/>
      <c r="O405" s="120"/>
    </row>
    <row r="406" spans="2:15">
      <c r="B406" s="119"/>
      <c r="C406" s="119"/>
      <c r="D406" s="119"/>
      <c r="E406" s="119"/>
      <c r="F406" s="119"/>
      <c r="G406" s="119"/>
      <c r="H406" s="120"/>
      <c r="I406" s="120"/>
      <c r="J406" s="120"/>
      <c r="K406" s="120"/>
      <c r="L406" s="120"/>
      <c r="M406" s="120"/>
      <c r="N406" s="120"/>
      <c r="O406" s="120"/>
    </row>
    <row r="407" spans="2:15">
      <c r="B407" s="119"/>
      <c r="C407" s="119"/>
      <c r="D407" s="119"/>
      <c r="E407" s="119"/>
      <c r="F407" s="119"/>
      <c r="G407" s="119"/>
      <c r="H407" s="120"/>
      <c r="I407" s="120"/>
      <c r="J407" s="120"/>
      <c r="K407" s="120"/>
      <c r="L407" s="120"/>
      <c r="M407" s="120"/>
      <c r="N407" s="120"/>
      <c r="O407" s="120"/>
    </row>
    <row r="408" spans="2:15">
      <c r="B408" s="119"/>
      <c r="C408" s="119"/>
      <c r="D408" s="119"/>
      <c r="E408" s="119"/>
      <c r="F408" s="119"/>
      <c r="G408" s="119"/>
      <c r="H408" s="120"/>
      <c r="I408" s="120"/>
      <c r="J408" s="120"/>
      <c r="K408" s="120"/>
      <c r="L408" s="120"/>
      <c r="M408" s="120"/>
      <c r="N408" s="120"/>
      <c r="O408" s="120"/>
    </row>
    <row r="409" spans="2:15">
      <c r="B409" s="119"/>
      <c r="C409" s="119"/>
      <c r="D409" s="119"/>
      <c r="E409" s="119"/>
      <c r="F409" s="119"/>
      <c r="G409" s="119"/>
      <c r="H409" s="120"/>
      <c r="I409" s="120"/>
      <c r="J409" s="120"/>
      <c r="K409" s="120"/>
      <c r="L409" s="120"/>
      <c r="M409" s="120"/>
      <c r="N409" s="120"/>
      <c r="O409" s="120"/>
    </row>
    <row r="410" spans="2:15">
      <c r="B410" s="119"/>
      <c r="C410" s="119"/>
      <c r="D410" s="119"/>
      <c r="E410" s="119"/>
      <c r="F410" s="119"/>
      <c r="G410" s="119"/>
      <c r="H410" s="120"/>
      <c r="I410" s="120"/>
      <c r="J410" s="120"/>
      <c r="K410" s="120"/>
      <c r="L410" s="120"/>
      <c r="M410" s="120"/>
      <c r="N410" s="120"/>
      <c r="O410" s="120"/>
    </row>
    <row r="411" spans="2:15">
      <c r="B411" s="119"/>
      <c r="C411" s="119"/>
      <c r="D411" s="119"/>
      <c r="E411" s="119"/>
      <c r="F411" s="119"/>
      <c r="G411" s="119"/>
      <c r="H411" s="120"/>
      <c r="I411" s="120"/>
      <c r="J411" s="120"/>
      <c r="K411" s="120"/>
      <c r="L411" s="120"/>
      <c r="M411" s="120"/>
      <c r="N411" s="120"/>
      <c r="O411" s="120"/>
    </row>
    <row r="412" spans="2:15">
      <c r="B412" s="119"/>
      <c r="C412" s="119"/>
      <c r="D412" s="119"/>
      <c r="E412" s="119"/>
      <c r="F412" s="119"/>
      <c r="G412" s="119"/>
      <c r="H412" s="120"/>
      <c r="I412" s="120"/>
      <c r="J412" s="120"/>
      <c r="K412" s="120"/>
      <c r="L412" s="120"/>
      <c r="M412" s="120"/>
      <c r="N412" s="120"/>
      <c r="O412" s="120"/>
    </row>
    <row r="413" spans="2:15">
      <c r="B413" s="119"/>
      <c r="C413" s="119"/>
      <c r="D413" s="119"/>
      <c r="E413" s="119"/>
      <c r="F413" s="119"/>
      <c r="G413" s="119"/>
      <c r="H413" s="120"/>
      <c r="I413" s="120"/>
      <c r="J413" s="120"/>
      <c r="K413" s="120"/>
      <c r="L413" s="120"/>
      <c r="M413" s="120"/>
      <c r="N413" s="120"/>
      <c r="O413" s="120"/>
    </row>
    <row r="414" spans="2:15">
      <c r="B414" s="119"/>
      <c r="C414" s="119"/>
      <c r="D414" s="119"/>
      <c r="E414" s="119"/>
      <c r="F414" s="119"/>
      <c r="G414" s="119"/>
      <c r="H414" s="120"/>
      <c r="I414" s="120"/>
      <c r="J414" s="120"/>
      <c r="K414" s="120"/>
      <c r="L414" s="120"/>
      <c r="M414" s="120"/>
      <c r="N414" s="120"/>
      <c r="O414" s="120"/>
    </row>
    <row r="415" spans="2:15">
      <c r="B415" s="119"/>
      <c r="C415" s="119"/>
      <c r="D415" s="119"/>
      <c r="E415" s="119"/>
      <c r="F415" s="119"/>
      <c r="G415" s="119"/>
      <c r="H415" s="120"/>
      <c r="I415" s="120"/>
      <c r="J415" s="120"/>
      <c r="K415" s="120"/>
      <c r="L415" s="120"/>
      <c r="M415" s="120"/>
      <c r="N415" s="120"/>
      <c r="O415" s="120"/>
    </row>
    <row r="416" spans="2:15">
      <c r="B416" s="119"/>
      <c r="C416" s="119"/>
      <c r="D416" s="119"/>
      <c r="E416" s="119"/>
      <c r="F416" s="119"/>
      <c r="G416" s="119"/>
      <c r="H416" s="120"/>
      <c r="I416" s="120"/>
      <c r="J416" s="120"/>
      <c r="K416" s="120"/>
      <c r="L416" s="120"/>
      <c r="M416" s="120"/>
      <c r="N416" s="120"/>
      <c r="O416" s="120"/>
    </row>
    <row r="417" spans="2:15">
      <c r="B417" s="119"/>
      <c r="C417" s="119"/>
      <c r="D417" s="119"/>
      <c r="E417" s="119"/>
      <c r="F417" s="119"/>
      <c r="G417" s="119"/>
      <c r="H417" s="120"/>
      <c r="I417" s="120"/>
      <c r="J417" s="120"/>
      <c r="K417" s="120"/>
      <c r="L417" s="120"/>
      <c r="M417" s="120"/>
      <c r="N417" s="120"/>
      <c r="O417" s="120"/>
    </row>
    <row r="418" spans="2:15">
      <c r="B418" s="119"/>
      <c r="C418" s="119"/>
      <c r="D418" s="119"/>
      <c r="E418" s="119"/>
      <c r="F418" s="119"/>
      <c r="G418" s="119"/>
      <c r="H418" s="120"/>
      <c r="I418" s="120"/>
      <c r="J418" s="120"/>
      <c r="K418" s="120"/>
      <c r="L418" s="120"/>
      <c r="M418" s="120"/>
      <c r="N418" s="120"/>
      <c r="O418" s="120"/>
    </row>
    <row r="419" spans="2:15">
      <c r="B419" s="119"/>
      <c r="C419" s="119"/>
      <c r="D419" s="119"/>
      <c r="E419" s="119"/>
      <c r="F419" s="119"/>
      <c r="G419" s="119"/>
      <c r="H419" s="120"/>
      <c r="I419" s="120"/>
      <c r="J419" s="120"/>
      <c r="K419" s="120"/>
      <c r="L419" s="120"/>
      <c r="M419" s="120"/>
      <c r="N419" s="120"/>
      <c r="O419" s="120"/>
    </row>
    <row r="420" spans="2:15">
      <c r="B420" s="119"/>
      <c r="C420" s="119"/>
      <c r="D420" s="119"/>
      <c r="E420" s="119"/>
      <c r="F420" s="119"/>
      <c r="G420" s="119"/>
      <c r="H420" s="120"/>
      <c r="I420" s="120"/>
      <c r="J420" s="120"/>
      <c r="K420" s="120"/>
      <c r="L420" s="120"/>
      <c r="M420" s="120"/>
      <c r="N420" s="120"/>
      <c r="O420" s="120"/>
    </row>
    <row r="421" spans="2:15">
      <c r="B421" s="119"/>
      <c r="C421" s="119"/>
      <c r="D421" s="119"/>
      <c r="E421" s="119"/>
      <c r="F421" s="119"/>
      <c r="G421" s="119"/>
      <c r="H421" s="120"/>
      <c r="I421" s="120"/>
      <c r="J421" s="120"/>
      <c r="K421" s="120"/>
      <c r="L421" s="120"/>
      <c r="M421" s="120"/>
      <c r="N421" s="120"/>
      <c r="O421" s="120"/>
    </row>
    <row r="422" spans="2:15">
      <c r="B422" s="119"/>
      <c r="C422" s="119"/>
      <c r="D422" s="119"/>
      <c r="E422" s="119"/>
      <c r="F422" s="119"/>
      <c r="G422" s="119"/>
      <c r="H422" s="120"/>
      <c r="I422" s="120"/>
      <c r="J422" s="120"/>
      <c r="K422" s="120"/>
      <c r="L422" s="120"/>
      <c r="M422" s="120"/>
      <c r="N422" s="120"/>
      <c r="O422" s="120"/>
    </row>
    <row r="423" spans="2:15">
      <c r="B423" s="119"/>
      <c r="C423" s="119"/>
      <c r="D423" s="119"/>
      <c r="E423" s="119"/>
      <c r="F423" s="119"/>
      <c r="G423" s="119"/>
      <c r="H423" s="120"/>
      <c r="I423" s="120"/>
      <c r="J423" s="120"/>
      <c r="K423" s="120"/>
      <c r="L423" s="120"/>
      <c r="M423" s="120"/>
      <c r="N423" s="120"/>
      <c r="O423" s="120"/>
    </row>
    <row r="424" spans="2:15">
      <c r="B424" s="119"/>
      <c r="C424" s="119"/>
      <c r="D424" s="119"/>
      <c r="E424" s="119"/>
      <c r="F424" s="119"/>
      <c r="G424" s="119"/>
      <c r="H424" s="120"/>
      <c r="I424" s="120"/>
      <c r="J424" s="120"/>
      <c r="K424" s="120"/>
      <c r="L424" s="120"/>
      <c r="M424" s="120"/>
      <c r="N424" s="120"/>
      <c r="O424" s="120"/>
    </row>
    <row r="425" spans="2:15">
      <c r="B425" s="119"/>
      <c r="C425" s="119"/>
      <c r="D425" s="119"/>
      <c r="E425" s="119"/>
      <c r="F425" s="119"/>
      <c r="G425" s="119"/>
      <c r="H425" s="120"/>
      <c r="I425" s="120"/>
      <c r="J425" s="120"/>
      <c r="K425" s="120"/>
      <c r="L425" s="120"/>
      <c r="M425" s="120"/>
      <c r="N425" s="120"/>
      <c r="O425" s="120"/>
    </row>
    <row r="426" spans="2:15">
      <c r="B426" s="119"/>
      <c r="C426" s="119"/>
      <c r="D426" s="119"/>
      <c r="E426" s="119"/>
      <c r="F426" s="119"/>
      <c r="G426" s="119"/>
      <c r="H426" s="120"/>
      <c r="I426" s="120"/>
      <c r="J426" s="120"/>
      <c r="K426" s="120"/>
      <c r="L426" s="120"/>
      <c r="M426" s="120"/>
      <c r="N426" s="120"/>
      <c r="O426" s="120"/>
    </row>
    <row r="427" spans="2:15">
      <c r="B427" s="119"/>
      <c r="C427" s="119"/>
      <c r="D427" s="119"/>
      <c r="E427" s="119"/>
      <c r="F427" s="119"/>
      <c r="G427" s="119"/>
      <c r="H427" s="120"/>
      <c r="I427" s="120"/>
      <c r="J427" s="120"/>
      <c r="K427" s="120"/>
      <c r="L427" s="120"/>
      <c r="M427" s="120"/>
      <c r="N427" s="120"/>
      <c r="O427" s="120"/>
    </row>
    <row r="428" spans="2:15">
      <c r="B428" s="119"/>
      <c r="C428" s="119"/>
      <c r="D428" s="119"/>
      <c r="E428" s="119"/>
      <c r="F428" s="119"/>
      <c r="G428" s="119"/>
      <c r="H428" s="120"/>
      <c r="I428" s="120"/>
      <c r="J428" s="120"/>
      <c r="K428" s="120"/>
      <c r="L428" s="120"/>
      <c r="M428" s="120"/>
      <c r="N428" s="120"/>
      <c r="O428" s="120"/>
    </row>
    <row r="429" spans="2:15">
      <c r="B429" s="119"/>
      <c r="C429" s="119"/>
      <c r="D429" s="119"/>
      <c r="E429" s="119"/>
      <c r="F429" s="119"/>
      <c r="G429" s="119"/>
      <c r="H429" s="120"/>
      <c r="I429" s="120"/>
      <c r="J429" s="120"/>
      <c r="K429" s="120"/>
      <c r="L429" s="120"/>
      <c r="M429" s="120"/>
      <c r="N429" s="120"/>
      <c r="O429" s="120"/>
    </row>
    <row r="430" spans="2:15">
      <c r="B430" s="119"/>
      <c r="C430" s="119"/>
      <c r="D430" s="119"/>
      <c r="E430" s="119"/>
      <c r="F430" s="119"/>
      <c r="G430" s="119"/>
      <c r="H430" s="120"/>
      <c r="I430" s="120"/>
      <c r="J430" s="120"/>
      <c r="K430" s="120"/>
      <c r="L430" s="120"/>
      <c r="M430" s="120"/>
      <c r="N430" s="120"/>
      <c r="O430" s="120"/>
    </row>
    <row r="431" spans="2:15">
      <c r="B431" s="119"/>
      <c r="C431" s="119"/>
      <c r="D431" s="119"/>
      <c r="E431" s="119"/>
      <c r="F431" s="119"/>
      <c r="G431" s="119"/>
      <c r="H431" s="120"/>
      <c r="I431" s="120"/>
      <c r="J431" s="120"/>
      <c r="K431" s="120"/>
      <c r="L431" s="120"/>
      <c r="M431" s="120"/>
      <c r="N431" s="120"/>
      <c r="O431" s="120"/>
    </row>
    <row r="432" spans="2:15">
      <c r="B432" s="119"/>
      <c r="C432" s="119"/>
      <c r="D432" s="119"/>
      <c r="E432" s="119"/>
      <c r="F432" s="119"/>
      <c r="G432" s="119"/>
      <c r="H432" s="120"/>
      <c r="I432" s="120"/>
      <c r="J432" s="120"/>
      <c r="K432" s="120"/>
      <c r="L432" s="120"/>
      <c r="M432" s="120"/>
      <c r="N432" s="120"/>
      <c r="O432" s="120"/>
    </row>
    <row r="433" spans="2:15">
      <c r="B433" s="119"/>
      <c r="C433" s="119"/>
      <c r="D433" s="119"/>
      <c r="E433" s="119"/>
      <c r="F433" s="119"/>
      <c r="G433" s="119"/>
      <c r="H433" s="120"/>
      <c r="I433" s="120"/>
      <c r="J433" s="120"/>
      <c r="K433" s="120"/>
      <c r="L433" s="120"/>
      <c r="M433" s="120"/>
      <c r="N433" s="120"/>
      <c r="O433" s="120"/>
    </row>
    <row r="434" spans="2:15">
      <c r="B434" s="119"/>
      <c r="C434" s="119"/>
      <c r="D434" s="119"/>
      <c r="E434" s="119"/>
      <c r="F434" s="119"/>
      <c r="G434" s="119"/>
      <c r="H434" s="120"/>
      <c r="I434" s="120"/>
      <c r="J434" s="120"/>
      <c r="K434" s="120"/>
      <c r="L434" s="120"/>
      <c r="M434" s="120"/>
      <c r="N434" s="120"/>
      <c r="O434" s="120"/>
    </row>
    <row r="435" spans="2:15">
      <c r="B435" s="119"/>
      <c r="C435" s="119"/>
      <c r="D435" s="119"/>
      <c r="E435" s="119"/>
      <c r="F435" s="119"/>
      <c r="G435" s="119"/>
      <c r="H435" s="120"/>
      <c r="I435" s="120"/>
      <c r="J435" s="120"/>
      <c r="K435" s="120"/>
      <c r="L435" s="120"/>
      <c r="M435" s="120"/>
      <c r="N435" s="120"/>
      <c r="O435" s="120"/>
    </row>
    <row r="436" spans="2:15">
      <c r="B436" s="119"/>
      <c r="C436" s="119"/>
      <c r="D436" s="119"/>
      <c r="E436" s="119"/>
      <c r="F436" s="119"/>
      <c r="G436" s="119"/>
      <c r="H436" s="120"/>
      <c r="I436" s="120"/>
      <c r="J436" s="120"/>
      <c r="K436" s="120"/>
      <c r="L436" s="120"/>
      <c r="M436" s="120"/>
      <c r="N436" s="120"/>
      <c r="O436" s="120"/>
    </row>
    <row r="437" spans="2:15">
      <c r="B437" s="119"/>
      <c r="C437" s="119"/>
      <c r="D437" s="119"/>
      <c r="E437" s="119"/>
      <c r="F437" s="119"/>
      <c r="G437" s="119"/>
      <c r="H437" s="120"/>
      <c r="I437" s="120"/>
      <c r="J437" s="120"/>
      <c r="K437" s="120"/>
      <c r="L437" s="120"/>
      <c r="M437" s="120"/>
      <c r="N437" s="120"/>
      <c r="O437" s="120"/>
    </row>
    <row r="438" spans="2:15">
      <c r="B438" s="119"/>
      <c r="C438" s="119"/>
      <c r="D438" s="119"/>
      <c r="E438" s="119"/>
      <c r="F438" s="119"/>
      <c r="G438" s="119"/>
      <c r="H438" s="120"/>
      <c r="I438" s="120"/>
      <c r="J438" s="120"/>
      <c r="K438" s="120"/>
      <c r="L438" s="120"/>
      <c r="M438" s="120"/>
      <c r="N438" s="120"/>
      <c r="O438" s="120"/>
    </row>
    <row r="439" spans="2:15">
      <c r="B439" s="119"/>
      <c r="C439" s="119"/>
      <c r="D439" s="119"/>
      <c r="E439" s="119"/>
      <c r="F439" s="119"/>
      <c r="G439" s="119"/>
      <c r="H439" s="120"/>
      <c r="I439" s="120"/>
      <c r="J439" s="120"/>
      <c r="K439" s="120"/>
      <c r="L439" s="120"/>
      <c r="M439" s="120"/>
      <c r="N439" s="120"/>
      <c r="O439" s="120"/>
    </row>
    <row r="440" spans="2:15">
      <c r="B440" s="119"/>
      <c r="C440" s="119"/>
      <c r="D440" s="119"/>
      <c r="E440" s="119"/>
      <c r="F440" s="119"/>
      <c r="G440" s="119"/>
      <c r="H440" s="120"/>
      <c r="I440" s="120"/>
      <c r="J440" s="120"/>
      <c r="K440" s="120"/>
      <c r="L440" s="120"/>
      <c r="M440" s="120"/>
      <c r="N440" s="120"/>
      <c r="O440" s="120"/>
    </row>
    <row r="441" spans="2:15">
      <c r="B441" s="119"/>
      <c r="C441" s="119"/>
      <c r="D441" s="119"/>
      <c r="E441" s="119"/>
      <c r="F441" s="119"/>
      <c r="G441" s="119"/>
      <c r="H441" s="120"/>
      <c r="I441" s="120"/>
      <c r="J441" s="120"/>
      <c r="K441" s="120"/>
      <c r="L441" s="120"/>
      <c r="M441" s="120"/>
      <c r="N441" s="120"/>
      <c r="O441" s="120"/>
    </row>
    <row r="442" spans="2:15">
      <c r="B442" s="119"/>
      <c r="C442" s="119"/>
      <c r="D442" s="119"/>
      <c r="E442" s="119"/>
      <c r="F442" s="119"/>
      <c r="G442" s="119"/>
      <c r="H442" s="120"/>
      <c r="I442" s="120"/>
      <c r="J442" s="120"/>
      <c r="K442" s="120"/>
      <c r="L442" s="120"/>
      <c r="M442" s="120"/>
      <c r="N442" s="120"/>
      <c r="O442" s="120"/>
    </row>
    <row r="443" spans="2:15">
      <c r="B443" s="119"/>
      <c r="C443" s="119"/>
      <c r="D443" s="119"/>
      <c r="E443" s="119"/>
      <c r="F443" s="119"/>
      <c r="G443" s="119"/>
      <c r="H443" s="120"/>
      <c r="I443" s="120"/>
      <c r="J443" s="120"/>
      <c r="K443" s="120"/>
      <c r="L443" s="120"/>
      <c r="M443" s="120"/>
      <c r="N443" s="120"/>
      <c r="O443" s="120"/>
    </row>
    <row r="444" spans="2:15">
      <c r="B444" s="119"/>
      <c r="C444" s="119"/>
      <c r="D444" s="119"/>
      <c r="E444" s="119"/>
      <c r="F444" s="119"/>
      <c r="G444" s="119"/>
      <c r="H444" s="120"/>
      <c r="I444" s="120"/>
      <c r="J444" s="120"/>
      <c r="K444" s="120"/>
      <c r="L444" s="120"/>
      <c r="M444" s="120"/>
      <c r="N444" s="120"/>
      <c r="O444" s="120"/>
    </row>
    <row r="445" spans="2:15">
      <c r="B445" s="119"/>
      <c r="C445" s="119"/>
      <c r="D445" s="119"/>
      <c r="E445" s="119"/>
      <c r="F445" s="119"/>
      <c r="G445" s="119"/>
      <c r="H445" s="120"/>
      <c r="I445" s="120"/>
      <c r="J445" s="120"/>
      <c r="K445" s="120"/>
      <c r="L445" s="120"/>
      <c r="M445" s="120"/>
      <c r="N445" s="120"/>
      <c r="O445" s="120"/>
    </row>
    <row r="446" spans="2:15">
      <c r="B446" s="119"/>
      <c r="C446" s="119"/>
      <c r="D446" s="119"/>
      <c r="E446" s="119"/>
      <c r="F446" s="119"/>
      <c r="G446" s="119"/>
      <c r="H446" s="120"/>
      <c r="I446" s="120"/>
      <c r="J446" s="120"/>
      <c r="K446" s="120"/>
      <c r="L446" s="120"/>
      <c r="M446" s="120"/>
      <c r="N446" s="120"/>
      <c r="O446" s="120"/>
    </row>
    <row r="447" spans="2:15">
      <c r="B447" s="119"/>
      <c r="C447" s="119"/>
      <c r="D447" s="119"/>
      <c r="E447" s="119"/>
      <c r="F447" s="119"/>
      <c r="G447" s="119"/>
      <c r="H447" s="120"/>
      <c r="I447" s="120"/>
      <c r="J447" s="120"/>
      <c r="K447" s="120"/>
      <c r="L447" s="120"/>
      <c r="M447" s="120"/>
      <c r="N447" s="120"/>
      <c r="O447" s="120"/>
    </row>
    <row r="448" spans="2:15">
      <c r="B448" s="119"/>
      <c r="C448" s="119"/>
      <c r="D448" s="119"/>
      <c r="E448" s="119"/>
      <c r="F448" s="119"/>
      <c r="G448" s="119"/>
      <c r="H448" s="120"/>
      <c r="I448" s="120"/>
      <c r="J448" s="120"/>
      <c r="K448" s="120"/>
      <c r="L448" s="120"/>
      <c r="M448" s="120"/>
      <c r="N448" s="120"/>
      <c r="O448" s="120"/>
    </row>
    <row r="449" spans="2:15">
      <c r="B449" s="119"/>
      <c r="C449" s="119"/>
      <c r="D449" s="119"/>
      <c r="E449" s="119"/>
      <c r="F449" s="119"/>
      <c r="G449" s="119"/>
      <c r="H449" s="120"/>
      <c r="I449" s="120"/>
      <c r="J449" s="120"/>
      <c r="K449" s="120"/>
      <c r="L449" s="120"/>
      <c r="M449" s="120"/>
      <c r="N449" s="120"/>
      <c r="O449" s="120"/>
    </row>
    <row r="450" spans="2:15">
      <c r="B450" s="119"/>
      <c r="C450" s="119"/>
      <c r="D450" s="119"/>
      <c r="E450" s="119"/>
      <c r="F450" s="119"/>
      <c r="G450" s="119"/>
      <c r="H450" s="120"/>
      <c r="I450" s="120"/>
      <c r="J450" s="120"/>
      <c r="K450" s="120"/>
      <c r="L450" s="120"/>
      <c r="M450" s="120"/>
      <c r="N450" s="120"/>
      <c r="O450" s="120"/>
    </row>
    <row r="451" spans="2:15">
      <c r="B451" s="119"/>
      <c r="C451" s="119"/>
      <c r="D451" s="119"/>
      <c r="E451" s="119"/>
      <c r="F451" s="119"/>
      <c r="G451" s="119"/>
      <c r="H451" s="120"/>
      <c r="I451" s="120"/>
      <c r="J451" s="120"/>
      <c r="K451" s="120"/>
      <c r="L451" s="120"/>
      <c r="M451" s="120"/>
      <c r="N451" s="120"/>
      <c r="O451" s="120"/>
    </row>
    <row r="452" spans="2:15">
      <c r="B452" s="119"/>
      <c r="C452" s="119"/>
      <c r="D452" s="119"/>
      <c r="E452" s="119"/>
      <c r="F452" s="119"/>
      <c r="G452" s="119"/>
      <c r="H452" s="120"/>
      <c r="I452" s="120"/>
      <c r="J452" s="120"/>
      <c r="K452" s="120"/>
      <c r="L452" s="120"/>
      <c r="M452" s="120"/>
      <c r="N452" s="120"/>
      <c r="O452" s="120"/>
    </row>
    <row r="453" spans="2:15">
      <c r="B453" s="119"/>
      <c r="C453" s="119"/>
      <c r="D453" s="119"/>
      <c r="E453" s="119"/>
      <c r="F453" s="119"/>
      <c r="G453" s="119"/>
      <c r="H453" s="120"/>
      <c r="I453" s="120"/>
      <c r="J453" s="120"/>
      <c r="K453" s="120"/>
      <c r="L453" s="120"/>
      <c r="M453" s="120"/>
      <c r="N453" s="120"/>
      <c r="O453" s="120"/>
    </row>
    <row r="454" spans="2:15">
      <c r="B454" s="119"/>
      <c r="C454" s="119"/>
      <c r="D454" s="119"/>
      <c r="E454" s="119"/>
      <c r="F454" s="119"/>
      <c r="G454" s="119"/>
      <c r="H454" s="120"/>
      <c r="I454" s="120"/>
      <c r="J454" s="120"/>
      <c r="K454" s="120"/>
      <c r="L454" s="120"/>
      <c r="M454" s="120"/>
      <c r="N454" s="120"/>
      <c r="O454" s="120"/>
    </row>
    <row r="455" spans="2:15">
      <c r="B455" s="119"/>
      <c r="C455" s="119"/>
      <c r="D455" s="119"/>
      <c r="E455" s="119"/>
      <c r="F455" s="119"/>
      <c r="G455" s="119"/>
      <c r="H455" s="120"/>
      <c r="I455" s="120"/>
      <c r="J455" s="120"/>
      <c r="K455" s="120"/>
      <c r="L455" s="120"/>
      <c r="M455" s="120"/>
      <c r="N455" s="120"/>
      <c r="O455" s="120"/>
    </row>
    <row r="456" spans="2:15">
      <c r="B456" s="119"/>
      <c r="C456" s="119"/>
      <c r="D456" s="119"/>
      <c r="E456" s="119"/>
      <c r="F456" s="119"/>
      <c r="G456" s="119"/>
      <c r="H456" s="120"/>
      <c r="I456" s="120"/>
      <c r="J456" s="120"/>
      <c r="K456" s="120"/>
      <c r="L456" s="120"/>
      <c r="M456" s="120"/>
      <c r="N456" s="120"/>
      <c r="O456" s="120"/>
    </row>
    <row r="457" spans="2:15">
      <c r="B457" s="119"/>
      <c r="C457" s="119"/>
      <c r="D457" s="119"/>
      <c r="E457" s="119"/>
      <c r="F457" s="119"/>
      <c r="G457" s="119"/>
      <c r="H457" s="120"/>
      <c r="I457" s="120"/>
      <c r="J457" s="120"/>
      <c r="K457" s="120"/>
      <c r="L457" s="120"/>
      <c r="M457" s="120"/>
      <c r="N457" s="120"/>
      <c r="O457" s="120"/>
    </row>
    <row r="458" spans="2:15">
      <c r="B458" s="119"/>
      <c r="C458" s="119"/>
      <c r="D458" s="119"/>
      <c r="E458" s="119"/>
      <c r="F458" s="119"/>
      <c r="G458" s="119"/>
      <c r="H458" s="120"/>
      <c r="I458" s="120"/>
      <c r="J458" s="120"/>
      <c r="K458" s="120"/>
      <c r="L458" s="120"/>
      <c r="M458" s="120"/>
      <c r="N458" s="120"/>
      <c r="O458" s="120"/>
    </row>
    <row r="459" spans="2:15">
      <c r="B459" s="119"/>
      <c r="C459" s="119"/>
      <c r="D459" s="119"/>
      <c r="E459" s="119"/>
      <c r="F459" s="119"/>
      <c r="G459" s="119"/>
      <c r="H459" s="120"/>
      <c r="I459" s="120"/>
      <c r="J459" s="120"/>
      <c r="K459" s="120"/>
      <c r="L459" s="120"/>
      <c r="M459" s="120"/>
      <c r="N459" s="120"/>
      <c r="O459" s="120"/>
    </row>
    <row r="460" spans="2:15">
      <c r="B460" s="119"/>
      <c r="C460" s="119"/>
      <c r="D460" s="119"/>
      <c r="E460" s="119"/>
      <c r="F460" s="119"/>
      <c r="G460" s="119"/>
      <c r="H460" s="120"/>
      <c r="I460" s="120"/>
      <c r="J460" s="120"/>
      <c r="K460" s="120"/>
      <c r="L460" s="120"/>
      <c r="M460" s="120"/>
      <c r="N460" s="120"/>
      <c r="O460" s="120"/>
    </row>
    <row r="461" spans="2:15">
      <c r="B461" s="119"/>
      <c r="C461" s="119"/>
      <c r="D461" s="119"/>
      <c r="E461" s="119"/>
      <c r="F461" s="119"/>
      <c r="G461" s="119"/>
      <c r="H461" s="120"/>
      <c r="I461" s="120"/>
      <c r="J461" s="120"/>
      <c r="K461" s="120"/>
      <c r="L461" s="120"/>
      <c r="M461" s="120"/>
      <c r="N461" s="120"/>
      <c r="O461" s="120"/>
    </row>
    <row r="462" spans="2:15">
      <c r="B462" s="119"/>
      <c r="C462" s="119"/>
      <c r="D462" s="119"/>
      <c r="E462" s="119"/>
      <c r="F462" s="119"/>
      <c r="G462" s="119"/>
      <c r="H462" s="120"/>
      <c r="I462" s="120"/>
      <c r="J462" s="120"/>
      <c r="K462" s="120"/>
      <c r="L462" s="120"/>
      <c r="M462" s="120"/>
      <c r="N462" s="120"/>
      <c r="O462" s="120"/>
    </row>
    <row r="463" spans="2:15">
      <c r="B463" s="119"/>
      <c r="C463" s="119"/>
      <c r="D463" s="119"/>
      <c r="E463" s="119"/>
      <c r="F463" s="119"/>
      <c r="G463" s="119"/>
      <c r="H463" s="120"/>
      <c r="I463" s="120"/>
      <c r="J463" s="120"/>
      <c r="K463" s="120"/>
      <c r="L463" s="120"/>
      <c r="M463" s="120"/>
      <c r="N463" s="120"/>
      <c r="O463" s="120"/>
    </row>
    <row r="464" spans="2:15">
      <c r="B464" s="119"/>
      <c r="C464" s="119"/>
      <c r="D464" s="119"/>
      <c r="E464" s="119"/>
      <c r="F464" s="119"/>
      <c r="G464" s="119"/>
      <c r="H464" s="120"/>
      <c r="I464" s="120"/>
      <c r="J464" s="120"/>
      <c r="K464" s="120"/>
      <c r="L464" s="120"/>
      <c r="M464" s="120"/>
      <c r="N464" s="120"/>
      <c r="O464" s="120"/>
    </row>
    <row r="465" spans="2:15">
      <c r="B465" s="119"/>
      <c r="C465" s="119"/>
      <c r="D465" s="119"/>
      <c r="E465" s="119"/>
      <c r="F465" s="119"/>
      <c r="G465" s="119"/>
      <c r="H465" s="120"/>
      <c r="I465" s="120"/>
      <c r="J465" s="120"/>
      <c r="K465" s="120"/>
      <c r="L465" s="120"/>
      <c r="M465" s="120"/>
      <c r="N465" s="120"/>
      <c r="O465" s="120"/>
    </row>
    <row r="466" spans="2:15">
      <c r="B466" s="119"/>
      <c r="C466" s="119"/>
      <c r="D466" s="119"/>
      <c r="E466" s="119"/>
      <c r="F466" s="119"/>
      <c r="G466" s="119"/>
      <c r="H466" s="120"/>
      <c r="I466" s="120"/>
      <c r="J466" s="120"/>
      <c r="K466" s="120"/>
      <c r="L466" s="120"/>
      <c r="M466" s="120"/>
      <c r="N466" s="120"/>
      <c r="O466" s="120"/>
    </row>
    <row r="467" spans="2:15">
      <c r="B467" s="119"/>
      <c r="C467" s="119"/>
      <c r="D467" s="119"/>
      <c r="E467" s="119"/>
      <c r="F467" s="119"/>
      <c r="G467" s="119"/>
      <c r="H467" s="120"/>
      <c r="I467" s="120"/>
      <c r="J467" s="120"/>
      <c r="K467" s="120"/>
      <c r="L467" s="120"/>
      <c r="M467" s="120"/>
      <c r="N467" s="120"/>
      <c r="O467" s="120"/>
    </row>
    <row r="468" spans="2:15">
      <c r="B468" s="119"/>
      <c r="C468" s="119"/>
      <c r="D468" s="119"/>
      <c r="E468" s="119"/>
      <c r="F468" s="119"/>
      <c r="G468" s="119"/>
      <c r="H468" s="120"/>
      <c r="I468" s="120"/>
      <c r="J468" s="120"/>
      <c r="K468" s="120"/>
      <c r="L468" s="120"/>
      <c r="M468" s="120"/>
      <c r="N468" s="120"/>
      <c r="O468" s="120"/>
    </row>
    <row r="469" spans="2:15">
      <c r="B469" s="119"/>
      <c r="C469" s="119"/>
      <c r="D469" s="119"/>
      <c r="E469" s="119"/>
      <c r="F469" s="119"/>
      <c r="G469" s="119"/>
      <c r="H469" s="120"/>
      <c r="I469" s="120"/>
      <c r="J469" s="120"/>
      <c r="K469" s="120"/>
      <c r="L469" s="120"/>
      <c r="M469" s="120"/>
      <c r="N469" s="120"/>
      <c r="O469" s="120"/>
    </row>
    <row r="470" spans="2:15">
      <c r="B470" s="119"/>
      <c r="C470" s="119"/>
      <c r="D470" s="119"/>
      <c r="E470" s="119"/>
      <c r="F470" s="119"/>
      <c r="G470" s="119"/>
      <c r="H470" s="120"/>
      <c r="I470" s="120"/>
      <c r="J470" s="120"/>
      <c r="K470" s="120"/>
      <c r="L470" s="120"/>
      <c r="M470" s="120"/>
      <c r="N470" s="120"/>
      <c r="O470" s="120"/>
    </row>
    <row r="471" spans="2:15">
      <c r="B471" s="119"/>
      <c r="C471" s="119"/>
      <c r="D471" s="119"/>
      <c r="E471" s="119"/>
      <c r="F471" s="119"/>
      <c r="G471" s="119"/>
      <c r="H471" s="120"/>
      <c r="I471" s="120"/>
      <c r="J471" s="120"/>
      <c r="K471" s="120"/>
      <c r="L471" s="120"/>
      <c r="M471" s="120"/>
      <c r="N471" s="120"/>
      <c r="O471" s="120"/>
    </row>
    <row r="472" spans="2:15">
      <c r="B472" s="119"/>
      <c r="C472" s="119"/>
      <c r="D472" s="119"/>
      <c r="E472" s="119"/>
      <c r="F472" s="119"/>
      <c r="G472" s="119"/>
      <c r="H472" s="120"/>
      <c r="I472" s="120"/>
      <c r="J472" s="120"/>
      <c r="K472" s="120"/>
      <c r="L472" s="120"/>
      <c r="M472" s="120"/>
      <c r="N472" s="120"/>
      <c r="O472" s="120"/>
    </row>
    <row r="473" spans="2:15">
      <c r="B473" s="119"/>
      <c r="C473" s="119"/>
      <c r="D473" s="119"/>
      <c r="E473" s="119"/>
      <c r="F473" s="119"/>
      <c r="G473" s="119"/>
      <c r="H473" s="120"/>
      <c r="I473" s="120"/>
      <c r="J473" s="120"/>
      <c r="K473" s="120"/>
      <c r="L473" s="120"/>
      <c r="M473" s="120"/>
      <c r="N473" s="120"/>
      <c r="O473" s="120"/>
    </row>
    <row r="474" spans="2:15">
      <c r="B474" s="119"/>
      <c r="C474" s="119"/>
      <c r="D474" s="119"/>
      <c r="E474" s="119"/>
      <c r="F474" s="119"/>
      <c r="G474" s="119"/>
      <c r="H474" s="120"/>
      <c r="I474" s="120"/>
      <c r="J474" s="120"/>
      <c r="K474" s="120"/>
      <c r="L474" s="120"/>
      <c r="M474" s="120"/>
      <c r="N474" s="120"/>
      <c r="O474" s="120"/>
    </row>
    <row r="475" spans="2:15">
      <c r="B475" s="119"/>
      <c r="C475" s="119"/>
      <c r="D475" s="119"/>
      <c r="E475" s="119"/>
      <c r="F475" s="119"/>
      <c r="G475" s="119"/>
      <c r="H475" s="120"/>
      <c r="I475" s="120"/>
      <c r="J475" s="120"/>
      <c r="K475" s="120"/>
      <c r="L475" s="120"/>
      <c r="M475" s="120"/>
      <c r="N475" s="120"/>
      <c r="O475" s="120"/>
    </row>
    <row r="476" spans="2:15">
      <c r="B476" s="119"/>
      <c r="C476" s="119"/>
      <c r="D476" s="119"/>
      <c r="E476" s="119"/>
      <c r="F476" s="119"/>
      <c r="G476" s="119"/>
      <c r="H476" s="120"/>
      <c r="I476" s="120"/>
      <c r="J476" s="120"/>
      <c r="K476" s="120"/>
      <c r="L476" s="120"/>
      <c r="M476" s="120"/>
      <c r="N476" s="120"/>
      <c r="O476" s="120"/>
    </row>
    <row r="477" spans="2:15">
      <c r="B477" s="119"/>
      <c r="C477" s="119"/>
      <c r="D477" s="119"/>
      <c r="E477" s="119"/>
      <c r="F477" s="119"/>
      <c r="G477" s="119"/>
      <c r="H477" s="120"/>
      <c r="I477" s="120"/>
      <c r="J477" s="120"/>
      <c r="K477" s="120"/>
      <c r="L477" s="120"/>
      <c r="M477" s="120"/>
      <c r="N477" s="120"/>
      <c r="O477" s="120"/>
    </row>
    <row r="478" spans="2:15">
      <c r="B478" s="119"/>
      <c r="C478" s="119"/>
      <c r="D478" s="119"/>
      <c r="E478" s="119"/>
      <c r="F478" s="119"/>
      <c r="G478" s="119"/>
      <c r="H478" s="120"/>
      <c r="I478" s="120"/>
      <c r="J478" s="120"/>
      <c r="K478" s="120"/>
      <c r="L478" s="120"/>
      <c r="M478" s="120"/>
      <c r="N478" s="120"/>
      <c r="O478" s="120"/>
    </row>
    <row r="479" spans="2:15">
      <c r="B479" s="119"/>
      <c r="C479" s="119"/>
      <c r="D479" s="119"/>
      <c r="E479" s="119"/>
      <c r="F479" s="119"/>
      <c r="G479" s="119"/>
      <c r="H479" s="120"/>
      <c r="I479" s="120"/>
      <c r="J479" s="120"/>
      <c r="K479" s="120"/>
      <c r="L479" s="120"/>
      <c r="M479" s="120"/>
      <c r="N479" s="120"/>
      <c r="O479" s="120"/>
    </row>
    <row r="480" spans="2:15">
      <c r="B480" s="119"/>
      <c r="C480" s="119"/>
      <c r="D480" s="119"/>
      <c r="E480" s="119"/>
      <c r="F480" s="119"/>
      <c r="G480" s="119"/>
      <c r="H480" s="120"/>
      <c r="I480" s="120"/>
      <c r="J480" s="120"/>
      <c r="K480" s="120"/>
      <c r="L480" s="120"/>
      <c r="M480" s="120"/>
      <c r="N480" s="120"/>
      <c r="O480" s="120"/>
    </row>
    <row r="481" spans="2:15">
      <c r="B481" s="119"/>
      <c r="C481" s="119"/>
      <c r="D481" s="119"/>
      <c r="E481" s="119"/>
      <c r="F481" s="119"/>
      <c r="G481" s="119"/>
      <c r="H481" s="120"/>
      <c r="I481" s="120"/>
      <c r="J481" s="120"/>
      <c r="K481" s="120"/>
      <c r="L481" s="120"/>
      <c r="M481" s="120"/>
      <c r="N481" s="120"/>
      <c r="O481" s="120"/>
    </row>
    <row r="482" spans="2:15">
      <c r="B482" s="119"/>
      <c r="C482" s="119"/>
      <c r="D482" s="119"/>
      <c r="E482" s="119"/>
      <c r="F482" s="119"/>
      <c r="G482" s="119"/>
      <c r="H482" s="120"/>
      <c r="I482" s="120"/>
      <c r="J482" s="120"/>
      <c r="K482" s="120"/>
      <c r="L482" s="120"/>
      <c r="M482" s="120"/>
      <c r="N482" s="120"/>
      <c r="O482" s="120"/>
    </row>
    <row r="483" spans="2:15">
      <c r="B483" s="119"/>
      <c r="C483" s="119"/>
      <c r="D483" s="119"/>
      <c r="E483" s="119"/>
      <c r="F483" s="119"/>
      <c r="G483" s="119"/>
      <c r="H483" s="120"/>
      <c r="I483" s="120"/>
      <c r="J483" s="120"/>
      <c r="K483" s="120"/>
      <c r="L483" s="120"/>
      <c r="M483" s="120"/>
      <c r="N483" s="120"/>
      <c r="O483" s="120"/>
    </row>
    <row r="484" spans="2:15">
      <c r="B484" s="119"/>
      <c r="C484" s="119"/>
      <c r="D484" s="119"/>
      <c r="E484" s="119"/>
      <c r="F484" s="119"/>
      <c r="G484" s="119"/>
      <c r="H484" s="120"/>
      <c r="I484" s="120"/>
      <c r="J484" s="120"/>
      <c r="K484" s="120"/>
      <c r="L484" s="120"/>
      <c r="M484" s="120"/>
      <c r="N484" s="120"/>
      <c r="O484" s="120"/>
    </row>
    <row r="485" spans="2:15">
      <c r="B485" s="119"/>
      <c r="C485" s="119"/>
      <c r="D485" s="119"/>
      <c r="E485" s="119"/>
      <c r="F485" s="119"/>
      <c r="G485" s="119"/>
      <c r="H485" s="120"/>
      <c r="I485" s="120"/>
      <c r="J485" s="120"/>
      <c r="K485" s="120"/>
      <c r="L485" s="120"/>
      <c r="M485" s="120"/>
      <c r="N485" s="120"/>
      <c r="O485" s="120"/>
    </row>
    <row r="486" spans="2:15">
      <c r="B486" s="119"/>
      <c r="C486" s="119"/>
      <c r="D486" s="119"/>
      <c r="E486" s="119"/>
      <c r="F486" s="119"/>
      <c r="G486" s="119"/>
      <c r="H486" s="120"/>
      <c r="I486" s="120"/>
      <c r="J486" s="120"/>
      <c r="K486" s="120"/>
      <c r="L486" s="120"/>
      <c r="M486" s="120"/>
      <c r="N486" s="120"/>
      <c r="O486" s="120"/>
    </row>
    <row r="487" spans="2:15">
      <c r="B487" s="119"/>
      <c r="C487" s="119"/>
      <c r="D487" s="119"/>
      <c r="E487" s="119"/>
      <c r="F487" s="119"/>
      <c r="G487" s="119"/>
      <c r="H487" s="120"/>
      <c r="I487" s="120"/>
      <c r="J487" s="120"/>
      <c r="K487" s="120"/>
      <c r="L487" s="120"/>
      <c r="M487" s="120"/>
      <c r="N487" s="120"/>
      <c r="O487" s="120"/>
    </row>
    <row r="488" spans="2:15">
      <c r="B488" s="119"/>
      <c r="C488" s="119"/>
      <c r="D488" s="119"/>
      <c r="E488" s="119"/>
      <c r="F488" s="119"/>
      <c r="G488" s="119"/>
      <c r="H488" s="120"/>
      <c r="I488" s="120"/>
      <c r="J488" s="120"/>
      <c r="K488" s="120"/>
      <c r="L488" s="120"/>
      <c r="M488" s="120"/>
      <c r="N488" s="120"/>
      <c r="O488" s="120"/>
    </row>
    <row r="489" spans="2:15">
      <c r="B489" s="119"/>
      <c r="C489" s="119"/>
      <c r="D489" s="119"/>
      <c r="E489" s="119"/>
      <c r="F489" s="119"/>
      <c r="G489" s="119"/>
      <c r="H489" s="120"/>
      <c r="I489" s="120"/>
      <c r="J489" s="120"/>
      <c r="K489" s="120"/>
      <c r="L489" s="120"/>
      <c r="M489" s="120"/>
      <c r="N489" s="120"/>
      <c r="O489" s="120"/>
    </row>
    <row r="490" spans="2:15">
      <c r="B490" s="119"/>
      <c r="C490" s="119"/>
      <c r="D490" s="119"/>
      <c r="E490" s="119"/>
      <c r="F490" s="119"/>
      <c r="G490" s="119"/>
      <c r="H490" s="120"/>
      <c r="I490" s="120"/>
      <c r="J490" s="120"/>
      <c r="K490" s="120"/>
      <c r="L490" s="120"/>
      <c r="M490" s="120"/>
      <c r="N490" s="120"/>
      <c r="O490" s="120"/>
    </row>
    <row r="491" spans="2:15">
      <c r="B491" s="119"/>
      <c r="C491" s="119"/>
      <c r="D491" s="119"/>
      <c r="E491" s="119"/>
      <c r="F491" s="119"/>
      <c r="G491" s="119"/>
      <c r="H491" s="120"/>
      <c r="I491" s="120"/>
      <c r="J491" s="120"/>
      <c r="K491" s="120"/>
      <c r="L491" s="120"/>
      <c r="M491" s="120"/>
      <c r="N491" s="120"/>
      <c r="O491" s="120"/>
    </row>
    <row r="492" spans="2:15">
      <c r="B492" s="119"/>
      <c r="C492" s="119"/>
      <c r="D492" s="119"/>
      <c r="E492" s="119"/>
      <c r="F492" s="119"/>
      <c r="G492" s="119"/>
      <c r="H492" s="120"/>
      <c r="I492" s="120"/>
      <c r="J492" s="120"/>
      <c r="K492" s="120"/>
      <c r="L492" s="120"/>
      <c r="M492" s="120"/>
      <c r="N492" s="120"/>
      <c r="O492" s="120"/>
    </row>
    <row r="493" spans="2:15">
      <c r="B493" s="119"/>
      <c r="C493" s="119"/>
      <c r="D493" s="119"/>
      <c r="E493" s="119"/>
      <c r="F493" s="119"/>
      <c r="G493" s="119"/>
      <c r="H493" s="120"/>
      <c r="I493" s="120"/>
      <c r="J493" s="120"/>
      <c r="K493" s="120"/>
      <c r="L493" s="120"/>
      <c r="M493" s="120"/>
      <c r="N493" s="120"/>
      <c r="O493" s="120"/>
    </row>
    <row r="494" spans="2:15">
      <c r="B494" s="119"/>
      <c r="C494" s="119"/>
      <c r="D494" s="119"/>
      <c r="E494" s="119"/>
      <c r="F494" s="119"/>
      <c r="G494" s="119"/>
      <c r="H494" s="120"/>
      <c r="I494" s="120"/>
      <c r="J494" s="120"/>
      <c r="K494" s="120"/>
      <c r="L494" s="120"/>
      <c r="M494" s="120"/>
      <c r="N494" s="120"/>
      <c r="O494" s="120"/>
    </row>
    <row r="495" spans="2:15">
      <c r="B495" s="119"/>
      <c r="C495" s="119"/>
      <c r="D495" s="119"/>
      <c r="E495" s="119"/>
      <c r="F495" s="119"/>
      <c r="G495" s="119"/>
      <c r="H495" s="120"/>
      <c r="I495" s="120"/>
      <c r="J495" s="120"/>
      <c r="K495" s="120"/>
      <c r="L495" s="120"/>
      <c r="M495" s="120"/>
      <c r="N495" s="120"/>
      <c r="O495" s="120"/>
    </row>
    <row r="496" spans="2:15">
      <c r="B496" s="119"/>
      <c r="C496" s="119"/>
      <c r="D496" s="119"/>
      <c r="E496" s="119"/>
      <c r="F496" s="119"/>
      <c r="G496" s="119"/>
      <c r="H496" s="120"/>
      <c r="I496" s="120"/>
      <c r="J496" s="120"/>
      <c r="K496" s="120"/>
      <c r="L496" s="120"/>
      <c r="M496" s="120"/>
      <c r="N496" s="120"/>
      <c r="O496" s="120"/>
    </row>
    <row r="497" spans="2:15">
      <c r="B497" s="119"/>
      <c r="C497" s="119"/>
      <c r="D497" s="119"/>
      <c r="E497" s="119"/>
      <c r="F497" s="119"/>
      <c r="G497" s="119"/>
      <c r="H497" s="120"/>
      <c r="I497" s="120"/>
      <c r="J497" s="120"/>
      <c r="K497" s="120"/>
      <c r="L497" s="120"/>
      <c r="M497" s="120"/>
      <c r="N497" s="120"/>
      <c r="O497" s="120"/>
    </row>
    <row r="498" spans="2:15">
      <c r="B498" s="119"/>
      <c r="C498" s="119"/>
      <c r="D498" s="119"/>
      <c r="E498" s="119"/>
      <c r="F498" s="119"/>
      <c r="G498" s="119"/>
      <c r="H498" s="120"/>
      <c r="I498" s="120"/>
      <c r="J498" s="120"/>
      <c r="K498" s="120"/>
      <c r="L498" s="120"/>
      <c r="M498" s="120"/>
      <c r="N498" s="120"/>
      <c r="O498" s="120"/>
    </row>
    <row r="499" spans="2:15">
      <c r="B499" s="119"/>
      <c r="C499" s="119"/>
      <c r="D499" s="119"/>
      <c r="E499" s="119"/>
      <c r="F499" s="119"/>
      <c r="G499" s="119"/>
      <c r="H499" s="120"/>
      <c r="I499" s="120"/>
      <c r="J499" s="120"/>
      <c r="K499" s="120"/>
      <c r="L499" s="120"/>
      <c r="M499" s="120"/>
      <c r="N499" s="120"/>
      <c r="O499" s="120"/>
    </row>
    <row r="500" spans="2:15">
      <c r="B500" s="119"/>
      <c r="C500" s="119"/>
      <c r="D500" s="119"/>
      <c r="E500" s="119"/>
      <c r="F500" s="119"/>
      <c r="G500" s="119"/>
      <c r="H500" s="120"/>
      <c r="I500" s="120"/>
      <c r="J500" s="120"/>
      <c r="K500" s="120"/>
      <c r="L500" s="120"/>
      <c r="M500" s="120"/>
      <c r="N500" s="120"/>
      <c r="O500" s="120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3 K9 B35:I35 B270 B272"/>
    <dataValidation type="list" allowBlank="1" showInputMessage="1" showErrorMessage="1" sqref="E12:E34 E36:E355">
      <formula1>#REF!</formula1>
    </dataValidation>
    <dataValidation type="list" allowBlank="1" showInputMessage="1" showErrorMessage="1" sqref="H12:H34 H36:H355">
      <formula1>#REF!</formula1>
    </dataValidation>
    <dataValidation type="list" allowBlank="1" showInputMessage="1" showErrorMessage="1" sqref="G12:G34 G36:G361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8.85546875" style="2" bestFit="1" customWidth="1"/>
    <col min="3" max="3" width="24.7109375" style="2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142</v>
      </c>
      <c r="C1" s="67" t="s" vm="1">
        <v>224</v>
      </c>
    </row>
    <row r="2" spans="2:14">
      <c r="B2" s="46" t="s">
        <v>141</v>
      </c>
      <c r="C2" s="67" t="s">
        <v>225</v>
      </c>
    </row>
    <row r="3" spans="2:14">
      <c r="B3" s="46" t="s">
        <v>143</v>
      </c>
      <c r="C3" s="67" t="s">
        <v>226</v>
      </c>
    </row>
    <row r="4" spans="2:14">
      <c r="B4" s="46" t="s">
        <v>144</v>
      </c>
      <c r="C4" s="67">
        <v>2207</v>
      </c>
    </row>
    <row r="6" spans="2:14" ht="26.25" customHeight="1">
      <c r="B6" s="135" t="s">
        <v>170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7"/>
    </row>
    <row r="7" spans="2:14" ht="26.25" customHeight="1">
      <c r="B7" s="135" t="s">
        <v>222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</row>
    <row r="8" spans="2:14" s="3" customFormat="1" ht="74.25" customHeight="1">
      <c r="B8" s="21" t="s">
        <v>111</v>
      </c>
      <c r="C8" s="29" t="s">
        <v>43</v>
      </c>
      <c r="D8" s="29" t="s">
        <v>115</v>
      </c>
      <c r="E8" s="29" t="s">
        <v>113</v>
      </c>
      <c r="F8" s="29" t="s">
        <v>63</v>
      </c>
      <c r="G8" s="29" t="s">
        <v>99</v>
      </c>
      <c r="H8" s="29" t="s">
        <v>201</v>
      </c>
      <c r="I8" s="29" t="s">
        <v>200</v>
      </c>
      <c r="J8" s="29" t="s">
        <v>215</v>
      </c>
      <c r="K8" s="29" t="s">
        <v>60</v>
      </c>
      <c r="L8" s="29" t="s">
        <v>57</v>
      </c>
      <c r="M8" s="29" t="s">
        <v>145</v>
      </c>
      <c r="N8" s="13" t="s">
        <v>147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208</v>
      </c>
      <c r="I9" s="31"/>
      <c r="J9" s="15" t="s">
        <v>204</v>
      </c>
      <c r="K9" s="15" t="s">
        <v>204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4" t="s">
        <v>218</v>
      </c>
      <c r="C11" s="85"/>
      <c r="D11" s="85"/>
      <c r="E11" s="85"/>
      <c r="F11" s="85"/>
      <c r="G11" s="85"/>
      <c r="H11" s="87"/>
      <c r="I11" s="89"/>
      <c r="J11" s="85"/>
      <c r="K11" s="87">
        <v>23229.334730755003</v>
      </c>
      <c r="L11" s="85"/>
      <c r="M11" s="90">
        <f>IFERROR(K11/$K$11,0)</f>
        <v>1</v>
      </c>
      <c r="N11" s="90">
        <f>K11/'סכום נכסי הקרן'!$C$42</f>
        <v>6.4853307173383815E-3</v>
      </c>
    </row>
    <row r="12" spans="2:14">
      <c r="B12" s="70" t="s">
        <v>194</v>
      </c>
      <c r="C12" s="71"/>
      <c r="D12" s="71"/>
      <c r="E12" s="71"/>
      <c r="F12" s="71"/>
      <c r="G12" s="71"/>
      <c r="H12" s="79"/>
      <c r="I12" s="81"/>
      <c r="J12" s="71"/>
      <c r="K12" s="79">
        <v>5351.3291199269997</v>
      </c>
      <c r="L12" s="71"/>
      <c r="M12" s="80">
        <f t="shared" ref="M12:M75" si="0">IFERROR(K12/$K$11,0)</f>
        <v>0.23036945233054765</v>
      </c>
      <c r="N12" s="80">
        <f>K12/'סכום נכסי הקרן'!$C$42</f>
        <v>1.4940220855357207E-3</v>
      </c>
    </row>
    <row r="13" spans="2:14">
      <c r="B13" s="86" t="s">
        <v>219</v>
      </c>
      <c r="C13" s="71"/>
      <c r="D13" s="71"/>
      <c r="E13" s="71"/>
      <c r="F13" s="71"/>
      <c r="G13" s="71"/>
      <c r="H13" s="79"/>
      <c r="I13" s="81"/>
      <c r="J13" s="71"/>
      <c r="K13" s="79">
        <v>1857.6384715690003</v>
      </c>
      <c r="L13" s="71"/>
      <c r="M13" s="80">
        <f t="shared" si="0"/>
        <v>7.9969508085375257E-2</v>
      </c>
      <c r="N13" s="80">
        <f>K13/'סכום נכסי הקרן'!$C$42</f>
        <v>5.1862870723652415E-4</v>
      </c>
    </row>
    <row r="14" spans="2:14">
      <c r="B14" s="75" t="s">
        <v>1451</v>
      </c>
      <c r="C14" s="69" t="s">
        <v>1452</v>
      </c>
      <c r="D14" s="82" t="s">
        <v>116</v>
      </c>
      <c r="E14" s="69" t="s">
        <v>1453</v>
      </c>
      <c r="F14" s="82" t="s">
        <v>1454</v>
      </c>
      <c r="G14" s="82" t="s">
        <v>129</v>
      </c>
      <c r="H14" s="76">
        <v>13723.929550000001</v>
      </c>
      <c r="I14" s="78">
        <v>1551</v>
      </c>
      <c r="J14" s="69"/>
      <c r="K14" s="76">
        <v>212.85814732099999</v>
      </c>
      <c r="L14" s="77">
        <v>2.1294297688610354E-4</v>
      </c>
      <c r="M14" s="77">
        <f t="shared" si="0"/>
        <v>9.1633337669021417E-3</v>
      </c>
      <c r="N14" s="77">
        <f>K14/'סכום נכסי הקרן'!$C$42</f>
        <v>5.9427249951714483E-5</v>
      </c>
    </row>
    <row r="15" spans="2:14">
      <c r="B15" s="75" t="s">
        <v>1455</v>
      </c>
      <c r="C15" s="69" t="s">
        <v>1456</v>
      </c>
      <c r="D15" s="82" t="s">
        <v>116</v>
      </c>
      <c r="E15" s="69" t="s">
        <v>1453</v>
      </c>
      <c r="F15" s="82" t="s">
        <v>1454</v>
      </c>
      <c r="G15" s="82" t="s">
        <v>129</v>
      </c>
      <c r="H15" s="76">
        <v>10126.618757</v>
      </c>
      <c r="I15" s="78">
        <v>1922</v>
      </c>
      <c r="J15" s="69"/>
      <c r="K15" s="76">
        <v>194.63361251100002</v>
      </c>
      <c r="L15" s="77">
        <v>1.7261393386607313E-4</v>
      </c>
      <c r="M15" s="77">
        <f t="shared" si="0"/>
        <v>8.3787854782302676E-3</v>
      </c>
      <c r="N15" s="77">
        <f>K15/'סכום נכסי הקרן'!$C$42</f>
        <v>5.4339194835955518E-5</v>
      </c>
    </row>
    <row r="16" spans="2:14">
      <c r="B16" s="75" t="s">
        <v>1457</v>
      </c>
      <c r="C16" s="69" t="s">
        <v>1458</v>
      </c>
      <c r="D16" s="82" t="s">
        <v>116</v>
      </c>
      <c r="E16" s="69" t="s">
        <v>1459</v>
      </c>
      <c r="F16" s="82" t="s">
        <v>1454</v>
      </c>
      <c r="G16" s="82" t="s">
        <v>129</v>
      </c>
      <c r="H16" s="76">
        <v>7.4942960000000003</v>
      </c>
      <c r="I16" s="78">
        <v>1601</v>
      </c>
      <c r="J16" s="69"/>
      <c r="K16" s="76">
        <v>0.119983679</v>
      </c>
      <c r="L16" s="77">
        <v>1.4724204189572045E-5</v>
      </c>
      <c r="M16" s="77">
        <f t="shared" si="0"/>
        <v>5.1651793041298294E-6</v>
      </c>
      <c r="N16" s="77">
        <f>K16/'סכום נכסי הקרן'!$C$42</f>
        <v>3.3497896001633668E-8</v>
      </c>
    </row>
    <row r="17" spans="2:14">
      <c r="B17" s="75" t="s">
        <v>1460</v>
      </c>
      <c r="C17" s="69" t="s">
        <v>1461</v>
      </c>
      <c r="D17" s="82" t="s">
        <v>116</v>
      </c>
      <c r="E17" s="69" t="s">
        <v>1459</v>
      </c>
      <c r="F17" s="82" t="s">
        <v>1454</v>
      </c>
      <c r="G17" s="82" t="s">
        <v>129</v>
      </c>
      <c r="H17" s="76">
        <v>19644.42339</v>
      </c>
      <c r="I17" s="78">
        <v>1547</v>
      </c>
      <c r="J17" s="69"/>
      <c r="K17" s="76">
        <v>303.899229843</v>
      </c>
      <c r="L17" s="77">
        <v>2.2731306645660447E-4</v>
      </c>
      <c r="M17" s="77">
        <f t="shared" si="0"/>
        <v>1.3082562775275941E-2</v>
      </c>
      <c r="N17" s="77">
        <f>K17/'סכום נכסי הקרן'!$C$42</f>
        <v>8.4844746228004739E-5</v>
      </c>
    </row>
    <row r="18" spans="2:14">
      <c r="B18" s="75" t="s">
        <v>1462</v>
      </c>
      <c r="C18" s="69" t="s">
        <v>1463</v>
      </c>
      <c r="D18" s="82" t="s">
        <v>116</v>
      </c>
      <c r="E18" s="69" t="s">
        <v>1459</v>
      </c>
      <c r="F18" s="82" t="s">
        <v>1454</v>
      </c>
      <c r="G18" s="82" t="s">
        <v>129</v>
      </c>
      <c r="H18" s="76">
        <v>4309.2201999999997</v>
      </c>
      <c r="I18" s="78">
        <v>1906</v>
      </c>
      <c r="J18" s="69"/>
      <c r="K18" s="76">
        <v>82.133737011999997</v>
      </c>
      <c r="L18" s="77">
        <v>5.3120654967258441E-5</v>
      </c>
      <c r="M18" s="77">
        <f t="shared" si="0"/>
        <v>3.5357765499524694E-3</v>
      </c>
      <c r="N18" s="77">
        <f>K18/'סכום נכסי הקרן'!$C$42</f>
        <v>2.2930680269051477E-5</v>
      </c>
    </row>
    <row r="19" spans="2:14">
      <c r="B19" s="75" t="s">
        <v>1464</v>
      </c>
      <c r="C19" s="69" t="s">
        <v>1465</v>
      </c>
      <c r="D19" s="82" t="s">
        <v>116</v>
      </c>
      <c r="E19" s="69" t="s">
        <v>1466</v>
      </c>
      <c r="F19" s="82" t="s">
        <v>1454</v>
      </c>
      <c r="G19" s="82" t="s">
        <v>129</v>
      </c>
      <c r="H19" s="76">
        <v>481.97691200000003</v>
      </c>
      <c r="I19" s="78">
        <v>18670</v>
      </c>
      <c r="J19" s="69"/>
      <c r="K19" s="76">
        <v>89.985089376999994</v>
      </c>
      <c r="L19" s="77">
        <v>5.1087750807029037E-5</v>
      </c>
      <c r="M19" s="77">
        <f t="shared" si="0"/>
        <v>3.8737695426921633E-3</v>
      </c>
      <c r="N19" s="77">
        <f>K19/'סכום נכסי הקרן'!$C$42</f>
        <v>2.5122676607111343E-5</v>
      </c>
    </row>
    <row r="20" spans="2:14">
      <c r="B20" s="75" t="s">
        <v>1467</v>
      </c>
      <c r="C20" s="69" t="s">
        <v>1468</v>
      </c>
      <c r="D20" s="82" t="s">
        <v>116</v>
      </c>
      <c r="E20" s="69" t="s">
        <v>1466</v>
      </c>
      <c r="F20" s="82" t="s">
        <v>1454</v>
      </c>
      <c r="G20" s="82" t="s">
        <v>129</v>
      </c>
      <c r="H20" s="76">
        <v>2538.6927700000001</v>
      </c>
      <c r="I20" s="78">
        <v>15500</v>
      </c>
      <c r="J20" s="69"/>
      <c r="K20" s="76">
        <v>393.49737935000002</v>
      </c>
      <c r="L20" s="77">
        <v>1.7913010624921502E-4</v>
      </c>
      <c r="M20" s="77">
        <f t="shared" si="0"/>
        <v>1.6939674937354977E-2</v>
      </c>
      <c r="N20" s="77">
        <f>K20/'סכום נכסי הקרן'!$C$42</f>
        <v>1.0985939421295535E-4</v>
      </c>
    </row>
    <row r="21" spans="2:14">
      <c r="B21" s="75" t="s">
        <v>1469</v>
      </c>
      <c r="C21" s="69" t="s">
        <v>1470</v>
      </c>
      <c r="D21" s="82" t="s">
        <v>116</v>
      </c>
      <c r="E21" s="69" t="s">
        <v>1471</v>
      </c>
      <c r="F21" s="82" t="s">
        <v>1454</v>
      </c>
      <c r="G21" s="82" t="s">
        <v>129</v>
      </c>
      <c r="H21" s="76">
        <v>18923.097399999999</v>
      </c>
      <c r="I21" s="78">
        <v>1557</v>
      </c>
      <c r="J21" s="69"/>
      <c r="K21" s="76">
        <v>294.632626518</v>
      </c>
      <c r="L21" s="77">
        <v>1.1291011136437076E-4</v>
      </c>
      <c r="M21" s="77">
        <f t="shared" si="0"/>
        <v>1.2683644621467116E-2</v>
      </c>
      <c r="N21" s="77">
        <f>K21/'סכום נכסי הקרן'!$C$42</f>
        <v>8.2257630071404442E-5</v>
      </c>
    </row>
    <row r="22" spans="2:14">
      <c r="B22" s="75" t="s">
        <v>1472</v>
      </c>
      <c r="C22" s="69" t="s">
        <v>1473</v>
      </c>
      <c r="D22" s="82" t="s">
        <v>116</v>
      </c>
      <c r="E22" s="69" t="s">
        <v>1471</v>
      </c>
      <c r="F22" s="82" t="s">
        <v>1454</v>
      </c>
      <c r="G22" s="82" t="s">
        <v>129</v>
      </c>
      <c r="H22" s="76">
        <v>2.2109999999999999E-3</v>
      </c>
      <c r="I22" s="78">
        <v>1489</v>
      </c>
      <c r="J22" s="69"/>
      <c r="K22" s="76">
        <v>3.2918999999999994E-5</v>
      </c>
      <c r="L22" s="77">
        <v>3.0325511655571312E-11</v>
      </c>
      <c r="M22" s="77">
        <f t="shared" si="0"/>
        <v>1.4171305541702036E-9</v>
      </c>
      <c r="N22" s="77">
        <f>K22/'סכום נכסי הקרן'!$C$42</f>
        <v>9.1905603134387847E-12</v>
      </c>
    </row>
    <row r="23" spans="2:14">
      <c r="B23" s="75" t="s">
        <v>1474</v>
      </c>
      <c r="C23" s="69" t="s">
        <v>1475</v>
      </c>
      <c r="D23" s="82" t="s">
        <v>116</v>
      </c>
      <c r="E23" s="69" t="s">
        <v>1471</v>
      </c>
      <c r="F23" s="82" t="s">
        <v>1454</v>
      </c>
      <c r="G23" s="82" t="s">
        <v>129</v>
      </c>
      <c r="H23" s="76">
        <v>15054.167090000001</v>
      </c>
      <c r="I23" s="78">
        <v>1899</v>
      </c>
      <c r="J23" s="69"/>
      <c r="K23" s="76">
        <v>285.87863303899996</v>
      </c>
      <c r="L23" s="77">
        <v>1.1527316131910882E-4</v>
      </c>
      <c r="M23" s="77">
        <f t="shared" si="0"/>
        <v>1.2306793817065474E-2</v>
      </c>
      <c r="N23" s="77">
        <f>K23/'סכום נכסי הקרן'!$C$42</f>
        <v>7.9813627973764788E-5</v>
      </c>
    </row>
    <row r="24" spans="2:14">
      <c r="B24" s="72"/>
      <c r="C24" s="69"/>
      <c r="D24" s="69"/>
      <c r="E24" s="69"/>
      <c r="F24" s="69"/>
      <c r="G24" s="69"/>
      <c r="H24" s="76"/>
      <c r="I24" s="78"/>
      <c r="J24" s="69"/>
      <c r="K24" s="69"/>
      <c r="L24" s="69"/>
      <c r="M24" s="77"/>
      <c r="N24" s="69"/>
    </row>
    <row r="25" spans="2:14">
      <c r="B25" s="86" t="s">
        <v>220</v>
      </c>
      <c r="C25" s="71"/>
      <c r="D25" s="71"/>
      <c r="E25" s="71"/>
      <c r="F25" s="71"/>
      <c r="G25" s="71"/>
      <c r="H25" s="79"/>
      <c r="I25" s="81"/>
      <c r="J25" s="71"/>
      <c r="K25" s="79">
        <v>3493.6906483580005</v>
      </c>
      <c r="L25" s="71"/>
      <c r="M25" s="80">
        <f t="shared" si="0"/>
        <v>0.15039994424517245</v>
      </c>
      <c r="N25" s="80">
        <f>K25/'סכום נכסי הקרן'!$C$42</f>
        <v>9.7539337829919684E-4</v>
      </c>
    </row>
    <row r="26" spans="2:14">
      <c r="B26" s="75" t="s">
        <v>1476</v>
      </c>
      <c r="C26" s="69" t="s">
        <v>1477</v>
      </c>
      <c r="D26" s="82" t="s">
        <v>116</v>
      </c>
      <c r="E26" s="69" t="s">
        <v>1453</v>
      </c>
      <c r="F26" s="82" t="s">
        <v>1478</v>
      </c>
      <c r="G26" s="82" t="s">
        <v>129</v>
      </c>
      <c r="H26" s="76">
        <v>29154.208675999998</v>
      </c>
      <c r="I26" s="78">
        <v>330.07</v>
      </c>
      <c r="J26" s="69"/>
      <c r="K26" s="76">
        <v>96.229296566000002</v>
      </c>
      <c r="L26" s="77">
        <v>1.0997824018722647E-3</v>
      </c>
      <c r="M26" s="77">
        <f t="shared" si="0"/>
        <v>4.1425765172084352E-3</v>
      </c>
      <c r="N26" s="77">
        <f>K26/'סכום נכסי הקרן'!$C$42</f>
        <v>2.6865978735976516E-5</v>
      </c>
    </row>
    <row r="27" spans="2:14">
      <c r="B27" s="75" t="s">
        <v>1479</v>
      </c>
      <c r="C27" s="69" t="s">
        <v>1480</v>
      </c>
      <c r="D27" s="82" t="s">
        <v>116</v>
      </c>
      <c r="E27" s="69" t="s">
        <v>1453</v>
      </c>
      <c r="F27" s="82" t="s">
        <v>1478</v>
      </c>
      <c r="G27" s="82" t="s">
        <v>129</v>
      </c>
      <c r="H27" s="76">
        <v>216882.81183799999</v>
      </c>
      <c r="I27" s="78">
        <v>344.07</v>
      </c>
      <c r="J27" s="69"/>
      <c r="K27" s="76">
        <v>746.22869070399997</v>
      </c>
      <c r="L27" s="77">
        <v>8.2493762883326246E-4</v>
      </c>
      <c r="M27" s="77">
        <f t="shared" si="0"/>
        <v>3.2124410765669222E-2</v>
      </c>
      <c r="N27" s="77">
        <f>K27/'סכום נכסי הקרן'!$C$42</f>
        <v>2.083374279149904E-4</v>
      </c>
    </row>
    <row r="28" spans="2:14">
      <c r="B28" s="75" t="s">
        <v>1481</v>
      </c>
      <c r="C28" s="69" t="s">
        <v>1482</v>
      </c>
      <c r="D28" s="82" t="s">
        <v>116</v>
      </c>
      <c r="E28" s="69" t="s">
        <v>1459</v>
      </c>
      <c r="F28" s="82" t="s">
        <v>1478</v>
      </c>
      <c r="G28" s="82" t="s">
        <v>129</v>
      </c>
      <c r="H28" s="76">
        <v>141279.69489499999</v>
      </c>
      <c r="I28" s="78">
        <v>344.83</v>
      </c>
      <c r="J28" s="69"/>
      <c r="K28" s="76">
        <v>487.17477196200002</v>
      </c>
      <c r="L28" s="77">
        <v>3.5321488024150867E-4</v>
      </c>
      <c r="M28" s="77">
        <f t="shared" si="0"/>
        <v>2.0972394500691143E-2</v>
      </c>
      <c r="N28" s="77">
        <f>K28/'סכום נכסי הקרן'!$C$42</f>
        <v>1.3601291427147081E-4</v>
      </c>
    </row>
    <row r="29" spans="2:14">
      <c r="B29" s="75" t="s">
        <v>1483</v>
      </c>
      <c r="C29" s="69" t="s">
        <v>1484</v>
      </c>
      <c r="D29" s="82" t="s">
        <v>116</v>
      </c>
      <c r="E29" s="69" t="s">
        <v>1459</v>
      </c>
      <c r="F29" s="82" t="s">
        <v>1478</v>
      </c>
      <c r="G29" s="82" t="s">
        <v>129</v>
      </c>
      <c r="H29" s="76">
        <v>69877.369925000006</v>
      </c>
      <c r="I29" s="78">
        <v>378.45</v>
      </c>
      <c r="J29" s="69"/>
      <c r="K29" s="76">
        <v>264.45090646000006</v>
      </c>
      <c r="L29" s="77">
        <v>3.1412144773001967E-4</v>
      </c>
      <c r="M29" s="77">
        <f t="shared" si="0"/>
        <v>1.138435127502271E-2</v>
      </c>
      <c r="N29" s="77">
        <f>K29/'סכום נכסי הקרן'!$C$42</f>
        <v>7.383128302087516E-5</v>
      </c>
    </row>
    <row r="30" spans="2:14">
      <c r="B30" s="75" t="s">
        <v>1485</v>
      </c>
      <c r="C30" s="69" t="s">
        <v>1486</v>
      </c>
      <c r="D30" s="82" t="s">
        <v>116</v>
      </c>
      <c r="E30" s="69" t="s">
        <v>1466</v>
      </c>
      <c r="F30" s="82" t="s">
        <v>1478</v>
      </c>
      <c r="G30" s="82" t="s">
        <v>129</v>
      </c>
      <c r="H30" s="76">
        <v>146.75437700000001</v>
      </c>
      <c r="I30" s="78">
        <v>3545.21</v>
      </c>
      <c r="J30" s="69"/>
      <c r="K30" s="76">
        <v>5.2027508600000001</v>
      </c>
      <c r="L30" s="77">
        <v>6.2016424502040923E-6</v>
      </c>
      <c r="M30" s="77">
        <f t="shared" si="0"/>
        <v>2.2397330445764771E-4</v>
      </c>
      <c r="N30" s="77">
        <f>K30/'סכום נכסי הקרן'!$C$42</f>
        <v>1.452540951262964E-6</v>
      </c>
    </row>
    <row r="31" spans="2:14">
      <c r="B31" s="75" t="s">
        <v>1487</v>
      </c>
      <c r="C31" s="69" t="s">
        <v>1488</v>
      </c>
      <c r="D31" s="82" t="s">
        <v>116</v>
      </c>
      <c r="E31" s="69" t="s">
        <v>1466</v>
      </c>
      <c r="F31" s="82" t="s">
        <v>1478</v>
      </c>
      <c r="G31" s="82" t="s">
        <v>129</v>
      </c>
      <c r="H31" s="76">
        <v>650.23129800000004</v>
      </c>
      <c r="I31" s="78">
        <v>3285.48</v>
      </c>
      <c r="J31" s="69"/>
      <c r="K31" s="76">
        <v>21.363219249999997</v>
      </c>
      <c r="L31" s="77">
        <v>1.3212361273836273E-4</v>
      </c>
      <c r="M31" s="77">
        <f t="shared" si="0"/>
        <v>9.1966556501145425E-4</v>
      </c>
      <c r="N31" s="77">
        <f>K31/'סכום נכסי הקרן'!$C$42</f>
        <v>5.9643353384471426E-6</v>
      </c>
    </row>
    <row r="32" spans="2:14">
      <c r="B32" s="75" t="s">
        <v>1489</v>
      </c>
      <c r="C32" s="69" t="s">
        <v>1490</v>
      </c>
      <c r="D32" s="82" t="s">
        <v>116</v>
      </c>
      <c r="E32" s="69" t="s">
        <v>1466</v>
      </c>
      <c r="F32" s="82" t="s">
        <v>1478</v>
      </c>
      <c r="G32" s="82" t="s">
        <v>129</v>
      </c>
      <c r="H32" s="76">
        <v>13173.973518999999</v>
      </c>
      <c r="I32" s="78">
        <v>3430.19</v>
      </c>
      <c r="J32" s="69"/>
      <c r="K32" s="76">
        <v>451.89232224599999</v>
      </c>
      <c r="L32" s="77">
        <v>3.3924278558491826E-4</v>
      </c>
      <c r="M32" s="77">
        <f t="shared" si="0"/>
        <v>1.9453519762135371E-2</v>
      </c>
      <c r="N32" s="77">
        <f>K32/'סכום נכסי הקרן'!$C$42</f>
        <v>1.2616250927372576E-4</v>
      </c>
    </row>
    <row r="33" spans="2:14">
      <c r="B33" s="75" t="s">
        <v>1491</v>
      </c>
      <c r="C33" s="69" t="s">
        <v>1492</v>
      </c>
      <c r="D33" s="82" t="s">
        <v>116</v>
      </c>
      <c r="E33" s="69" t="s">
        <v>1466</v>
      </c>
      <c r="F33" s="82" t="s">
        <v>1478</v>
      </c>
      <c r="G33" s="82" t="s">
        <v>129</v>
      </c>
      <c r="H33" s="76">
        <v>8054.7025089999997</v>
      </c>
      <c r="I33" s="78">
        <v>3800.64</v>
      </c>
      <c r="J33" s="69"/>
      <c r="K33" s="76">
        <v>306.13024545899998</v>
      </c>
      <c r="L33" s="77">
        <v>3.8694284640674388E-4</v>
      </c>
      <c r="M33" s="77">
        <f t="shared" si="0"/>
        <v>1.317860580198588E-2</v>
      </c>
      <c r="N33" s="77">
        <f>K33/'סכום נכסי הקרן'!$C$42</f>
        <v>8.546761701931284E-5</v>
      </c>
    </row>
    <row r="34" spans="2:14">
      <c r="B34" s="75" t="s">
        <v>1493</v>
      </c>
      <c r="C34" s="69" t="s">
        <v>1494</v>
      </c>
      <c r="D34" s="82" t="s">
        <v>116</v>
      </c>
      <c r="E34" s="69" t="s">
        <v>1471</v>
      </c>
      <c r="F34" s="82" t="s">
        <v>1478</v>
      </c>
      <c r="G34" s="82" t="s">
        <v>129</v>
      </c>
      <c r="H34" s="76">
        <v>178833.02181999999</v>
      </c>
      <c r="I34" s="78">
        <v>344.12</v>
      </c>
      <c r="J34" s="69"/>
      <c r="K34" s="76">
        <v>615.40019465399996</v>
      </c>
      <c r="L34" s="77">
        <v>3.9702035523798941E-4</v>
      </c>
      <c r="M34" s="77">
        <f t="shared" si="0"/>
        <v>2.6492372760001041E-2</v>
      </c>
      <c r="N34" s="77">
        <f>K34/'סכום נכסי הקרן'!$C$42</f>
        <v>1.7181179883561334E-4</v>
      </c>
    </row>
    <row r="35" spans="2:14">
      <c r="B35" s="75" t="s">
        <v>1495</v>
      </c>
      <c r="C35" s="69" t="s">
        <v>1496</v>
      </c>
      <c r="D35" s="82" t="s">
        <v>116</v>
      </c>
      <c r="E35" s="69" t="s">
        <v>1471</v>
      </c>
      <c r="F35" s="82" t="s">
        <v>1478</v>
      </c>
      <c r="G35" s="82" t="s">
        <v>129</v>
      </c>
      <c r="H35" s="76">
        <v>130776.423973</v>
      </c>
      <c r="I35" s="78">
        <v>382.04</v>
      </c>
      <c r="J35" s="69"/>
      <c r="K35" s="76">
        <v>499.61825019700001</v>
      </c>
      <c r="L35" s="77">
        <v>4.6552477618513736E-4</v>
      </c>
      <c r="M35" s="77">
        <f t="shared" si="0"/>
        <v>2.1508073992989526E-2</v>
      </c>
      <c r="N35" s="77">
        <f>K35/'סכום נכסי הקרן'!$C$42</f>
        <v>1.3948697293752175E-4</v>
      </c>
    </row>
    <row r="36" spans="2:14">
      <c r="B36" s="72"/>
      <c r="C36" s="69"/>
      <c r="D36" s="69"/>
      <c r="E36" s="69"/>
      <c r="F36" s="69"/>
      <c r="G36" s="69"/>
      <c r="H36" s="76"/>
      <c r="I36" s="78"/>
      <c r="J36" s="69"/>
      <c r="K36" s="69"/>
      <c r="L36" s="69"/>
      <c r="M36" s="77"/>
      <c r="N36" s="69"/>
    </row>
    <row r="37" spans="2:14">
      <c r="B37" s="70" t="s">
        <v>193</v>
      </c>
      <c r="C37" s="71"/>
      <c r="D37" s="71"/>
      <c r="E37" s="71"/>
      <c r="F37" s="71"/>
      <c r="G37" s="71"/>
      <c r="H37" s="79"/>
      <c r="I37" s="81"/>
      <c r="J37" s="71"/>
      <c r="K37" s="79">
        <v>17878.005610827997</v>
      </c>
      <c r="L37" s="71"/>
      <c r="M37" s="80">
        <f t="shared" si="0"/>
        <v>0.76963054766945205</v>
      </c>
      <c r="N37" s="80">
        <f>K37/'סכום נכסי הקרן'!$C$42</f>
        <v>4.9913086318026587E-3</v>
      </c>
    </row>
    <row r="38" spans="2:14">
      <c r="B38" s="86" t="s">
        <v>221</v>
      </c>
      <c r="C38" s="71"/>
      <c r="D38" s="71"/>
      <c r="E38" s="71"/>
      <c r="F38" s="71"/>
      <c r="G38" s="71"/>
      <c r="H38" s="79"/>
      <c r="I38" s="81"/>
      <c r="J38" s="71"/>
      <c r="K38" s="79">
        <v>17878.005610827997</v>
      </c>
      <c r="L38" s="71"/>
      <c r="M38" s="80">
        <f t="shared" si="0"/>
        <v>0.76963054766945205</v>
      </c>
      <c r="N38" s="80">
        <f>K38/'סכום נכסי הקרן'!$C$42</f>
        <v>4.9913086318026587E-3</v>
      </c>
    </row>
    <row r="39" spans="2:14">
      <c r="B39" s="75" t="s">
        <v>1497</v>
      </c>
      <c r="C39" s="69" t="s">
        <v>1498</v>
      </c>
      <c r="D39" s="82" t="s">
        <v>26</v>
      </c>
      <c r="E39" s="69"/>
      <c r="F39" s="82" t="s">
        <v>1454</v>
      </c>
      <c r="G39" s="82" t="s">
        <v>128</v>
      </c>
      <c r="H39" s="76">
        <v>3631.1783280000004</v>
      </c>
      <c r="I39" s="78">
        <v>4496.96</v>
      </c>
      <c r="J39" s="69"/>
      <c r="K39" s="76">
        <v>524.98582786299994</v>
      </c>
      <c r="L39" s="77">
        <v>8.8279497591554074E-5</v>
      </c>
      <c r="M39" s="77">
        <f t="shared" si="0"/>
        <v>2.2600123247091233E-2</v>
      </c>
      <c r="N39" s="77">
        <f>K39/'סכום נכסי הקרן'!$C$42</f>
        <v>1.4656927350999402E-4</v>
      </c>
    </row>
    <row r="40" spans="2:14">
      <c r="B40" s="75" t="s">
        <v>1499</v>
      </c>
      <c r="C40" s="69" t="s">
        <v>1500</v>
      </c>
      <c r="D40" s="82" t="s">
        <v>26</v>
      </c>
      <c r="E40" s="69"/>
      <c r="F40" s="82" t="s">
        <v>1454</v>
      </c>
      <c r="G40" s="82" t="s">
        <v>128</v>
      </c>
      <c r="H40" s="76">
        <v>55.353353999999996</v>
      </c>
      <c r="I40" s="78">
        <v>592.78</v>
      </c>
      <c r="J40" s="69"/>
      <c r="K40" s="76">
        <v>1.0549174040000002</v>
      </c>
      <c r="L40" s="77">
        <v>1.7195568919135723E-7</v>
      </c>
      <c r="M40" s="77">
        <f t="shared" si="0"/>
        <v>4.5413156090230964E-5</v>
      </c>
      <c r="N40" s="77">
        <f>K40/'סכום נכסי הקרן'!$C$42</f>
        <v>2.9451933616325749E-7</v>
      </c>
    </row>
    <row r="41" spans="2:14">
      <c r="B41" s="75" t="s">
        <v>1501</v>
      </c>
      <c r="C41" s="69" t="s">
        <v>1502</v>
      </c>
      <c r="D41" s="82" t="s">
        <v>26</v>
      </c>
      <c r="E41" s="69"/>
      <c r="F41" s="82" t="s">
        <v>1454</v>
      </c>
      <c r="G41" s="82" t="s">
        <v>128</v>
      </c>
      <c r="H41" s="76">
        <v>4296.206424</v>
      </c>
      <c r="I41" s="78">
        <v>7834.6</v>
      </c>
      <c r="J41" s="69"/>
      <c r="K41" s="76">
        <v>1082.138742349</v>
      </c>
      <c r="L41" s="77">
        <v>9.5814268949505896E-5</v>
      </c>
      <c r="M41" s="77">
        <f t="shared" si="0"/>
        <v>4.6585007917436312E-2</v>
      </c>
      <c r="N41" s="77">
        <f>K41/'סכום נכסי הקרן'!$C$42</f>
        <v>3.0211918281440142E-4</v>
      </c>
    </row>
    <row r="42" spans="2:14">
      <c r="B42" s="75" t="s">
        <v>1503</v>
      </c>
      <c r="C42" s="69" t="s">
        <v>1504</v>
      </c>
      <c r="D42" s="82" t="s">
        <v>26</v>
      </c>
      <c r="E42" s="69"/>
      <c r="F42" s="82" t="s">
        <v>1454</v>
      </c>
      <c r="G42" s="82" t="s">
        <v>130</v>
      </c>
      <c r="H42" s="76">
        <v>484.62049899999988</v>
      </c>
      <c r="I42" s="78">
        <v>6091.6</v>
      </c>
      <c r="J42" s="69"/>
      <c r="K42" s="76">
        <v>116.43433765099998</v>
      </c>
      <c r="L42" s="77">
        <v>2.1451659936784458E-5</v>
      </c>
      <c r="M42" s="77">
        <f t="shared" si="0"/>
        <v>5.0123836519882815E-3</v>
      </c>
      <c r="N42" s="77">
        <f>K42/'סכום נכסי הקרן'!$C$42</f>
        <v>3.2506965665324339E-5</v>
      </c>
    </row>
    <row r="43" spans="2:14">
      <c r="B43" s="75" t="s">
        <v>1505</v>
      </c>
      <c r="C43" s="69" t="s">
        <v>1506</v>
      </c>
      <c r="D43" s="82" t="s">
        <v>1183</v>
      </c>
      <c r="E43" s="69"/>
      <c r="F43" s="82" t="s">
        <v>1454</v>
      </c>
      <c r="G43" s="82" t="s">
        <v>128</v>
      </c>
      <c r="H43" s="76">
        <v>727.74006599999996</v>
      </c>
      <c r="I43" s="78">
        <v>6748</v>
      </c>
      <c r="J43" s="69"/>
      <c r="K43" s="76">
        <v>157.88189743400002</v>
      </c>
      <c r="L43" s="77">
        <v>4.0251109845132738E-6</v>
      </c>
      <c r="M43" s="77">
        <f t="shared" si="0"/>
        <v>6.7966603117982846E-3</v>
      </c>
      <c r="N43" s="77">
        <f>K43/'סכום נכסי הקרן'!$C$42</f>
        <v>4.4078589895420075E-5</v>
      </c>
    </row>
    <row r="44" spans="2:14">
      <c r="B44" s="75" t="s">
        <v>1507</v>
      </c>
      <c r="C44" s="69" t="s">
        <v>1508</v>
      </c>
      <c r="D44" s="82" t="s">
        <v>1183</v>
      </c>
      <c r="E44" s="69"/>
      <c r="F44" s="82" t="s">
        <v>1454</v>
      </c>
      <c r="G44" s="82" t="s">
        <v>128</v>
      </c>
      <c r="H44" s="76">
        <v>448.02819099999999</v>
      </c>
      <c r="I44" s="78">
        <v>16078</v>
      </c>
      <c r="J44" s="69"/>
      <c r="K44" s="76">
        <v>231.589221579</v>
      </c>
      <c r="L44" s="77">
        <v>3.9196451820985806E-6</v>
      </c>
      <c r="M44" s="77">
        <f t="shared" si="0"/>
        <v>9.9696880803212245E-3</v>
      </c>
      <c r="N44" s="77">
        <f>K44/'סכום נכסי הקרן'!$C$42</f>
        <v>6.4656724349589558E-5</v>
      </c>
    </row>
    <row r="45" spans="2:14">
      <c r="B45" s="75" t="s">
        <v>1509</v>
      </c>
      <c r="C45" s="69" t="s">
        <v>1510</v>
      </c>
      <c r="D45" s="82" t="s">
        <v>1183</v>
      </c>
      <c r="E45" s="69"/>
      <c r="F45" s="82" t="s">
        <v>1454</v>
      </c>
      <c r="G45" s="82" t="s">
        <v>128</v>
      </c>
      <c r="H45" s="76">
        <v>948.31924100000003</v>
      </c>
      <c r="I45" s="78">
        <v>6745</v>
      </c>
      <c r="J45" s="69"/>
      <c r="K45" s="76">
        <v>205.64468690800001</v>
      </c>
      <c r="L45" s="77">
        <v>4.8083893247323373E-6</v>
      </c>
      <c r="M45" s="77">
        <f t="shared" si="0"/>
        <v>8.8528013949418904E-3</v>
      </c>
      <c r="N45" s="77">
        <f>K45/'סכום נכסי הקרן'!$C$42</f>
        <v>5.7413344821112718E-5</v>
      </c>
    </row>
    <row r="46" spans="2:14">
      <c r="B46" s="75" t="s">
        <v>1511</v>
      </c>
      <c r="C46" s="69" t="s">
        <v>1512</v>
      </c>
      <c r="D46" s="82" t="s">
        <v>118</v>
      </c>
      <c r="E46" s="69"/>
      <c r="F46" s="82" t="s">
        <v>1454</v>
      </c>
      <c r="G46" s="82" t="s">
        <v>137</v>
      </c>
      <c r="H46" s="76">
        <v>11097.467446000001</v>
      </c>
      <c r="I46" s="78">
        <v>1897</v>
      </c>
      <c r="J46" s="69"/>
      <c r="K46" s="76">
        <v>656.62968020599999</v>
      </c>
      <c r="L46" s="77">
        <v>3.1528500336045933E-6</v>
      </c>
      <c r="M46" s="77">
        <f t="shared" si="0"/>
        <v>2.8267261538774947E-2</v>
      </c>
      <c r="N46" s="77">
        <f>K46/'סכום נכסי הקרן'!$C$42</f>
        <v>1.8332253955245496E-4</v>
      </c>
    </row>
    <row r="47" spans="2:14">
      <c r="B47" s="75" t="s">
        <v>1513</v>
      </c>
      <c r="C47" s="69" t="s">
        <v>1514</v>
      </c>
      <c r="D47" s="82" t="s">
        <v>1183</v>
      </c>
      <c r="E47" s="69"/>
      <c r="F47" s="82" t="s">
        <v>1454</v>
      </c>
      <c r="G47" s="82" t="s">
        <v>128</v>
      </c>
      <c r="H47" s="76">
        <v>830.77800000000002</v>
      </c>
      <c r="I47" s="78">
        <v>2948</v>
      </c>
      <c r="J47" s="69"/>
      <c r="K47" s="76">
        <v>78.739643439999995</v>
      </c>
      <c r="L47" s="77">
        <v>9.9014662766286671E-7</v>
      </c>
      <c r="M47" s="77">
        <f t="shared" si="0"/>
        <v>3.3896641618302941E-3</v>
      </c>
      <c r="N47" s="77">
        <f>K47/'סכום נכסי הקרן'!$C$42</f>
        <v>2.1983093110179065E-5</v>
      </c>
    </row>
    <row r="48" spans="2:14">
      <c r="B48" s="75" t="s">
        <v>1515</v>
      </c>
      <c r="C48" s="69" t="s">
        <v>1516</v>
      </c>
      <c r="D48" s="82" t="s">
        <v>1183</v>
      </c>
      <c r="E48" s="69"/>
      <c r="F48" s="82" t="s">
        <v>1454</v>
      </c>
      <c r="G48" s="82" t="s">
        <v>128</v>
      </c>
      <c r="H48" s="76">
        <v>723.46917499999995</v>
      </c>
      <c r="I48" s="78">
        <v>11344</v>
      </c>
      <c r="J48" s="69"/>
      <c r="K48" s="76">
        <v>263.85615342699998</v>
      </c>
      <c r="L48" s="77">
        <v>3.1967308364854692E-6</v>
      </c>
      <c r="M48" s="77">
        <f t="shared" si="0"/>
        <v>1.1358747742252888E-2</v>
      </c>
      <c r="N48" s="77">
        <f>K48/'סכום נכסי הקרן'!$C$42</f>
        <v>7.3665235643330647E-5</v>
      </c>
    </row>
    <row r="49" spans="2:14">
      <c r="B49" s="75" t="s">
        <v>1517</v>
      </c>
      <c r="C49" s="69" t="s">
        <v>1518</v>
      </c>
      <c r="D49" s="82" t="s">
        <v>26</v>
      </c>
      <c r="E49" s="69"/>
      <c r="F49" s="82" t="s">
        <v>1454</v>
      </c>
      <c r="G49" s="82" t="s">
        <v>136</v>
      </c>
      <c r="H49" s="76">
        <v>2963.3733569999999</v>
      </c>
      <c r="I49" s="78">
        <v>3970</v>
      </c>
      <c r="J49" s="69"/>
      <c r="K49" s="76">
        <v>296.66772215999998</v>
      </c>
      <c r="L49" s="77">
        <v>5.1406388799169857E-5</v>
      </c>
      <c r="M49" s="77">
        <f t="shared" si="0"/>
        <v>1.2771253486102641E-2</v>
      </c>
      <c r="N49" s="77">
        <f>K49/'סכום נכסי הקרן'!$C$42</f>
        <v>8.2825802532336343E-5</v>
      </c>
    </row>
    <row r="50" spans="2:14">
      <c r="B50" s="75" t="s">
        <v>1519</v>
      </c>
      <c r="C50" s="69" t="s">
        <v>1520</v>
      </c>
      <c r="D50" s="82" t="s">
        <v>1183</v>
      </c>
      <c r="E50" s="69"/>
      <c r="F50" s="82" t="s">
        <v>1454</v>
      </c>
      <c r="G50" s="82" t="s">
        <v>128</v>
      </c>
      <c r="H50" s="76">
        <v>1856.357518</v>
      </c>
      <c r="I50" s="78">
        <v>8855</v>
      </c>
      <c r="J50" s="69"/>
      <c r="K50" s="76">
        <v>528.483173104</v>
      </c>
      <c r="L50" s="77">
        <v>1.0170373086573968E-5</v>
      </c>
      <c r="M50" s="77">
        <f t="shared" si="0"/>
        <v>2.2750680517953138E-2</v>
      </c>
      <c r="N50" s="77">
        <f>K50/'סכום נכסי הקרן'!$C$42</f>
        <v>1.4754568720343336E-4</v>
      </c>
    </row>
    <row r="51" spans="2:14">
      <c r="B51" s="75" t="s">
        <v>1521</v>
      </c>
      <c r="C51" s="69" t="s">
        <v>1522</v>
      </c>
      <c r="D51" s="82" t="s">
        <v>1183</v>
      </c>
      <c r="E51" s="69"/>
      <c r="F51" s="82" t="s">
        <v>1454</v>
      </c>
      <c r="G51" s="82" t="s">
        <v>128</v>
      </c>
      <c r="H51" s="76">
        <v>377.31167499999998</v>
      </c>
      <c r="I51" s="78">
        <v>8233</v>
      </c>
      <c r="J51" s="69"/>
      <c r="K51" s="76">
        <v>99.870985701999999</v>
      </c>
      <c r="L51" s="77">
        <v>2.2661361861861861E-5</v>
      </c>
      <c r="M51" s="77">
        <f t="shared" si="0"/>
        <v>4.2993476507001962E-3</v>
      </c>
      <c r="N51" s="77">
        <f>K51/'סכום נכסי הקרן'!$C$42</f>
        <v>2.7882691383602589E-5</v>
      </c>
    </row>
    <row r="52" spans="2:14">
      <c r="B52" s="75" t="s">
        <v>1523</v>
      </c>
      <c r="C52" s="69" t="s">
        <v>1524</v>
      </c>
      <c r="D52" s="82" t="s">
        <v>1183</v>
      </c>
      <c r="E52" s="69"/>
      <c r="F52" s="82" t="s">
        <v>1454</v>
      </c>
      <c r="G52" s="82" t="s">
        <v>128</v>
      </c>
      <c r="H52" s="76">
        <v>463.85104999999999</v>
      </c>
      <c r="I52" s="78">
        <v>12231</v>
      </c>
      <c r="J52" s="69"/>
      <c r="K52" s="76">
        <v>182.39859448999997</v>
      </c>
      <c r="L52" s="77">
        <v>1.790930694980695E-4</v>
      </c>
      <c r="M52" s="77">
        <f t="shared" si="0"/>
        <v>7.8520799929973559E-3</v>
      </c>
      <c r="N52" s="77">
        <f>K52/'סכום נכסי הקרן'!$C$42</f>
        <v>5.0923335573583895E-5</v>
      </c>
    </row>
    <row r="53" spans="2:14">
      <c r="B53" s="75" t="s">
        <v>1525</v>
      </c>
      <c r="C53" s="69" t="s">
        <v>1526</v>
      </c>
      <c r="D53" s="82" t="s">
        <v>117</v>
      </c>
      <c r="E53" s="69"/>
      <c r="F53" s="82" t="s">
        <v>1454</v>
      </c>
      <c r="G53" s="82" t="s">
        <v>128</v>
      </c>
      <c r="H53" s="76">
        <v>6576.9925000000003</v>
      </c>
      <c r="I53" s="78">
        <v>702.25</v>
      </c>
      <c r="J53" s="69"/>
      <c r="K53" s="76">
        <v>148.490979407</v>
      </c>
      <c r="L53" s="77">
        <v>1.6905583941049542E-4</v>
      </c>
      <c r="M53" s="77">
        <f t="shared" si="0"/>
        <v>6.3923905324073703E-3</v>
      </c>
      <c r="N53" s="77">
        <f>K53/'סכום נכסי הקרן'!$C$42</f>
        <v>4.1456766677044568E-5</v>
      </c>
    </row>
    <row r="54" spans="2:14">
      <c r="B54" s="75" t="s">
        <v>1527</v>
      </c>
      <c r="C54" s="69" t="s">
        <v>1528</v>
      </c>
      <c r="D54" s="82" t="s">
        <v>26</v>
      </c>
      <c r="E54" s="69"/>
      <c r="F54" s="82" t="s">
        <v>1454</v>
      </c>
      <c r="G54" s="82" t="s">
        <v>130</v>
      </c>
      <c r="H54" s="76">
        <v>2644.6433009999992</v>
      </c>
      <c r="I54" s="78">
        <v>4980.5</v>
      </c>
      <c r="J54" s="69"/>
      <c r="K54" s="76">
        <v>519.50288813700001</v>
      </c>
      <c r="L54" s="77">
        <v>2.0444057676252312E-4</v>
      </c>
      <c r="M54" s="77">
        <f t="shared" si="0"/>
        <v>2.2364088087688212E-2</v>
      </c>
      <c r="N54" s="77">
        <f>K54/'סכום נכסי הקרן'!$C$42</f>
        <v>1.4503850744034574E-4</v>
      </c>
    </row>
    <row r="55" spans="2:14">
      <c r="B55" s="75" t="s">
        <v>1529</v>
      </c>
      <c r="C55" s="69" t="s">
        <v>1530</v>
      </c>
      <c r="D55" s="82" t="s">
        <v>1270</v>
      </c>
      <c r="E55" s="69"/>
      <c r="F55" s="82" t="s">
        <v>1454</v>
      </c>
      <c r="G55" s="82" t="s">
        <v>133</v>
      </c>
      <c r="H55" s="76">
        <v>12183.671603999999</v>
      </c>
      <c r="I55" s="78">
        <v>3454</v>
      </c>
      <c r="J55" s="69"/>
      <c r="K55" s="76">
        <v>174.50309521100002</v>
      </c>
      <c r="L55" s="77">
        <v>7.9012804148237333E-5</v>
      </c>
      <c r="M55" s="77">
        <f t="shared" si="0"/>
        <v>7.5121865190552655E-3</v>
      </c>
      <c r="N55" s="77">
        <f>K55/'סכום נכסי הקרן'!$C$42</f>
        <v>4.8719013986404407E-5</v>
      </c>
    </row>
    <row r="56" spans="2:14">
      <c r="B56" s="75" t="s">
        <v>1531</v>
      </c>
      <c r="C56" s="69" t="s">
        <v>1532</v>
      </c>
      <c r="D56" s="82" t="s">
        <v>26</v>
      </c>
      <c r="E56" s="69"/>
      <c r="F56" s="82" t="s">
        <v>1454</v>
      </c>
      <c r="G56" s="82" t="s">
        <v>130</v>
      </c>
      <c r="H56" s="76">
        <v>8017.9804029999996</v>
      </c>
      <c r="I56" s="78">
        <v>2442</v>
      </c>
      <c r="J56" s="69"/>
      <c r="K56" s="76">
        <v>772.25115706699989</v>
      </c>
      <c r="L56" s="77">
        <v>3.3171065431120752E-5</v>
      </c>
      <c r="M56" s="77">
        <f t="shared" si="0"/>
        <v>3.3244652333696001E-2</v>
      </c>
      <c r="N56" s="77">
        <f>K56/'סכום נכסי הקרן'!$C$42</f>
        <v>2.1560256496695379E-4</v>
      </c>
    </row>
    <row r="57" spans="2:14">
      <c r="B57" s="75" t="s">
        <v>1533</v>
      </c>
      <c r="C57" s="69" t="s">
        <v>1534</v>
      </c>
      <c r="D57" s="82" t="s">
        <v>118</v>
      </c>
      <c r="E57" s="69"/>
      <c r="F57" s="82" t="s">
        <v>1454</v>
      </c>
      <c r="G57" s="82" t="s">
        <v>137</v>
      </c>
      <c r="H57" s="76">
        <v>637.62211500000001</v>
      </c>
      <c r="I57" s="78">
        <v>28450</v>
      </c>
      <c r="J57" s="69"/>
      <c r="K57" s="76">
        <v>565.81563101600011</v>
      </c>
      <c r="L57" s="77">
        <v>2.4403078761075393E-5</v>
      </c>
      <c r="M57" s="77">
        <f t="shared" si="0"/>
        <v>2.4357806091918583E-2</v>
      </c>
      <c r="N57" s="77">
        <f>K57/'סכום נכסי הקרן'!$C$42</f>
        <v>1.5796842805489153E-4</v>
      </c>
    </row>
    <row r="58" spans="2:14">
      <c r="B58" s="75" t="s">
        <v>1535</v>
      </c>
      <c r="C58" s="69" t="s">
        <v>1536</v>
      </c>
      <c r="D58" s="82" t="s">
        <v>1183</v>
      </c>
      <c r="E58" s="69"/>
      <c r="F58" s="82" t="s">
        <v>1454</v>
      </c>
      <c r="G58" s="82" t="s">
        <v>128</v>
      </c>
      <c r="H58" s="76">
        <v>81.070087000000001</v>
      </c>
      <c r="I58" s="78">
        <v>22983</v>
      </c>
      <c r="J58" s="69"/>
      <c r="K58" s="76">
        <v>59.90296661</v>
      </c>
      <c r="L58" s="77">
        <v>3.4660148353997437E-7</v>
      </c>
      <c r="M58" s="77">
        <f t="shared" si="0"/>
        <v>2.5787637616108785E-3</v>
      </c>
      <c r="N58" s="77">
        <f>K58/'סכום נכסי הקרן'!$C$42</f>
        <v>1.6724135835934102E-5</v>
      </c>
    </row>
    <row r="59" spans="2:14">
      <c r="B59" s="75" t="s">
        <v>1537</v>
      </c>
      <c r="C59" s="69" t="s">
        <v>1538</v>
      </c>
      <c r="D59" s="82" t="s">
        <v>1183</v>
      </c>
      <c r="E59" s="69"/>
      <c r="F59" s="82" t="s">
        <v>1454</v>
      </c>
      <c r="G59" s="82" t="s">
        <v>128</v>
      </c>
      <c r="H59" s="76">
        <v>737.31547499999999</v>
      </c>
      <c r="I59" s="78">
        <v>5580</v>
      </c>
      <c r="J59" s="69"/>
      <c r="K59" s="76">
        <v>132.27218426899998</v>
      </c>
      <c r="L59" s="77">
        <v>2.0624209090909091E-5</v>
      </c>
      <c r="M59" s="77">
        <f t="shared" si="0"/>
        <v>5.6941873627519447E-3</v>
      </c>
      <c r="N59" s="77">
        <f>K59/'סכום נכסי הקרן'!$C$42</f>
        <v>3.6928688213935211E-5</v>
      </c>
    </row>
    <row r="60" spans="2:14">
      <c r="B60" s="75" t="s">
        <v>1539</v>
      </c>
      <c r="C60" s="69" t="s">
        <v>1540</v>
      </c>
      <c r="D60" s="82" t="s">
        <v>1183</v>
      </c>
      <c r="E60" s="69"/>
      <c r="F60" s="82" t="s">
        <v>1454</v>
      </c>
      <c r="G60" s="82" t="s">
        <v>128</v>
      </c>
      <c r="H60" s="76">
        <v>98.585656</v>
      </c>
      <c r="I60" s="78">
        <v>23468</v>
      </c>
      <c r="J60" s="69"/>
      <c r="K60" s="76">
        <v>74.38250282700001</v>
      </c>
      <c r="L60" s="77">
        <v>2.0538678333333333E-5</v>
      </c>
      <c r="M60" s="77">
        <f t="shared" si="0"/>
        <v>3.2020935463347392E-3</v>
      </c>
      <c r="N60" s="77">
        <f>K60/'סכום נכסי הקרן'!$C$42</f>
        <v>2.0766635635835674E-5</v>
      </c>
    </row>
    <row r="61" spans="2:14">
      <c r="B61" s="75" t="s">
        <v>1541</v>
      </c>
      <c r="C61" s="69" t="s">
        <v>1542</v>
      </c>
      <c r="D61" s="82" t="s">
        <v>1183</v>
      </c>
      <c r="E61" s="69"/>
      <c r="F61" s="82" t="s">
        <v>1454</v>
      </c>
      <c r="G61" s="82" t="s">
        <v>128</v>
      </c>
      <c r="H61" s="76">
        <v>251.31034500000001</v>
      </c>
      <c r="I61" s="78">
        <v>22054</v>
      </c>
      <c r="J61" s="69"/>
      <c r="K61" s="76">
        <v>178.18810690799998</v>
      </c>
      <c r="L61" s="77">
        <v>3.590147785714286E-5</v>
      </c>
      <c r="M61" s="77">
        <f t="shared" si="0"/>
        <v>7.6708226461640249E-3</v>
      </c>
      <c r="N61" s="77">
        <f>K61/'סכום נכסי הקרן'!$C$42</f>
        <v>4.974782173442244E-5</v>
      </c>
    </row>
    <row r="62" spans="2:14">
      <c r="B62" s="75" t="s">
        <v>1543</v>
      </c>
      <c r="C62" s="69" t="s">
        <v>1544</v>
      </c>
      <c r="D62" s="82" t="s">
        <v>26</v>
      </c>
      <c r="E62" s="69"/>
      <c r="F62" s="82" t="s">
        <v>1454</v>
      </c>
      <c r="G62" s="82" t="s">
        <v>130</v>
      </c>
      <c r="H62" s="76">
        <v>1800.0189990000001</v>
      </c>
      <c r="I62" s="78">
        <v>2801</v>
      </c>
      <c r="J62" s="69"/>
      <c r="K62" s="76">
        <v>198.85573281000003</v>
      </c>
      <c r="L62" s="77">
        <v>1.9355043E-4</v>
      </c>
      <c r="M62" s="77">
        <f t="shared" si="0"/>
        <v>8.5605436020826063E-3</v>
      </c>
      <c r="N62" s="77">
        <f>K62/'סכום נכסי הקרן'!$C$42</f>
        <v>5.5517956379700881E-5</v>
      </c>
    </row>
    <row r="63" spans="2:14">
      <c r="B63" s="75" t="s">
        <v>1545</v>
      </c>
      <c r="C63" s="69" t="s">
        <v>1546</v>
      </c>
      <c r="D63" s="82" t="s">
        <v>117</v>
      </c>
      <c r="E63" s="69"/>
      <c r="F63" s="82" t="s">
        <v>1454</v>
      </c>
      <c r="G63" s="82" t="s">
        <v>131</v>
      </c>
      <c r="H63" s="76">
        <v>9692.41</v>
      </c>
      <c r="I63" s="78">
        <v>636.20000000000005</v>
      </c>
      <c r="J63" s="69"/>
      <c r="K63" s="76">
        <v>270.81822343700003</v>
      </c>
      <c r="L63" s="77">
        <v>7.322841356917114E-6</v>
      </c>
      <c r="M63" s="77">
        <f t="shared" si="0"/>
        <v>1.1658458004759134E-2</v>
      </c>
      <c r="N63" s="77">
        <f>K63/'סכום נכסי הקרן'!$C$42</f>
        <v>7.5608955815063949E-5</v>
      </c>
    </row>
    <row r="64" spans="2:14">
      <c r="B64" s="75" t="s">
        <v>1547</v>
      </c>
      <c r="C64" s="69" t="s">
        <v>1548</v>
      </c>
      <c r="D64" s="82" t="s">
        <v>1270</v>
      </c>
      <c r="E64" s="69"/>
      <c r="F64" s="82" t="s">
        <v>1454</v>
      </c>
      <c r="G64" s="82" t="s">
        <v>128</v>
      </c>
      <c r="H64" s="76">
        <v>26783.590405000003</v>
      </c>
      <c r="I64" s="78">
        <v>226</v>
      </c>
      <c r="J64" s="69"/>
      <c r="K64" s="76">
        <v>194.606889524</v>
      </c>
      <c r="L64" s="77">
        <v>1.2089185468291584E-4</v>
      </c>
      <c r="M64" s="77">
        <f t="shared" si="0"/>
        <v>8.377635079938205E-3</v>
      </c>
      <c r="N64" s="77">
        <f>K64/'סכום נכסי הקרן'!$C$42</f>
        <v>5.4331734122574822E-5</v>
      </c>
    </row>
    <row r="65" spans="2:14">
      <c r="B65" s="75" t="s">
        <v>1549</v>
      </c>
      <c r="C65" s="69" t="s">
        <v>1550</v>
      </c>
      <c r="D65" s="82" t="s">
        <v>1183</v>
      </c>
      <c r="E65" s="69"/>
      <c r="F65" s="82" t="s">
        <v>1454</v>
      </c>
      <c r="G65" s="82" t="s">
        <v>128</v>
      </c>
      <c r="H65" s="76">
        <v>1953.626391</v>
      </c>
      <c r="I65" s="78">
        <v>19606</v>
      </c>
      <c r="J65" s="69"/>
      <c r="K65" s="76">
        <v>1231.434988321</v>
      </c>
      <c r="L65" s="77">
        <v>6.534960331159057E-6</v>
      </c>
      <c r="M65" s="77">
        <f t="shared" si="0"/>
        <v>5.3012064382998186E-2</v>
      </c>
      <c r="N65" s="77">
        <f>K65/'סכום נכסי הקרן'!$C$42</f>
        <v>3.4380076953257808E-4</v>
      </c>
    </row>
    <row r="66" spans="2:14">
      <c r="B66" s="75" t="s">
        <v>1551</v>
      </c>
      <c r="C66" s="69" t="s">
        <v>1552</v>
      </c>
      <c r="D66" s="82" t="s">
        <v>117</v>
      </c>
      <c r="E66" s="69"/>
      <c r="F66" s="82" t="s">
        <v>1454</v>
      </c>
      <c r="G66" s="82" t="s">
        <v>128</v>
      </c>
      <c r="H66" s="76">
        <v>40366.605087000004</v>
      </c>
      <c r="I66" s="78">
        <v>842</v>
      </c>
      <c r="J66" s="69"/>
      <c r="K66" s="76">
        <v>1092.7361096979998</v>
      </c>
      <c r="L66" s="77">
        <v>2.321188949314328E-4</v>
      </c>
      <c r="M66" s="77">
        <f t="shared" si="0"/>
        <v>4.7041214152863671E-2</v>
      </c>
      <c r="N66" s="77">
        <f>K66/'סכום נכסי הקרן'!$C$42</f>
        <v>3.0507783112645976E-4</v>
      </c>
    </row>
    <row r="67" spans="2:14">
      <c r="B67" s="75" t="s">
        <v>1553</v>
      </c>
      <c r="C67" s="69" t="s">
        <v>1554</v>
      </c>
      <c r="D67" s="82" t="s">
        <v>1183</v>
      </c>
      <c r="E67" s="69"/>
      <c r="F67" s="82" t="s">
        <v>1454</v>
      </c>
      <c r="G67" s="82" t="s">
        <v>128</v>
      </c>
      <c r="H67" s="76">
        <v>573.67851700000006</v>
      </c>
      <c r="I67" s="78">
        <v>35410</v>
      </c>
      <c r="J67" s="69"/>
      <c r="K67" s="76">
        <v>653.09369458699996</v>
      </c>
      <c r="L67" s="77">
        <v>3.4147530773809524E-5</v>
      </c>
      <c r="M67" s="77">
        <f t="shared" si="0"/>
        <v>2.8115040837666427E-2</v>
      </c>
      <c r="N67" s="77">
        <f>K67/'סכום נכסי הקרן'!$C$42</f>
        <v>1.8233533796374111E-4</v>
      </c>
    </row>
    <row r="68" spans="2:14">
      <c r="B68" s="75" t="s">
        <v>1555</v>
      </c>
      <c r="C68" s="69" t="s">
        <v>1556</v>
      </c>
      <c r="D68" s="82" t="s">
        <v>26</v>
      </c>
      <c r="E68" s="69"/>
      <c r="F68" s="82" t="s">
        <v>1454</v>
      </c>
      <c r="G68" s="82" t="s">
        <v>130</v>
      </c>
      <c r="H68" s="76">
        <v>816.93170000000009</v>
      </c>
      <c r="I68" s="78">
        <v>3852</v>
      </c>
      <c r="J68" s="69"/>
      <c r="K68" s="76">
        <v>124.113763448</v>
      </c>
      <c r="L68" s="77">
        <v>8.2518353535353551E-5</v>
      </c>
      <c r="M68" s="77">
        <f t="shared" si="0"/>
        <v>5.3429753751697753E-3</v>
      </c>
      <c r="N68" s="77">
        <f>K68/'סכום נכסי הקרן'!$C$42</f>
        <v>3.4650962322571105E-5</v>
      </c>
    </row>
    <row r="69" spans="2:14">
      <c r="B69" s="75" t="s">
        <v>1557</v>
      </c>
      <c r="C69" s="69" t="s">
        <v>1558</v>
      </c>
      <c r="D69" s="82" t="s">
        <v>26</v>
      </c>
      <c r="E69" s="69"/>
      <c r="F69" s="82" t="s">
        <v>1454</v>
      </c>
      <c r="G69" s="82" t="s">
        <v>130</v>
      </c>
      <c r="H69" s="76">
        <v>276.9260000000001</v>
      </c>
      <c r="I69" s="78">
        <v>7180</v>
      </c>
      <c r="J69" s="69"/>
      <c r="K69" s="76">
        <v>78.421671468</v>
      </c>
      <c r="L69" s="77">
        <v>6.0642943173108529E-5</v>
      </c>
      <c r="M69" s="77">
        <f t="shared" si="0"/>
        <v>3.3759757813542485E-3</v>
      </c>
      <c r="N69" s="77">
        <f>K69/'סכום נכסי הקרן'!$C$42</f>
        <v>2.1894319435807149E-5</v>
      </c>
    </row>
    <row r="70" spans="2:14">
      <c r="B70" s="75" t="s">
        <v>1559</v>
      </c>
      <c r="C70" s="69" t="s">
        <v>1560</v>
      </c>
      <c r="D70" s="82" t="s">
        <v>1183</v>
      </c>
      <c r="E70" s="69"/>
      <c r="F70" s="82" t="s">
        <v>1454</v>
      </c>
      <c r="G70" s="82" t="s">
        <v>128</v>
      </c>
      <c r="H70" s="76">
        <v>282.46451999999999</v>
      </c>
      <c r="I70" s="78">
        <v>9472</v>
      </c>
      <c r="J70" s="69"/>
      <c r="K70" s="76">
        <v>86.01745145999999</v>
      </c>
      <c r="L70" s="77">
        <v>9.1858380487804868E-6</v>
      </c>
      <c r="M70" s="77">
        <f t="shared" si="0"/>
        <v>3.7029666349469425E-3</v>
      </c>
      <c r="N70" s="77">
        <f>K70/'סכום נכסי הקרן'!$C$42</f>
        <v>2.4014963262900546E-5</v>
      </c>
    </row>
    <row r="71" spans="2:14">
      <c r="B71" s="75" t="s">
        <v>1561</v>
      </c>
      <c r="C71" s="69" t="s">
        <v>1562</v>
      </c>
      <c r="D71" s="82" t="s">
        <v>26</v>
      </c>
      <c r="E71" s="69"/>
      <c r="F71" s="82" t="s">
        <v>1454</v>
      </c>
      <c r="G71" s="82" t="s">
        <v>130</v>
      </c>
      <c r="H71" s="76">
        <v>1445.1161790000003</v>
      </c>
      <c r="I71" s="78">
        <v>6386</v>
      </c>
      <c r="J71" s="69"/>
      <c r="K71" s="76">
        <v>363.98173807899997</v>
      </c>
      <c r="L71" s="77">
        <v>1.7301600466926073E-4</v>
      </c>
      <c r="M71" s="77">
        <f t="shared" si="0"/>
        <v>1.5669055627197885E-2</v>
      </c>
      <c r="N71" s="77">
        <f>K71/'סכום נכסי הקרן'!$C$42</f>
        <v>1.0161900777075027E-4</v>
      </c>
    </row>
    <row r="72" spans="2:14">
      <c r="B72" s="75" t="s">
        <v>1563</v>
      </c>
      <c r="C72" s="69" t="s">
        <v>1564</v>
      </c>
      <c r="D72" s="82" t="s">
        <v>26</v>
      </c>
      <c r="E72" s="69"/>
      <c r="F72" s="82" t="s">
        <v>1454</v>
      </c>
      <c r="G72" s="82" t="s">
        <v>130</v>
      </c>
      <c r="H72" s="76">
        <v>393.23491999999993</v>
      </c>
      <c r="I72" s="78">
        <v>10719.3</v>
      </c>
      <c r="J72" s="69"/>
      <c r="K72" s="76">
        <v>166.25182459100003</v>
      </c>
      <c r="L72" s="77">
        <v>9.1135246879961055E-5</v>
      </c>
      <c r="M72" s="77">
        <f t="shared" si="0"/>
        <v>7.1569774390003154E-3</v>
      </c>
      <c r="N72" s="77">
        <f>K72/'סכום נכסי הקרן'!$C$42</f>
        <v>4.6415365628446528E-5</v>
      </c>
    </row>
    <row r="73" spans="2:14">
      <c r="B73" s="75" t="s">
        <v>1565</v>
      </c>
      <c r="C73" s="69" t="s">
        <v>1566</v>
      </c>
      <c r="D73" s="82" t="s">
        <v>26</v>
      </c>
      <c r="E73" s="69"/>
      <c r="F73" s="82" t="s">
        <v>1454</v>
      </c>
      <c r="G73" s="82" t="s">
        <v>130</v>
      </c>
      <c r="H73" s="76">
        <v>1983.3952429999999</v>
      </c>
      <c r="I73" s="78">
        <v>6703.4</v>
      </c>
      <c r="J73" s="69"/>
      <c r="K73" s="76">
        <v>524.3874871270001</v>
      </c>
      <c r="L73" s="77">
        <v>2.198486841303098E-4</v>
      </c>
      <c r="M73" s="77">
        <f t="shared" si="0"/>
        <v>2.2574365267237956E-2</v>
      </c>
      <c r="N73" s="77">
        <f>K73/'סכום נכסי הקרן'!$C$42</f>
        <v>1.4640222449203497E-4</v>
      </c>
    </row>
    <row r="74" spans="2:14">
      <c r="B74" s="75" t="s">
        <v>1567</v>
      </c>
      <c r="C74" s="69" t="s">
        <v>1568</v>
      </c>
      <c r="D74" s="82" t="s">
        <v>26</v>
      </c>
      <c r="E74" s="69"/>
      <c r="F74" s="82" t="s">
        <v>1454</v>
      </c>
      <c r="G74" s="82" t="s">
        <v>130</v>
      </c>
      <c r="H74" s="76">
        <v>3115.4175019999993</v>
      </c>
      <c r="I74" s="78">
        <v>1430.4</v>
      </c>
      <c r="J74" s="69"/>
      <c r="K74" s="76">
        <v>175.76065978800003</v>
      </c>
      <c r="L74" s="77">
        <v>8.1558322826416391E-5</v>
      </c>
      <c r="M74" s="77">
        <f t="shared" si="0"/>
        <v>7.5663234365165753E-3</v>
      </c>
      <c r="N74" s="77">
        <f>K74/'סכום נכסי הקרן'!$C$42</f>
        <v>4.9070109800158247E-5</v>
      </c>
    </row>
    <row r="75" spans="2:14">
      <c r="B75" s="75" t="s">
        <v>1569</v>
      </c>
      <c r="C75" s="69" t="s">
        <v>1570</v>
      </c>
      <c r="D75" s="82" t="s">
        <v>1183</v>
      </c>
      <c r="E75" s="69"/>
      <c r="F75" s="82" t="s">
        <v>1454</v>
      </c>
      <c r="G75" s="82" t="s">
        <v>128</v>
      </c>
      <c r="H75" s="76">
        <v>597.36538199999995</v>
      </c>
      <c r="I75" s="78">
        <v>21842</v>
      </c>
      <c r="J75" s="69"/>
      <c r="K75" s="76">
        <v>419.4820980209999</v>
      </c>
      <c r="L75" s="77">
        <v>3.3709582173899717E-5</v>
      </c>
      <c r="M75" s="77">
        <f t="shared" si="0"/>
        <v>1.8058291504388934E-2</v>
      </c>
      <c r="N75" s="77">
        <f>K75/'סכום נכסי הקרן'!$C$42</f>
        <v>1.1711399259606429E-4</v>
      </c>
    </row>
    <row r="76" spans="2:14">
      <c r="B76" s="75" t="s">
        <v>1571</v>
      </c>
      <c r="C76" s="69" t="s">
        <v>1572</v>
      </c>
      <c r="D76" s="82" t="s">
        <v>118</v>
      </c>
      <c r="E76" s="69"/>
      <c r="F76" s="82" t="s">
        <v>1454</v>
      </c>
      <c r="G76" s="82" t="s">
        <v>137</v>
      </c>
      <c r="H76" s="76">
        <v>9135.0964249999997</v>
      </c>
      <c r="I76" s="78">
        <v>1875</v>
      </c>
      <c r="J76" s="69"/>
      <c r="K76" s="76">
        <v>534.24898611399999</v>
      </c>
      <c r="L76" s="77">
        <v>1.188135014605477E-6</v>
      </c>
      <c r="M76" s="77">
        <f t="shared" ref="M76:M88" si="1">IFERROR(K76/$K$11,0)</f>
        <v>2.2998893093854684E-2</v>
      </c>
      <c r="N76" s="77">
        <f>K76/'סכום נכסי הקרן'!$C$42</f>
        <v>1.4915542784635735E-4</v>
      </c>
    </row>
    <row r="77" spans="2:14">
      <c r="B77" s="75" t="s">
        <v>1573</v>
      </c>
      <c r="C77" s="69" t="s">
        <v>1574</v>
      </c>
      <c r="D77" s="82" t="s">
        <v>117</v>
      </c>
      <c r="E77" s="69"/>
      <c r="F77" s="82" t="s">
        <v>1454</v>
      </c>
      <c r="G77" s="82" t="s">
        <v>128</v>
      </c>
      <c r="H77" s="76">
        <v>154.56693899999999</v>
      </c>
      <c r="I77" s="78">
        <v>69431</v>
      </c>
      <c r="J77" s="69"/>
      <c r="K77" s="76">
        <v>345.02534958199999</v>
      </c>
      <c r="L77" s="77">
        <v>1.2155701362547649E-5</v>
      </c>
      <c r="M77" s="77">
        <f t="shared" si="1"/>
        <v>1.4853001757523252E-2</v>
      </c>
      <c r="N77" s="77">
        <f>K77/'סכום נכסי הקרן'!$C$42</f>
        <v>9.6326628542746522E-5</v>
      </c>
    </row>
    <row r="78" spans="2:14">
      <c r="B78" s="75" t="s">
        <v>1575</v>
      </c>
      <c r="C78" s="69" t="s">
        <v>1576</v>
      </c>
      <c r="D78" s="82" t="s">
        <v>1183</v>
      </c>
      <c r="E78" s="69"/>
      <c r="F78" s="82" t="s">
        <v>1454</v>
      </c>
      <c r="G78" s="82" t="s">
        <v>128</v>
      </c>
      <c r="H78" s="76">
        <v>2932.5514929999999</v>
      </c>
      <c r="I78" s="78">
        <v>4182</v>
      </c>
      <c r="J78" s="69"/>
      <c r="K78" s="76">
        <v>394.285360529</v>
      </c>
      <c r="L78" s="77">
        <v>4.7412305153398304E-5</v>
      </c>
      <c r="M78" s="77">
        <f t="shared" si="1"/>
        <v>1.6973596751652855E-2</v>
      </c>
      <c r="N78" s="77">
        <f>K78/'סכום נכסי הקרן'!$C$42</f>
        <v>1.1007938839720924E-4</v>
      </c>
    </row>
    <row r="79" spans="2:14">
      <c r="B79" s="75" t="s">
        <v>1577</v>
      </c>
      <c r="C79" s="69" t="s">
        <v>1578</v>
      </c>
      <c r="D79" s="82" t="s">
        <v>26</v>
      </c>
      <c r="E79" s="69"/>
      <c r="F79" s="82" t="s">
        <v>1454</v>
      </c>
      <c r="G79" s="82" t="s">
        <v>130</v>
      </c>
      <c r="H79" s="76">
        <v>263.64739699999996</v>
      </c>
      <c r="I79" s="78">
        <v>19448</v>
      </c>
      <c r="J79" s="69"/>
      <c r="K79" s="76">
        <v>202.23035931800004</v>
      </c>
      <c r="L79" s="77">
        <v>2.6698470582278477E-4</v>
      </c>
      <c r="M79" s="77">
        <f t="shared" si="1"/>
        <v>8.7058179522572637E-3</v>
      </c>
      <c r="N79" s="77">
        <f>K79/'סכום נכסי הקרן'!$C$42</f>
        <v>5.6460108585329955E-5</v>
      </c>
    </row>
    <row r="80" spans="2:14">
      <c r="B80" s="75" t="s">
        <v>1579</v>
      </c>
      <c r="C80" s="69" t="s">
        <v>1580</v>
      </c>
      <c r="D80" s="82" t="s">
        <v>117</v>
      </c>
      <c r="E80" s="69"/>
      <c r="F80" s="82" t="s">
        <v>1454</v>
      </c>
      <c r="G80" s="82" t="s">
        <v>128</v>
      </c>
      <c r="H80" s="76">
        <v>1263.590492</v>
      </c>
      <c r="I80" s="78">
        <v>3155.5</v>
      </c>
      <c r="J80" s="69"/>
      <c r="K80" s="76">
        <v>128.19040246199998</v>
      </c>
      <c r="L80" s="77">
        <v>1.7923269390070923E-4</v>
      </c>
      <c r="M80" s="77">
        <f t="shared" si="1"/>
        <v>5.5184706728720646E-3</v>
      </c>
      <c r="N80" s="77">
        <f>K80/'סכום נכסי הקרן'!$C$42</f>
        <v>3.5789107367508207E-5</v>
      </c>
    </row>
    <row r="81" spans="2:14">
      <c r="B81" s="75" t="s">
        <v>1581</v>
      </c>
      <c r="C81" s="69" t="s">
        <v>1582</v>
      </c>
      <c r="D81" s="82" t="s">
        <v>1183</v>
      </c>
      <c r="E81" s="69"/>
      <c r="F81" s="82" t="s">
        <v>1454</v>
      </c>
      <c r="G81" s="82" t="s">
        <v>128</v>
      </c>
      <c r="H81" s="76">
        <v>184.363485</v>
      </c>
      <c r="I81" s="78">
        <v>13002</v>
      </c>
      <c r="J81" s="69"/>
      <c r="K81" s="76">
        <v>77.066572925999992</v>
      </c>
      <c r="L81" s="77">
        <v>6.2739419859251621E-7</v>
      </c>
      <c r="M81" s="77">
        <f t="shared" si="1"/>
        <v>3.3176401226835809E-3</v>
      </c>
      <c r="N81" s="77">
        <f>K81/'סכום נכסי הקרן'!$C$42</f>
        <v>2.1515993396714104E-5</v>
      </c>
    </row>
    <row r="82" spans="2:14">
      <c r="B82" s="75" t="s">
        <v>1583</v>
      </c>
      <c r="C82" s="69" t="s">
        <v>1584</v>
      </c>
      <c r="D82" s="82" t="s">
        <v>121</v>
      </c>
      <c r="E82" s="69"/>
      <c r="F82" s="82" t="s">
        <v>1454</v>
      </c>
      <c r="G82" s="82" t="s">
        <v>128</v>
      </c>
      <c r="H82" s="76">
        <v>2481.8170430000005</v>
      </c>
      <c r="I82" s="78">
        <v>12792</v>
      </c>
      <c r="J82" s="69"/>
      <c r="K82" s="76">
        <v>1020.6790261289999</v>
      </c>
      <c r="L82" s="77">
        <v>1.4850878546282629E-4</v>
      </c>
      <c r="M82" s="77">
        <f t="shared" si="1"/>
        <v>4.3939227617123655E-2</v>
      </c>
      <c r="N82" s="77">
        <f>K82/'סכום נכסי הקרן'!$C$42</f>
        <v>2.8496042256145497E-4</v>
      </c>
    </row>
    <row r="83" spans="2:14">
      <c r="B83" s="75" t="s">
        <v>1585</v>
      </c>
      <c r="C83" s="69" t="s">
        <v>1586</v>
      </c>
      <c r="D83" s="82" t="s">
        <v>1183</v>
      </c>
      <c r="E83" s="69"/>
      <c r="F83" s="82" t="s">
        <v>1454</v>
      </c>
      <c r="G83" s="82" t="s">
        <v>128</v>
      </c>
      <c r="H83" s="76">
        <v>1121.8964579999999</v>
      </c>
      <c r="I83" s="78">
        <v>2238</v>
      </c>
      <c r="J83" s="69"/>
      <c r="K83" s="76">
        <v>80.722357340999991</v>
      </c>
      <c r="L83" s="77">
        <v>8.5706375706646298E-6</v>
      </c>
      <c r="M83" s="77">
        <f t="shared" si="1"/>
        <v>3.4750180440650245E-3</v>
      </c>
      <c r="N83" s="77">
        <f>K83/'סכום נכסי הקרן'!$C$42</f>
        <v>2.2536641264480043E-5</v>
      </c>
    </row>
    <row r="84" spans="2:14">
      <c r="B84" s="75" t="s">
        <v>1587</v>
      </c>
      <c r="C84" s="69" t="s">
        <v>1588</v>
      </c>
      <c r="D84" s="82" t="s">
        <v>119</v>
      </c>
      <c r="E84" s="69"/>
      <c r="F84" s="82" t="s">
        <v>1454</v>
      </c>
      <c r="G84" s="82" t="s">
        <v>132</v>
      </c>
      <c r="H84" s="76">
        <v>1284.5170969999999</v>
      </c>
      <c r="I84" s="78">
        <v>8456</v>
      </c>
      <c r="J84" s="69"/>
      <c r="K84" s="76">
        <v>269.74384281499999</v>
      </c>
      <c r="L84" s="77">
        <v>1.5541330574994596E-5</v>
      </c>
      <c r="M84" s="77">
        <f t="shared" si="1"/>
        <v>1.1612206976287898E-2</v>
      </c>
      <c r="N84" s="77">
        <f>K84/'סכום נכסי הקרן'!$C$42</f>
        <v>7.5309002599410941E-5</v>
      </c>
    </row>
    <row r="85" spans="2:14">
      <c r="B85" s="75" t="s">
        <v>1589</v>
      </c>
      <c r="C85" s="69" t="s">
        <v>1590</v>
      </c>
      <c r="D85" s="82" t="s">
        <v>117</v>
      </c>
      <c r="E85" s="69"/>
      <c r="F85" s="82" t="s">
        <v>1454</v>
      </c>
      <c r="G85" s="82" t="s">
        <v>131</v>
      </c>
      <c r="H85" s="76">
        <v>1741.2712260000001</v>
      </c>
      <c r="I85" s="78">
        <v>3215</v>
      </c>
      <c r="J85" s="69"/>
      <c r="K85" s="76">
        <v>245.86677449299998</v>
      </c>
      <c r="L85" s="77">
        <v>2.5651549154958041E-5</v>
      </c>
      <c r="M85" s="77">
        <f t="shared" si="1"/>
        <v>1.0584322682624187E-2</v>
      </c>
      <c r="N85" s="77">
        <f>K85/'סכום נכסי הקרן'!$C$42</f>
        <v>6.8642833015844019E-5</v>
      </c>
    </row>
    <row r="86" spans="2:14">
      <c r="B86" s="75" t="s">
        <v>1591</v>
      </c>
      <c r="C86" s="69" t="s">
        <v>1592</v>
      </c>
      <c r="D86" s="82" t="s">
        <v>1183</v>
      </c>
      <c r="E86" s="69"/>
      <c r="F86" s="82" t="s">
        <v>1454</v>
      </c>
      <c r="G86" s="82" t="s">
        <v>128</v>
      </c>
      <c r="H86" s="76">
        <v>1396.8971289999999</v>
      </c>
      <c r="I86" s="78">
        <v>35379</v>
      </c>
      <c r="J86" s="69"/>
      <c r="K86" s="76">
        <v>1588.8794769430001</v>
      </c>
      <c r="L86" s="77">
        <v>1.1906493788124202E-5</v>
      </c>
      <c r="M86" s="77">
        <f t="shared" si="1"/>
        <v>6.8399697854427455E-2</v>
      </c>
      <c r="N86" s="77">
        <f>K86/'סכום נכסי הקרן'!$C$42</f>
        <v>4.4359466155198253E-4</v>
      </c>
    </row>
    <row r="87" spans="2:14">
      <c r="B87" s="75" t="s">
        <v>1593</v>
      </c>
      <c r="C87" s="69" t="s">
        <v>1594</v>
      </c>
      <c r="D87" s="82" t="s">
        <v>1183</v>
      </c>
      <c r="E87" s="69"/>
      <c r="F87" s="82" t="s">
        <v>1454</v>
      </c>
      <c r="G87" s="82" t="s">
        <v>128</v>
      </c>
      <c r="H87" s="76">
        <v>1913.6417379999998</v>
      </c>
      <c r="I87" s="78">
        <v>3967</v>
      </c>
      <c r="J87" s="69"/>
      <c r="K87" s="76">
        <v>244.06404928000001</v>
      </c>
      <c r="L87" s="77">
        <v>2.2225804157955864E-5</v>
      </c>
      <c r="M87" s="77">
        <f t="shared" si="1"/>
        <v>1.0506717136279667E-2</v>
      </c>
      <c r="N87" s="77">
        <f>K87/'סכום נכסי הקרן'!$C$42</f>
        <v>6.8139535382300077E-5</v>
      </c>
    </row>
    <row r="88" spans="2:14">
      <c r="B88" s="75" t="s">
        <v>1595</v>
      </c>
      <c r="C88" s="69" t="s">
        <v>1596</v>
      </c>
      <c r="D88" s="82" t="s">
        <v>1183</v>
      </c>
      <c r="E88" s="69"/>
      <c r="F88" s="82" t="s">
        <v>1454</v>
      </c>
      <c r="G88" s="82" t="s">
        <v>128</v>
      </c>
      <c r="H88" s="76">
        <v>545.54422</v>
      </c>
      <c r="I88" s="78">
        <v>6577</v>
      </c>
      <c r="J88" s="69"/>
      <c r="K88" s="76">
        <v>115.35562536799999</v>
      </c>
      <c r="L88" s="77">
        <v>5.1466435849056605E-5</v>
      </c>
      <c r="M88" s="77">
        <f t="shared" si="1"/>
        <v>4.9659461497738163E-3</v>
      </c>
      <c r="N88" s="77">
        <f>K88/'סכום נכסי הקרן'!$C$42</f>
        <v>3.2205803105776394E-5</v>
      </c>
    </row>
    <row r="89" spans="2:14">
      <c r="B89" s="119"/>
      <c r="C89" s="119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</row>
    <row r="90" spans="2:14">
      <c r="B90" s="119"/>
      <c r="C90" s="119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</row>
    <row r="91" spans="2:14">
      <c r="B91" s="119"/>
      <c r="C91" s="119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</row>
    <row r="92" spans="2:14">
      <c r="B92" s="121" t="s">
        <v>216</v>
      </c>
      <c r="C92" s="119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</row>
    <row r="93" spans="2:14">
      <c r="B93" s="121" t="s">
        <v>108</v>
      </c>
      <c r="C93" s="119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</row>
    <row r="94" spans="2:14">
      <c r="B94" s="121" t="s">
        <v>199</v>
      </c>
      <c r="C94" s="119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</row>
    <row r="95" spans="2:14">
      <c r="B95" s="121" t="s">
        <v>207</v>
      </c>
      <c r="C95" s="119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</row>
    <row r="96" spans="2:14">
      <c r="B96" s="121" t="s">
        <v>214</v>
      </c>
      <c r="C96" s="119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</row>
    <row r="97" spans="2:14">
      <c r="B97" s="119"/>
      <c r="C97" s="119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</row>
    <row r="98" spans="2:14">
      <c r="B98" s="119"/>
      <c r="C98" s="119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</row>
    <row r="99" spans="2:14">
      <c r="B99" s="119"/>
      <c r="C99" s="119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</row>
    <row r="100" spans="2:14">
      <c r="B100" s="119"/>
      <c r="C100" s="119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</row>
    <row r="101" spans="2:14">
      <c r="B101" s="119"/>
      <c r="C101" s="119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</row>
    <row r="102" spans="2:14">
      <c r="B102" s="119"/>
      <c r="C102" s="119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</row>
    <row r="103" spans="2:14">
      <c r="B103" s="119"/>
      <c r="C103" s="119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</row>
    <row r="104" spans="2:14">
      <c r="B104" s="119"/>
      <c r="C104" s="119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</row>
    <row r="105" spans="2:14">
      <c r="B105" s="119"/>
      <c r="C105" s="119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</row>
    <row r="106" spans="2:14">
      <c r="B106" s="119"/>
      <c r="C106" s="119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</row>
    <row r="107" spans="2:14">
      <c r="B107" s="119"/>
      <c r="C107" s="119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</row>
    <row r="108" spans="2:14">
      <c r="B108" s="119"/>
      <c r="C108" s="119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</row>
    <row r="109" spans="2:14">
      <c r="B109" s="119"/>
      <c r="C109" s="119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</row>
    <row r="110" spans="2:14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</row>
    <row r="111" spans="2:14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</row>
    <row r="112" spans="2:14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</row>
    <row r="113" spans="2:14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</row>
    <row r="114" spans="2:14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</row>
    <row r="115" spans="2:14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</row>
    <row r="116" spans="2:14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</row>
    <row r="117" spans="2:14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</row>
    <row r="118" spans="2:14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</row>
    <row r="119" spans="2:14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</row>
    <row r="120" spans="2:14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</row>
    <row r="121" spans="2:14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</row>
    <row r="122" spans="2:14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</row>
    <row r="123" spans="2:14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</row>
    <row r="124" spans="2:14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</row>
    <row r="125" spans="2:14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</row>
    <row r="126" spans="2:14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</row>
    <row r="127" spans="2:14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</row>
    <row r="128" spans="2:14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</row>
    <row r="129" spans="2:14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</row>
    <row r="130" spans="2:14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</row>
    <row r="131" spans="2:14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</row>
    <row r="132" spans="2:14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</row>
    <row r="133" spans="2:14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</row>
    <row r="134" spans="2:14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</row>
    <row r="135" spans="2:14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</row>
    <row r="136" spans="2:14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</row>
    <row r="137" spans="2:14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</row>
    <row r="138" spans="2:14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</row>
    <row r="139" spans="2:14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</row>
    <row r="140" spans="2:14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</row>
    <row r="141" spans="2:14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</row>
    <row r="142" spans="2:14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</row>
    <row r="143" spans="2:14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</row>
    <row r="144" spans="2:14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</row>
    <row r="145" spans="2:14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</row>
    <row r="146" spans="2:14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</row>
    <row r="147" spans="2:14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</row>
    <row r="148" spans="2:14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</row>
    <row r="149" spans="2:14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</row>
    <row r="150" spans="2:14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</row>
    <row r="151" spans="2:14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</row>
    <row r="152" spans="2:14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</row>
    <row r="153" spans="2:14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</row>
    <row r="154" spans="2:14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</row>
    <row r="155" spans="2:14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</row>
    <row r="156" spans="2:14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</row>
    <row r="157" spans="2:14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</row>
    <row r="158" spans="2:14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</row>
    <row r="159" spans="2:14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</row>
    <row r="160" spans="2:14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</row>
    <row r="161" spans="2:14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</row>
    <row r="162" spans="2:14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</row>
    <row r="163" spans="2:14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</row>
    <row r="164" spans="2:14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</row>
    <row r="165" spans="2:14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</row>
    <row r="166" spans="2:14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</row>
    <row r="167" spans="2:14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</row>
    <row r="168" spans="2:14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</row>
    <row r="169" spans="2:14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</row>
    <row r="170" spans="2:14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</row>
    <row r="171" spans="2:14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</row>
    <row r="172" spans="2:14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</row>
    <row r="173" spans="2:14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</row>
    <row r="174" spans="2:14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</row>
    <row r="175" spans="2:14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</row>
    <row r="176" spans="2:14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</row>
    <row r="177" spans="2:14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</row>
    <row r="178" spans="2:14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</row>
    <row r="179" spans="2:14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</row>
    <row r="180" spans="2:14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</row>
    <row r="181" spans="2:14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</row>
    <row r="182" spans="2:14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</row>
    <row r="183" spans="2:14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</row>
    <row r="184" spans="2:14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</row>
    <row r="185" spans="2:14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</row>
    <row r="186" spans="2:14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</row>
    <row r="187" spans="2:14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</row>
    <row r="188" spans="2:14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</row>
    <row r="189" spans="2:14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</row>
    <row r="190" spans="2:14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</row>
    <row r="191" spans="2:14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</row>
    <row r="192" spans="2:14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</row>
    <row r="193" spans="2:14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</row>
    <row r="194" spans="2:14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</row>
    <row r="195" spans="2:14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</row>
    <row r="196" spans="2:14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</row>
    <row r="197" spans="2:14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</row>
    <row r="198" spans="2:14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</row>
    <row r="199" spans="2:14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</row>
    <row r="200" spans="2:14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</row>
    <row r="201" spans="2:14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</row>
    <row r="202" spans="2:14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</row>
    <row r="203" spans="2:14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</row>
    <row r="204" spans="2:14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</row>
    <row r="205" spans="2:14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</row>
    <row r="206" spans="2:14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</row>
    <row r="207" spans="2:14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</row>
    <row r="208" spans="2:14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</row>
    <row r="209" spans="2:14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</row>
    <row r="210" spans="2:14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</row>
    <row r="211" spans="2:14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</row>
    <row r="212" spans="2:14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</row>
    <row r="213" spans="2:14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</row>
    <row r="214" spans="2:14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</row>
    <row r="215" spans="2:14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</row>
    <row r="216" spans="2:14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</row>
    <row r="217" spans="2:14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</row>
    <row r="218" spans="2:14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</row>
    <row r="219" spans="2:14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</row>
    <row r="220" spans="2:14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</row>
    <row r="221" spans="2:14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</row>
    <row r="222" spans="2:14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</row>
    <row r="223" spans="2:14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</row>
    <row r="224" spans="2:14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</row>
    <row r="225" spans="2:14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</row>
    <row r="226" spans="2:14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</row>
    <row r="227" spans="2:14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</row>
    <row r="228" spans="2:14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</row>
    <row r="229" spans="2:14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</row>
    <row r="230" spans="2:14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</row>
    <row r="231" spans="2:14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</row>
    <row r="232" spans="2:14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</row>
    <row r="233" spans="2:14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</row>
    <row r="234" spans="2:14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</row>
    <row r="235" spans="2:14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</row>
    <row r="236" spans="2:14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</row>
    <row r="237" spans="2:14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</row>
    <row r="238" spans="2:14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</row>
    <row r="239" spans="2:14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</row>
    <row r="240" spans="2:14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</row>
    <row r="241" spans="2:14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</row>
    <row r="242" spans="2:14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</row>
    <row r="243" spans="2:14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</row>
    <row r="244" spans="2:14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</row>
    <row r="245" spans="2:14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</row>
    <row r="246" spans="2:14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</row>
    <row r="247" spans="2:14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</row>
    <row r="248" spans="2:14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</row>
    <row r="249" spans="2:14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</row>
    <row r="250" spans="2:14">
      <c r="B250" s="128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</row>
    <row r="251" spans="2:14">
      <c r="B251" s="128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</row>
    <row r="252" spans="2:14">
      <c r="B252" s="127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</row>
    <row r="253" spans="2:14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</row>
    <row r="254" spans="2:14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</row>
    <row r="255" spans="2:14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</row>
    <row r="256" spans="2:14">
      <c r="B256" s="119"/>
      <c r="C256" s="119"/>
      <c r="D256" s="119"/>
      <c r="E256" s="119"/>
      <c r="F256" s="119"/>
      <c r="G256" s="119"/>
      <c r="H256" s="120"/>
      <c r="I256" s="120"/>
      <c r="J256" s="120"/>
      <c r="K256" s="120"/>
      <c r="L256" s="120"/>
      <c r="M256" s="120"/>
      <c r="N256" s="120"/>
    </row>
    <row r="257" spans="2:14">
      <c r="B257" s="119"/>
      <c r="C257" s="119"/>
      <c r="D257" s="119"/>
      <c r="E257" s="119"/>
      <c r="F257" s="119"/>
      <c r="G257" s="119"/>
      <c r="H257" s="120"/>
      <c r="I257" s="120"/>
      <c r="J257" s="120"/>
      <c r="K257" s="120"/>
      <c r="L257" s="120"/>
      <c r="M257" s="120"/>
      <c r="N257" s="120"/>
    </row>
    <row r="258" spans="2:14">
      <c r="B258" s="119"/>
      <c r="C258" s="119"/>
      <c r="D258" s="119"/>
      <c r="E258" s="119"/>
      <c r="F258" s="119"/>
      <c r="G258" s="119"/>
      <c r="H258" s="120"/>
      <c r="I258" s="120"/>
      <c r="J258" s="120"/>
      <c r="K258" s="120"/>
      <c r="L258" s="120"/>
      <c r="M258" s="120"/>
      <c r="N258" s="120"/>
    </row>
    <row r="259" spans="2:14">
      <c r="B259" s="119"/>
      <c r="C259" s="119"/>
      <c r="D259" s="119"/>
      <c r="E259" s="119"/>
      <c r="F259" s="119"/>
      <c r="G259" s="119"/>
      <c r="H259" s="120"/>
      <c r="I259" s="120"/>
      <c r="J259" s="120"/>
      <c r="K259" s="120"/>
      <c r="L259" s="120"/>
      <c r="M259" s="120"/>
      <c r="N259" s="120"/>
    </row>
    <row r="260" spans="2:14">
      <c r="B260" s="119"/>
      <c r="C260" s="119"/>
      <c r="D260" s="119"/>
      <c r="E260" s="119"/>
      <c r="F260" s="119"/>
      <c r="G260" s="119"/>
      <c r="H260" s="120"/>
      <c r="I260" s="120"/>
      <c r="J260" s="120"/>
      <c r="K260" s="120"/>
      <c r="L260" s="120"/>
      <c r="M260" s="120"/>
      <c r="N260" s="120"/>
    </row>
    <row r="261" spans="2:14">
      <c r="B261" s="119"/>
      <c r="C261" s="119"/>
      <c r="D261" s="119"/>
      <c r="E261" s="119"/>
      <c r="F261" s="119"/>
      <c r="G261" s="119"/>
      <c r="H261" s="120"/>
      <c r="I261" s="120"/>
      <c r="J261" s="120"/>
      <c r="K261" s="120"/>
      <c r="L261" s="120"/>
      <c r="M261" s="120"/>
      <c r="N261" s="120"/>
    </row>
    <row r="262" spans="2:14">
      <c r="B262" s="119"/>
      <c r="C262" s="119"/>
      <c r="D262" s="119"/>
      <c r="E262" s="119"/>
      <c r="F262" s="119"/>
      <c r="G262" s="119"/>
      <c r="H262" s="120"/>
      <c r="I262" s="120"/>
      <c r="J262" s="120"/>
      <c r="K262" s="120"/>
      <c r="L262" s="120"/>
      <c r="M262" s="120"/>
      <c r="N262" s="120"/>
    </row>
    <row r="263" spans="2:14">
      <c r="B263" s="119"/>
      <c r="C263" s="119"/>
      <c r="D263" s="119"/>
      <c r="E263" s="119"/>
      <c r="F263" s="119"/>
      <c r="G263" s="119"/>
      <c r="H263" s="120"/>
      <c r="I263" s="120"/>
      <c r="J263" s="120"/>
      <c r="K263" s="120"/>
      <c r="L263" s="120"/>
      <c r="M263" s="120"/>
      <c r="N263" s="120"/>
    </row>
    <row r="264" spans="2:14">
      <c r="B264" s="119"/>
      <c r="C264" s="119"/>
      <c r="D264" s="119"/>
      <c r="E264" s="119"/>
      <c r="F264" s="119"/>
      <c r="G264" s="119"/>
      <c r="H264" s="120"/>
      <c r="I264" s="120"/>
      <c r="J264" s="120"/>
      <c r="K264" s="120"/>
      <c r="L264" s="120"/>
      <c r="M264" s="120"/>
      <c r="N264" s="120"/>
    </row>
    <row r="265" spans="2:14">
      <c r="B265" s="119"/>
      <c r="C265" s="119"/>
      <c r="D265" s="119"/>
      <c r="E265" s="119"/>
      <c r="F265" s="119"/>
      <c r="G265" s="119"/>
      <c r="H265" s="120"/>
      <c r="I265" s="120"/>
      <c r="J265" s="120"/>
      <c r="K265" s="120"/>
      <c r="L265" s="120"/>
      <c r="M265" s="120"/>
      <c r="N265" s="120"/>
    </row>
    <row r="266" spans="2:14">
      <c r="B266" s="119"/>
      <c r="C266" s="119"/>
      <c r="D266" s="119"/>
      <c r="E266" s="119"/>
      <c r="F266" s="119"/>
      <c r="G266" s="119"/>
      <c r="H266" s="120"/>
      <c r="I266" s="120"/>
      <c r="J266" s="120"/>
      <c r="K266" s="120"/>
      <c r="L266" s="120"/>
      <c r="M266" s="120"/>
      <c r="N266" s="120"/>
    </row>
    <row r="267" spans="2:14">
      <c r="B267" s="119"/>
      <c r="C267" s="119"/>
      <c r="D267" s="119"/>
      <c r="E267" s="119"/>
      <c r="F267" s="119"/>
      <c r="G267" s="119"/>
      <c r="H267" s="120"/>
      <c r="I267" s="120"/>
      <c r="J267" s="120"/>
      <c r="K267" s="120"/>
      <c r="L267" s="120"/>
      <c r="M267" s="120"/>
      <c r="N267" s="120"/>
    </row>
    <row r="268" spans="2:14">
      <c r="B268" s="119"/>
      <c r="C268" s="119"/>
      <c r="D268" s="119"/>
      <c r="E268" s="119"/>
      <c r="F268" s="119"/>
      <c r="G268" s="119"/>
      <c r="H268" s="120"/>
      <c r="I268" s="120"/>
      <c r="J268" s="120"/>
      <c r="K268" s="120"/>
      <c r="L268" s="120"/>
      <c r="M268" s="120"/>
      <c r="N268" s="120"/>
    </row>
    <row r="269" spans="2:14">
      <c r="B269" s="119"/>
      <c r="C269" s="119"/>
      <c r="D269" s="119"/>
      <c r="E269" s="119"/>
      <c r="F269" s="119"/>
      <c r="G269" s="119"/>
      <c r="H269" s="120"/>
      <c r="I269" s="120"/>
      <c r="J269" s="120"/>
      <c r="K269" s="120"/>
      <c r="L269" s="120"/>
      <c r="M269" s="120"/>
      <c r="N269" s="120"/>
    </row>
    <row r="270" spans="2:14">
      <c r="B270" s="119"/>
      <c r="C270" s="119"/>
      <c r="D270" s="119"/>
      <c r="E270" s="119"/>
      <c r="F270" s="119"/>
      <c r="G270" s="119"/>
      <c r="H270" s="120"/>
      <c r="I270" s="120"/>
      <c r="J270" s="120"/>
      <c r="K270" s="120"/>
      <c r="L270" s="120"/>
      <c r="M270" s="120"/>
      <c r="N270" s="120"/>
    </row>
    <row r="271" spans="2:14">
      <c r="B271" s="119"/>
      <c r="C271" s="119"/>
      <c r="D271" s="119"/>
      <c r="E271" s="119"/>
      <c r="F271" s="119"/>
      <c r="G271" s="119"/>
      <c r="H271" s="120"/>
      <c r="I271" s="120"/>
      <c r="J271" s="120"/>
      <c r="K271" s="120"/>
      <c r="L271" s="120"/>
      <c r="M271" s="120"/>
      <c r="N271" s="120"/>
    </row>
    <row r="272" spans="2:14">
      <c r="B272" s="119"/>
      <c r="C272" s="119"/>
      <c r="D272" s="119"/>
      <c r="E272" s="119"/>
      <c r="F272" s="119"/>
      <c r="G272" s="119"/>
      <c r="H272" s="120"/>
      <c r="I272" s="120"/>
      <c r="J272" s="120"/>
      <c r="K272" s="120"/>
      <c r="L272" s="120"/>
      <c r="M272" s="120"/>
      <c r="N272" s="120"/>
    </row>
    <row r="273" spans="2:14">
      <c r="B273" s="119"/>
      <c r="C273" s="119"/>
      <c r="D273" s="119"/>
      <c r="E273" s="119"/>
      <c r="F273" s="119"/>
      <c r="G273" s="119"/>
      <c r="H273" s="120"/>
      <c r="I273" s="120"/>
      <c r="J273" s="120"/>
      <c r="K273" s="120"/>
      <c r="L273" s="120"/>
      <c r="M273" s="120"/>
      <c r="N273" s="120"/>
    </row>
    <row r="274" spans="2:14">
      <c r="B274" s="119"/>
      <c r="C274" s="119"/>
      <c r="D274" s="119"/>
      <c r="E274" s="119"/>
      <c r="F274" s="119"/>
      <c r="G274" s="119"/>
      <c r="H274" s="120"/>
      <c r="I274" s="120"/>
      <c r="J274" s="120"/>
      <c r="K274" s="120"/>
      <c r="L274" s="120"/>
      <c r="M274" s="120"/>
      <c r="N274" s="120"/>
    </row>
    <row r="275" spans="2:14">
      <c r="B275" s="119"/>
      <c r="C275" s="119"/>
      <c r="D275" s="119"/>
      <c r="E275" s="119"/>
      <c r="F275" s="119"/>
      <c r="G275" s="119"/>
      <c r="H275" s="120"/>
      <c r="I275" s="120"/>
      <c r="J275" s="120"/>
      <c r="K275" s="120"/>
      <c r="L275" s="120"/>
      <c r="M275" s="120"/>
      <c r="N275" s="120"/>
    </row>
    <row r="276" spans="2:14">
      <c r="B276" s="119"/>
      <c r="C276" s="119"/>
      <c r="D276" s="119"/>
      <c r="E276" s="119"/>
      <c r="F276" s="119"/>
      <c r="G276" s="119"/>
      <c r="H276" s="120"/>
      <c r="I276" s="120"/>
      <c r="J276" s="120"/>
      <c r="K276" s="120"/>
      <c r="L276" s="120"/>
      <c r="M276" s="120"/>
      <c r="N276" s="120"/>
    </row>
    <row r="277" spans="2:14">
      <c r="B277" s="119"/>
      <c r="C277" s="119"/>
      <c r="D277" s="119"/>
      <c r="E277" s="119"/>
      <c r="F277" s="119"/>
      <c r="G277" s="119"/>
      <c r="H277" s="120"/>
      <c r="I277" s="120"/>
      <c r="J277" s="120"/>
      <c r="K277" s="120"/>
      <c r="L277" s="120"/>
      <c r="M277" s="120"/>
      <c r="N277" s="120"/>
    </row>
    <row r="278" spans="2:14">
      <c r="B278" s="119"/>
      <c r="C278" s="119"/>
      <c r="D278" s="119"/>
      <c r="E278" s="119"/>
      <c r="F278" s="119"/>
      <c r="G278" s="119"/>
      <c r="H278" s="120"/>
      <c r="I278" s="120"/>
      <c r="J278" s="120"/>
      <c r="K278" s="120"/>
      <c r="L278" s="120"/>
      <c r="M278" s="120"/>
      <c r="N278" s="120"/>
    </row>
    <row r="279" spans="2:14">
      <c r="B279" s="119"/>
      <c r="C279" s="119"/>
      <c r="D279" s="119"/>
      <c r="E279" s="119"/>
      <c r="F279" s="119"/>
      <c r="G279" s="119"/>
      <c r="H279" s="120"/>
      <c r="I279" s="120"/>
      <c r="J279" s="120"/>
      <c r="K279" s="120"/>
      <c r="L279" s="120"/>
      <c r="M279" s="120"/>
      <c r="N279" s="120"/>
    </row>
    <row r="280" spans="2:14">
      <c r="B280" s="119"/>
      <c r="C280" s="119"/>
      <c r="D280" s="119"/>
      <c r="E280" s="119"/>
      <c r="F280" s="119"/>
      <c r="G280" s="119"/>
      <c r="H280" s="120"/>
      <c r="I280" s="120"/>
      <c r="J280" s="120"/>
      <c r="K280" s="120"/>
      <c r="L280" s="120"/>
      <c r="M280" s="120"/>
      <c r="N280" s="120"/>
    </row>
    <row r="281" spans="2:14">
      <c r="B281" s="119"/>
      <c r="C281" s="119"/>
      <c r="D281" s="119"/>
      <c r="E281" s="119"/>
      <c r="F281" s="119"/>
      <c r="G281" s="119"/>
      <c r="H281" s="120"/>
      <c r="I281" s="120"/>
      <c r="J281" s="120"/>
      <c r="K281" s="120"/>
      <c r="L281" s="120"/>
      <c r="M281" s="120"/>
      <c r="N281" s="120"/>
    </row>
    <row r="282" spans="2:14">
      <c r="B282" s="119"/>
      <c r="C282" s="119"/>
      <c r="D282" s="119"/>
      <c r="E282" s="119"/>
      <c r="F282" s="119"/>
      <c r="G282" s="119"/>
      <c r="H282" s="120"/>
      <c r="I282" s="120"/>
      <c r="J282" s="120"/>
      <c r="K282" s="120"/>
      <c r="L282" s="120"/>
      <c r="M282" s="120"/>
      <c r="N282" s="120"/>
    </row>
    <row r="283" spans="2:14">
      <c r="B283" s="119"/>
      <c r="C283" s="119"/>
      <c r="D283" s="119"/>
      <c r="E283" s="119"/>
      <c r="F283" s="119"/>
      <c r="G283" s="119"/>
      <c r="H283" s="120"/>
      <c r="I283" s="120"/>
      <c r="J283" s="120"/>
      <c r="K283" s="120"/>
      <c r="L283" s="120"/>
      <c r="M283" s="120"/>
      <c r="N283" s="120"/>
    </row>
    <row r="284" spans="2:14">
      <c r="B284" s="119"/>
      <c r="C284" s="119"/>
      <c r="D284" s="119"/>
      <c r="E284" s="119"/>
      <c r="F284" s="119"/>
      <c r="G284" s="119"/>
      <c r="H284" s="120"/>
      <c r="I284" s="120"/>
      <c r="J284" s="120"/>
      <c r="K284" s="120"/>
      <c r="L284" s="120"/>
      <c r="M284" s="120"/>
      <c r="N284" s="120"/>
    </row>
    <row r="285" spans="2:14">
      <c r="B285" s="119"/>
      <c r="C285" s="119"/>
      <c r="D285" s="119"/>
      <c r="E285" s="119"/>
      <c r="F285" s="119"/>
      <c r="G285" s="119"/>
      <c r="H285" s="120"/>
      <c r="I285" s="120"/>
      <c r="J285" s="120"/>
      <c r="K285" s="120"/>
      <c r="L285" s="120"/>
      <c r="M285" s="120"/>
      <c r="N285" s="120"/>
    </row>
    <row r="286" spans="2:14">
      <c r="B286" s="119"/>
      <c r="C286" s="119"/>
      <c r="D286" s="119"/>
      <c r="E286" s="119"/>
      <c r="F286" s="119"/>
      <c r="G286" s="119"/>
      <c r="H286" s="120"/>
      <c r="I286" s="120"/>
      <c r="J286" s="120"/>
      <c r="K286" s="120"/>
      <c r="L286" s="120"/>
      <c r="M286" s="120"/>
      <c r="N286" s="120"/>
    </row>
    <row r="287" spans="2:14">
      <c r="B287" s="119"/>
      <c r="C287" s="119"/>
      <c r="D287" s="119"/>
      <c r="E287" s="119"/>
      <c r="F287" s="119"/>
      <c r="G287" s="119"/>
      <c r="H287" s="120"/>
      <c r="I287" s="120"/>
      <c r="J287" s="120"/>
      <c r="K287" s="120"/>
      <c r="L287" s="120"/>
      <c r="M287" s="120"/>
      <c r="N287" s="120"/>
    </row>
    <row r="288" spans="2:14">
      <c r="B288" s="119"/>
      <c r="C288" s="119"/>
      <c r="D288" s="119"/>
      <c r="E288" s="119"/>
      <c r="F288" s="119"/>
      <c r="G288" s="119"/>
      <c r="H288" s="120"/>
      <c r="I288" s="120"/>
      <c r="J288" s="120"/>
      <c r="K288" s="120"/>
      <c r="L288" s="120"/>
      <c r="M288" s="120"/>
      <c r="N288" s="120"/>
    </row>
    <row r="289" spans="2:14">
      <c r="B289" s="119"/>
      <c r="C289" s="119"/>
      <c r="D289" s="119"/>
      <c r="E289" s="119"/>
      <c r="F289" s="119"/>
      <c r="G289" s="119"/>
      <c r="H289" s="120"/>
      <c r="I289" s="120"/>
      <c r="J289" s="120"/>
      <c r="K289" s="120"/>
      <c r="L289" s="120"/>
      <c r="M289" s="120"/>
      <c r="N289" s="120"/>
    </row>
    <row r="290" spans="2:14">
      <c r="B290" s="119"/>
      <c r="C290" s="119"/>
      <c r="D290" s="119"/>
      <c r="E290" s="119"/>
      <c r="F290" s="119"/>
      <c r="G290" s="119"/>
      <c r="H290" s="120"/>
      <c r="I290" s="120"/>
      <c r="J290" s="120"/>
      <c r="K290" s="120"/>
      <c r="L290" s="120"/>
      <c r="M290" s="120"/>
      <c r="N290" s="120"/>
    </row>
    <row r="291" spans="2:14">
      <c r="B291" s="119"/>
      <c r="C291" s="119"/>
      <c r="D291" s="119"/>
      <c r="E291" s="119"/>
      <c r="F291" s="119"/>
      <c r="G291" s="119"/>
      <c r="H291" s="120"/>
      <c r="I291" s="120"/>
      <c r="J291" s="120"/>
      <c r="K291" s="120"/>
      <c r="L291" s="120"/>
      <c r="M291" s="120"/>
      <c r="N291" s="120"/>
    </row>
    <row r="292" spans="2:14">
      <c r="B292" s="119"/>
      <c r="C292" s="119"/>
      <c r="D292" s="119"/>
      <c r="E292" s="119"/>
      <c r="F292" s="119"/>
      <c r="G292" s="119"/>
      <c r="H292" s="120"/>
      <c r="I292" s="120"/>
      <c r="J292" s="120"/>
      <c r="K292" s="120"/>
      <c r="L292" s="120"/>
      <c r="M292" s="120"/>
      <c r="N292" s="120"/>
    </row>
    <row r="293" spans="2:14">
      <c r="B293" s="119"/>
      <c r="C293" s="119"/>
      <c r="D293" s="119"/>
      <c r="E293" s="119"/>
      <c r="F293" s="119"/>
      <c r="G293" s="119"/>
      <c r="H293" s="120"/>
      <c r="I293" s="120"/>
      <c r="J293" s="120"/>
      <c r="K293" s="120"/>
      <c r="L293" s="120"/>
      <c r="M293" s="120"/>
      <c r="N293" s="120"/>
    </row>
    <row r="294" spans="2:14">
      <c r="B294" s="119"/>
      <c r="C294" s="119"/>
      <c r="D294" s="119"/>
      <c r="E294" s="119"/>
      <c r="F294" s="119"/>
      <c r="G294" s="119"/>
      <c r="H294" s="120"/>
      <c r="I294" s="120"/>
      <c r="J294" s="120"/>
      <c r="K294" s="120"/>
      <c r="L294" s="120"/>
      <c r="M294" s="120"/>
      <c r="N294" s="120"/>
    </row>
    <row r="295" spans="2:14">
      <c r="B295" s="119"/>
      <c r="C295" s="119"/>
      <c r="D295" s="119"/>
      <c r="E295" s="119"/>
      <c r="F295" s="119"/>
      <c r="G295" s="119"/>
      <c r="H295" s="120"/>
      <c r="I295" s="120"/>
      <c r="J295" s="120"/>
      <c r="K295" s="120"/>
      <c r="L295" s="120"/>
      <c r="M295" s="120"/>
      <c r="N295" s="120"/>
    </row>
    <row r="296" spans="2:14">
      <c r="B296" s="119"/>
      <c r="C296" s="119"/>
      <c r="D296" s="119"/>
      <c r="E296" s="119"/>
      <c r="F296" s="119"/>
      <c r="G296" s="119"/>
      <c r="H296" s="120"/>
      <c r="I296" s="120"/>
      <c r="J296" s="120"/>
      <c r="K296" s="120"/>
      <c r="L296" s="120"/>
      <c r="M296" s="120"/>
      <c r="N296" s="120"/>
    </row>
    <row r="297" spans="2:14">
      <c r="B297" s="119"/>
      <c r="C297" s="119"/>
      <c r="D297" s="119"/>
      <c r="E297" s="119"/>
      <c r="F297" s="119"/>
      <c r="G297" s="119"/>
      <c r="H297" s="120"/>
      <c r="I297" s="120"/>
      <c r="J297" s="120"/>
      <c r="K297" s="120"/>
      <c r="L297" s="120"/>
      <c r="M297" s="120"/>
      <c r="N297" s="120"/>
    </row>
    <row r="298" spans="2:14">
      <c r="B298" s="119"/>
      <c r="C298" s="119"/>
      <c r="D298" s="119"/>
      <c r="E298" s="119"/>
      <c r="F298" s="119"/>
      <c r="G298" s="119"/>
      <c r="H298" s="120"/>
      <c r="I298" s="120"/>
      <c r="J298" s="120"/>
      <c r="K298" s="120"/>
      <c r="L298" s="120"/>
      <c r="M298" s="120"/>
      <c r="N298" s="120"/>
    </row>
    <row r="299" spans="2:14">
      <c r="B299" s="119"/>
      <c r="C299" s="119"/>
      <c r="D299" s="119"/>
      <c r="E299" s="119"/>
      <c r="F299" s="119"/>
      <c r="G299" s="119"/>
      <c r="H299" s="120"/>
      <c r="I299" s="120"/>
      <c r="J299" s="120"/>
      <c r="K299" s="120"/>
      <c r="L299" s="120"/>
      <c r="M299" s="120"/>
      <c r="N299" s="120"/>
    </row>
    <row r="300" spans="2:14">
      <c r="B300" s="119"/>
      <c r="C300" s="119"/>
      <c r="D300" s="119"/>
      <c r="E300" s="119"/>
      <c r="F300" s="119"/>
      <c r="G300" s="119"/>
      <c r="H300" s="120"/>
      <c r="I300" s="120"/>
      <c r="J300" s="120"/>
      <c r="K300" s="120"/>
      <c r="L300" s="120"/>
      <c r="M300" s="120"/>
      <c r="N300" s="120"/>
    </row>
    <row r="301" spans="2:14">
      <c r="B301" s="119"/>
      <c r="C301" s="119"/>
      <c r="D301" s="119"/>
      <c r="E301" s="119"/>
      <c r="F301" s="119"/>
      <c r="G301" s="119"/>
      <c r="H301" s="120"/>
      <c r="I301" s="120"/>
      <c r="J301" s="120"/>
      <c r="K301" s="120"/>
      <c r="L301" s="120"/>
      <c r="M301" s="120"/>
      <c r="N301" s="120"/>
    </row>
    <row r="302" spans="2:14">
      <c r="B302" s="119"/>
      <c r="C302" s="119"/>
      <c r="D302" s="119"/>
      <c r="E302" s="119"/>
      <c r="F302" s="119"/>
      <c r="G302" s="119"/>
      <c r="H302" s="120"/>
      <c r="I302" s="120"/>
      <c r="J302" s="120"/>
      <c r="K302" s="120"/>
      <c r="L302" s="120"/>
      <c r="M302" s="120"/>
      <c r="N302" s="120"/>
    </row>
    <row r="303" spans="2:14">
      <c r="B303" s="119"/>
      <c r="C303" s="119"/>
      <c r="D303" s="119"/>
      <c r="E303" s="119"/>
      <c r="F303" s="119"/>
      <c r="G303" s="119"/>
      <c r="H303" s="120"/>
      <c r="I303" s="120"/>
      <c r="J303" s="120"/>
      <c r="K303" s="120"/>
      <c r="L303" s="120"/>
      <c r="M303" s="120"/>
      <c r="N303" s="120"/>
    </row>
    <row r="304" spans="2:14">
      <c r="B304" s="119"/>
      <c r="C304" s="119"/>
      <c r="D304" s="119"/>
      <c r="E304" s="119"/>
      <c r="F304" s="119"/>
      <c r="G304" s="119"/>
      <c r="H304" s="120"/>
      <c r="I304" s="120"/>
      <c r="J304" s="120"/>
      <c r="K304" s="120"/>
      <c r="L304" s="120"/>
      <c r="M304" s="120"/>
      <c r="N304" s="120"/>
    </row>
    <row r="305" spans="2:14">
      <c r="B305" s="119"/>
      <c r="C305" s="119"/>
      <c r="D305" s="119"/>
      <c r="E305" s="119"/>
      <c r="F305" s="119"/>
      <c r="G305" s="119"/>
      <c r="H305" s="120"/>
      <c r="I305" s="120"/>
      <c r="J305" s="120"/>
      <c r="K305" s="120"/>
      <c r="L305" s="120"/>
      <c r="M305" s="120"/>
      <c r="N305" s="120"/>
    </row>
    <row r="306" spans="2:14">
      <c r="B306" s="119"/>
      <c r="C306" s="119"/>
      <c r="D306" s="119"/>
      <c r="E306" s="119"/>
      <c r="F306" s="119"/>
      <c r="G306" s="119"/>
      <c r="H306" s="120"/>
      <c r="I306" s="120"/>
      <c r="J306" s="120"/>
      <c r="K306" s="120"/>
      <c r="L306" s="120"/>
      <c r="M306" s="120"/>
      <c r="N306" s="120"/>
    </row>
    <row r="307" spans="2:14">
      <c r="B307" s="119"/>
      <c r="C307" s="119"/>
      <c r="D307" s="119"/>
      <c r="E307" s="119"/>
      <c r="F307" s="119"/>
      <c r="G307" s="119"/>
      <c r="H307" s="120"/>
      <c r="I307" s="120"/>
      <c r="J307" s="120"/>
      <c r="K307" s="120"/>
      <c r="L307" s="120"/>
      <c r="M307" s="120"/>
      <c r="N307" s="120"/>
    </row>
    <row r="308" spans="2:14">
      <c r="B308" s="119"/>
      <c r="C308" s="119"/>
      <c r="D308" s="119"/>
      <c r="E308" s="119"/>
      <c r="F308" s="119"/>
      <c r="G308" s="119"/>
      <c r="H308" s="120"/>
      <c r="I308" s="120"/>
      <c r="J308" s="120"/>
      <c r="K308" s="120"/>
      <c r="L308" s="120"/>
      <c r="M308" s="120"/>
      <c r="N308" s="120"/>
    </row>
    <row r="309" spans="2:14">
      <c r="B309" s="119"/>
      <c r="C309" s="119"/>
      <c r="D309" s="119"/>
      <c r="E309" s="119"/>
      <c r="F309" s="119"/>
      <c r="G309" s="119"/>
      <c r="H309" s="120"/>
      <c r="I309" s="120"/>
      <c r="J309" s="120"/>
      <c r="K309" s="120"/>
      <c r="L309" s="120"/>
      <c r="M309" s="120"/>
      <c r="N309" s="120"/>
    </row>
    <row r="310" spans="2:14">
      <c r="B310" s="119"/>
      <c r="C310" s="119"/>
      <c r="D310" s="119"/>
      <c r="E310" s="119"/>
      <c r="F310" s="119"/>
      <c r="G310" s="119"/>
      <c r="H310" s="120"/>
      <c r="I310" s="120"/>
      <c r="J310" s="120"/>
      <c r="K310" s="120"/>
      <c r="L310" s="120"/>
      <c r="M310" s="120"/>
      <c r="N310" s="120"/>
    </row>
    <row r="311" spans="2:14">
      <c r="B311" s="119"/>
      <c r="C311" s="119"/>
      <c r="D311" s="119"/>
      <c r="E311" s="119"/>
      <c r="F311" s="119"/>
      <c r="G311" s="119"/>
      <c r="H311" s="120"/>
      <c r="I311" s="120"/>
      <c r="J311" s="120"/>
      <c r="K311" s="120"/>
      <c r="L311" s="120"/>
      <c r="M311" s="120"/>
      <c r="N311" s="120"/>
    </row>
    <row r="312" spans="2:14">
      <c r="B312" s="119"/>
      <c r="C312" s="119"/>
      <c r="D312" s="119"/>
      <c r="E312" s="119"/>
      <c r="F312" s="119"/>
      <c r="G312" s="119"/>
      <c r="H312" s="120"/>
      <c r="I312" s="120"/>
      <c r="J312" s="120"/>
      <c r="K312" s="120"/>
      <c r="L312" s="120"/>
      <c r="M312" s="120"/>
      <c r="N312" s="120"/>
    </row>
    <row r="313" spans="2:14">
      <c r="B313" s="119"/>
      <c r="C313" s="119"/>
      <c r="D313" s="119"/>
      <c r="E313" s="119"/>
      <c r="F313" s="119"/>
      <c r="G313" s="119"/>
      <c r="H313" s="120"/>
      <c r="I313" s="120"/>
      <c r="J313" s="120"/>
      <c r="K313" s="120"/>
      <c r="L313" s="120"/>
      <c r="M313" s="120"/>
      <c r="N313" s="120"/>
    </row>
    <row r="314" spans="2:14">
      <c r="B314" s="119"/>
      <c r="C314" s="119"/>
      <c r="D314" s="119"/>
      <c r="E314" s="119"/>
      <c r="F314" s="119"/>
      <c r="G314" s="119"/>
      <c r="H314" s="120"/>
      <c r="I314" s="120"/>
      <c r="J314" s="120"/>
      <c r="K314" s="120"/>
      <c r="L314" s="120"/>
      <c r="M314" s="120"/>
      <c r="N314" s="120"/>
    </row>
    <row r="315" spans="2:14">
      <c r="B315" s="119"/>
      <c r="C315" s="119"/>
      <c r="D315" s="119"/>
      <c r="E315" s="119"/>
      <c r="F315" s="119"/>
      <c r="G315" s="119"/>
      <c r="H315" s="120"/>
      <c r="I315" s="120"/>
      <c r="J315" s="120"/>
      <c r="K315" s="120"/>
      <c r="L315" s="120"/>
      <c r="M315" s="120"/>
      <c r="N315" s="120"/>
    </row>
    <row r="316" spans="2:14">
      <c r="B316" s="119"/>
      <c r="C316" s="119"/>
      <c r="D316" s="119"/>
      <c r="E316" s="119"/>
      <c r="F316" s="119"/>
      <c r="G316" s="119"/>
      <c r="H316" s="120"/>
      <c r="I316" s="120"/>
      <c r="J316" s="120"/>
      <c r="K316" s="120"/>
      <c r="L316" s="120"/>
      <c r="M316" s="120"/>
      <c r="N316" s="120"/>
    </row>
    <row r="317" spans="2:14">
      <c r="B317" s="119"/>
      <c r="C317" s="119"/>
      <c r="D317" s="119"/>
      <c r="E317" s="119"/>
      <c r="F317" s="119"/>
      <c r="G317" s="119"/>
      <c r="H317" s="120"/>
      <c r="I317" s="120"/>
      <c r="J317" s="120"/>
      <c r="K317" s="120"/>
      <c r="L317" s="120"/>
      <c r="M317" s="120"/>
      <c r="N317" s="120"/>
    </row>
    <row r="318" spans="2:14">
      <c r="B318" s="119"/>
      <c r="C318" s="119"/>
      <c r="D318" s="119"/>
      <c r="E318" s="119"/>
      <c r="F318" s="119"/>
      <c r="G318" s="119"/>
      <c r="H318" s="120"/>
      <c r="I318" s="120"/>
      <c r="J318" s="120"/>
      <c r="K318" s="120"/>
      <c r="L318" s="120"/>
      <c r="M318" s="120"/>
      <c r="N318" s="120"/>
    </row>
    <row r="319" spans="2:14">
      <c r="B319" s="119"/>
      <c r="C319" s="119"/>
      <c r="D319" s="119"/>
      <c r="E319" s="119"/>
      <c r="F319" s="119"/>
      <c r="G319" s="119"/>
      <c r="H319" s="120"/>
      <c r="I319" s="120"/>
      <c r="J319" s="120"/>
      <c r="K319" s="120"/>
      <c r="L319" s="120"/>
      <c r="M319" s="120"/>
      <c r="N319" s="120"/>
    </row>
    <row r="320" spans="2:14">
      <c r="B320" s="119"/>
      <c r="C320" s="119"/>
      <c r="D320" s="119"/>
      <c r="E320" s="119"/>
      <c r="F320" s="119"/>
      <c r="G320" s="119"/>
      <c r="H320" s="120"/>
      <c r="I320" s="120"/>
      <c r="J320" s="120"/>
      <c r="K320" s="120"/>
      <c r="L320" s="120"/>
      <c r="M320" s="120"/>
      <c r="N320" s="120"/>
    </row>
    <row r="321" spans="2:14">
      <c r="B321" s="119"/>
      <c r="C321" s="119"/>
      <c r="D321" s="119"/>
      <c r="E321" s="119"/>
      <c r="F321" s="119"/>
      <c r="G321" s="119"/>
      <c r="H321" s="120"/>
      <c r="I321" s="120"/>
      <c r="J321" s="120"/>
      <c r="K321" s="120"/>
      <c r="L321" s="120"/>
      <c r="M321" s="120"/>
      <c r="N321" s="120"/>
    </row>
    <row r="322" spans="2:14">
      <c r="B322" s="119"/>
      <c r="C322" s="119"/>
      <c r="D322" s="119"/>
      <c r="E322" s="119"/>
      <c r="F322" s="119"/>
      <c r="G322" s="119"/>
      <c r="H322" s="120"/>
      <c r="I322" s="120"/>
      <c r="J322" s="120"/>
      <c r="K322" s="120"/>
      <c r="L322" s="120"/>
      <c r="M322" s="120"/>
      <c r="N322" s="120"/>
    </row>
    <row r="323" spans="2:14">
      <c r="B323" s="119"/>
      <c r="C323" s="119"/>
      <c r="D323" s="119"/>
      <c r="E323" s="119"/>
      <c r="F323" s="119"/>
      <c r="G323" s="119"/>
      <c r="H323" s="120"/>
      <c r="I323" s="120"/>
      <c r="J323" s="120"/>
      <c r="K323" s="120"/>
      <c r="L323" s="120"/>
      <c r="M323" s="120"/>
      <c r="N323" s="120"/>
    </row>
    <row r="324" spans="2:14">
      <c r="B324" s="119"/>
      <c r="C324" s="119"/>
      <c r="D324" s="119"/>
      <c r="E324" s="119"/>
      <c r="F324" s="119"/>
      <c r="G324" s="119"/>
      <c r="H324" s="120"/>
      <c r="I324" s="120"/>
      <c r="J324" s="120"/>
      <c r="K324" s="120"/>
      <c r="L324" s="120"/>
      <c r="M324" s="120"/>
      <c r="N324" s="120"/>
    </row>
    <row r="325" spans="2:14">
      <c r="B325" s="119"/>
      <c r="C325" s="119"/>
      <c r="D325" s="119"/>
      <c r="E325" s="119"/>
      <c r="F325" s="119"/>
      <c r="G325" s="119"/>
      <c r="H325" s="120"/>
      <c r="I325" s="120"/>
      <c r="J325" s="120"/>
      <c r="K325" s="120"/>
      <c r="L325" s="120"/>
      <c r="M325" s="120"/>
      <c r="N325" s="120"/>
    </row>
    <row r="326" spans="2:14">
      <c r="B326" s="119"/>
      <c r="C326" s="119"/>
      <c r="D326" s="119"/>
      <c r="E326" s="119"/>
      <c r="F326" s="119"/>
      <c r="G326" s="119"/>
      <c r="H326" s="120"/>
      <c r="I326" s="120"/>
      <c r="J326" s="120"/>
      <c r="K326" s="120"/>
      <c r="L326" s="120"/>
      <c r="M326" s="120"/>
      <c r="N326" s="120"/>
    </row>
    <row r="327" spans="2:14">
      <c r="B327" s="119"/>
      <c r="C327" s="119"/>
      <c r="D327" s="119"/>
      <c r="E327" s="119"/>
      <c r="F327" s="119"/>
      <c r="G327" s="119"/>
      <c r="H327" s="120"/>
      <c r="I327" s="120"/>
      <c r="J327" s="120"/>
      <c r="K327" s="120"/>
      <c r="L327" s="120"/>
      <c r="M327" s="120"/>
      <c r="N327" s="120"/>
    </row>
    <row r="328" spans="2:14">
      <c r="B328" s="119"/>
      <c r="C328" s="119"/>
      <c r="D328" s="119"/>
      <c r="E328" s="119"/>
      <c r="F328" s="119"/>
      <c r="G328" s="119"/>
      <c r="H328" s="120"/>
      <c r="I328" s="120"/>
      <c r="J328" s="120"/>
      <c r="K328" s="120"/>
      <c r="L328" s="120"/>
      <c r="M328" s="120"/>
      <c r="N328" s="120"/>
    </row>
    <row r="329" spans="2:14">
      <c r="B329" s="119"/>
      <c r="C329" s="119"/>
      <c r="D329" s="119"/>
      <c r="E329" s="119"/>
      <c r="F329" s="119"/>
      <c r="G329" s="119"/>
      <c r="H329" s="120"/>
      <c r="I329" s="120"/>
      <c r="J329" s="120"/>
      <c r="K329" s="120"/>
      <c r="L329" s="120"/>
      <c r="M329" s="120"/>
      <c r="N329" s="120"/>
    </row>
    <row r="330" spans="2:14">
      <c r="B330" s="119"/>
      <c r="C330" s="119"/>
      <c r="D330" s="119"/>
      <c r="E330" s="119"/>
      <c r="F330" s="119"/>
      <c r="G330" s="119"/>
      <c r="H330" s="120"/>
      <c r="I330" s="120"/>
      <c r="J330" s="120"/>
      <c r="K330" s="120"/>
      <c r="L330" s="120"/>
      <c r="M330" s="120"/>
      <c r="N330" s="120"/>
    </row>
    <row r="331" spans="2:14">
      <c r="B331" s="119"/>
      <c r="C331" s="119"/>
      <c r="D331" s="119"/>
      <c r="E331" s="119"/>
      <c r="F331" s="119"/>
      <c r="G331" s="119"/>
      <c r="H331" s="120"/>
      <c r="I331" s="120"/>
      <c r="J331" s="120"/>
      <c r="K331" s="120"/>
      <c r="L331" s="120"/>
      <c r="M331" s="120"/>
      <c r="N331" s="120"/>
    </row>
    <row r="332" spans="2:14">
      <c r="B332" s="119"/>
      <c r="C332" s="119"/>
      <c r="D332" s="119"/>
      <c r="E332" s="119"/>
      <c r="F332" s="119"/>
      <c r="G332" s="119"/>
      <c r="H332" s="120"/>
      <c r="I332" s="120"/>
      <c r="J332" s="120"/>
      <c r="K332" s="120"/>
      <c r="L332" s="120"/>
      <c r="M332" s="120"/>
      <c r="N332" s="120"/>
    </row>
    <row r="333" spans="2:14">
      <c r="B333" s="119"/>
      <c r="C333" s="119"/>
      <c r="D333" s="119"/>
      <c r="E333" s="119"/>
      <c r="F333" s="119"/>
      <c r="G333" s="119"/>
      <c r="H333" s="120"/>
      <c r="I333" s="120"/>
      <c r="J333" s="120"/>
      <c r="K333" s="120"/>
      <c r="L333" s="120"/>
      <c r="M333" s="120"/>
      <c r="N333" s="120"/>
    </row>
    <row r="334" spans="2:14">
      <c r="B334" s="119"/>
      <c r="C334" s="119"/>
      <c r="D334" s="119"/>
      <c r="E334" s="119"/>
      <c r="F334" s="119"/>
      <c r="G334" s="119"/>
      <c r="H334" s="120"/>
      <c r="I334" s="120"/>
      <c r="J334" s="120"/>
      <c r="K334" s="120"/>
      <c r="L334" s="120"/>
      <c r="M334" s="120"/>
      <c r="N334" s="120"/>
    </row>
    <row r="335" spans="2:14">
      <c r="B335" s="119"/>
      <c r="C335" s="119"/>
      <c r="D335" s="119"/>
      <c r="E335" s="119"/>
      <c r="F335" s="119"/>
      <c r="G335" s="119"/>
      <c r="H335" s="120"/>
      <c r="I335" s="120"/>
      <c r="J335" s="120"/>
      <c r="K335" s="120"/>
      <c r="L335" s="120"/>
      <c r="M335" s="120"/>
      <c r="N335" s="120"/>
    </row>
    <row r="336" spans="2:14">
      <c r="B336" s="119"/>
      <c r="C336" s="119"/>
      <c r="D336" s="119"/>
      <c r="E336" s="119"/>
      <c r="F336" s="119"/>
      <c r="G336" s="119"/>
      <c r="H336" s="120"/>
      <c r="I336" s="120"/>
      <c r="J336" s="120"/>
      <c r="K336" s="120"/>
      <c r="L336" s="120"/>
      <c r="M336" s="120"/>
      <c r="N336" s="120"/>
    </row>
    <row r="337" spans="2:14">
      <c r="B337" s="119"/>
      <c r="C337" s="119"/>
      <c r="D337" s="119"/>
      <c r="E337" s="119"/>
      <c r="F337" s="119"/>
      <c r="G337" s="119"/>
      <c r="H337" s="120"/>
      <c r="I337" s="120"/>
      <c r="J337" s="120"/>
      <c r="K337" s="120"/>
      <c r="L337" s="120"/>
      <c r="M337" s="120"/>
      <c r="N337" s="120"/>
    </row>
    <row r="338" spans="2:14">
      <c r="B338" s="119"/>
      <c r="C338" s="119"/>
      <c r="D338" s="119"/>
      <c r="E338" s="119"/>
      <c r="F338" s="119"/>
      <c r="G338" s="119"/>
      <c r="H338" s="120"/>
      <c r="I338" s="120"/>
      <c r="J338" s="120"/>
      <c r="K338" s="120"/>
      <c r="L338" s="120"/>
      <c r="M338" s="120"/>
      <c r="N338" s="120"/>
    </row>
    <row r="339" spans="2:14">
      <c r="B339" s="119"/>
      <c r="C339" s="119"/>
      <c r="D339" s="119"/>
      <c r="E339" s="119"/>
      <c r="F339" s="119"/>
      <c r="G339" s="119"/>
      <c r="H339" s="120"/>
      <c r="I339" s="120"/>
      <c r="J339" s="120"/>
      <c r="K339" s="120"/>
      <c r="L339" s="120"/>
      <c r="M339" s="120"/>
      <c r="N339" s="120"/>
    </row>
    <row r="340" spans="2:14">
      <c r="B340" s="119"/>
      <c r="C340" s="119"/>
      <c r="D340" s="119"/>
      <c r="E340" s="119"/>
      <c r="F340" s="119"/>
      <c r="G340" s="119"/>
      <c r="H340" s="120"/>
      <c r="I340" s="120"/>
      <c r="J340" s="120"/>
      <c r="K340" s="120"/>
      <c r="L340" s="120"/>
      <c r="M340" s="120"/>
      <c r="N340" s="120"/>
    </row>
    <row r="341" spans="2:14">
      <c r="B341" s="119"/>
      <c r="C341" s="119"/>
      <c r="D341" s="119"/>
      <c r="E341" s="119"/>
      <c r="F341" s="119"/>
      <c r="G341" s="119"/>
      <c r="H341" s="120"/>
      <c r="I341" s="120"/>
      <c r="J341" s="120"/>
      <c r="K341" s="120"/>
      <c r="L341" s="120"/>
      <c r="M341" s="120"/>
      <c r="N341" s="120"/>
    </row>
    <row r="342" spans="2:14">
      <c r="B342" s="119"/>
      <c r="C342" s="119"/>
      <c r="D342" s="119"/>
      <c r="E342" s="119"/>
      <c r="F342" s="119"/>
      <c r="G342" s="119"/>
      <c r="H342" s="120"/>
      <c r="I342" s="120"/>
      <c r="J342" s="120"/>
      <c r="K342" s="120"/>
      <c r="L342" s="120"/>
      <c r="M342" s="120"/>
      <c r="N342" s="120"/>
    </row>
    <row r="343" spans="2:14">
      <c r="B343" s="119"/>
      <c r="C343" s="119"/>
      <c r="D343" s="119"/>
      <c r="E343" s="119"/>
      <c r="F343" s="119"/>
      <c r="G343" s="119"/>
      <c r="H343" s="120"/>
      <c r="I343" s="120"/>
      <c r="J343" s="120"/>
      <c r="K343" s="120"/>
      <c r="L343" s="120"/>
      <c r="M343" s="120"/>
      <c r="N343" s="120"/>
    </row>
    <row r="344" spans="2:14">
      <c r="B344" s="119"/>
      <c r="C344" s="119"/>
      <c r="D344" s="119"/>
      <c r="E344" s="119"/>
      <c r="F344" s="119"/>
      <c r="G344" s="119"/>
      <c r="H344" s="120"/>
      <c r="I344" s="120"/>
      <c r="J344" s="120"/>
      <c r="K344" s="120"/>
      <c r="L344" s="120"/>
      <c r="M344" s="120"/>
      <c r="N344" s="120"/>
    </row>
    <row r="345" spans="2:14">
      <c r="B345" s="119"/>
      <c r="C345" s="119"/>
      <c r="D345" s="119"/>
      <c r="E345" s="119"/>
      <c r="F345" s="119"/>
      <c r="G345" s="119"/>
      <c r="H345" s="120"/>
      <c r="I345" s="120"/>
      <c r="J345" s="120"/>
      <c r="K345" s="120"/>
      <c r="L345" s="120"/>
      <c r="M345" s="120"/>
      <c r="N345" s="120"/>
    </row>
    <row r="346" spans="2:14">
      <c r="B346" s="119"/>
      <c r="C346" s="119"/>
      <c r="D346" s="119"/>
      <c r="E346" s="119"/>
      <c r="F346" s="119"/>
      <c r="G346" s="119"/>
      <c r="H346" s="120"/>
      <c r="I346" s="120"/>
      <c r="J346" s="120"/>
      <c r="K346" s="120"/>
      <c r="L346" s="120"/>
      <c r="M346" s="120"/>
      <c r="N346" s="120"/>
    </row>
    <row r="347" spans="2:14">
      <c r="B347" s="119"/>
      <c r="C347" s="119"/>
      <c r="D347" s="119"/>
      <c r="E347" s="119"/>
      <c r="F347" s="119"/>
      <c r="G347" s="119"/>
      <c r="H347" s="120"/>
      <c r="I347" s="120"/>
      <c r="J347" s="120"/>
      <c r="K347" s="120"/>
      <c r="L347" s="120"/>
      <c r="M347" s="120"/>
      <c r="N347" s="120"/>
    </row>
    <row r="348" spans="2:14">
      <c r="B348" s="119"/>
      <c r="C348" s="119"/>
      <c r="D348" s="119"/>
      <c r="E348" s="119"/>
      <c r="F348" s="119"/>
      <c r="G348" s="119"/>
      <c r="H348" s="120"/>
      <c r="I348" s="120"/>
      <c r="J348" s="120"/>
      <c r="K348" s="120"/>
      <c r="L348" s="120"/>
      <c r="M348" s="120"/>
      <c r="N348" s="120"/>
    </row>
    <row r="349" spans="2:14">
      <c r="B349" s="119"/>
      <c r="C349" s="119"/>
      <c r="D349" s="119"/>
      <c r="E349" s="119"/>
      <c r="F349" s="119"/>
      <c r="G349" s="119"/>
      <c r="H349" s="120"/>
      <c r="I349" s="120"/>
      <c r="J349" s="120"/>
      <c r="K349" s="120"/>
      <c r="L349" s="120"/>
      <c r="M349" s="120"/>
      <c r="N349" s="120"/>
    </row>
    <row r="350" spans="2:14">
      <c r="B350" s="119"/>
      <c r="C350" s="119"/>
      <c r="D350" s="119"/>
      <c r="E350" s="119"/>
      <c r="F350" s="119"/>
      <c r="G350" s="119"/>
      <c r="H350" s="120"/>
      <c r="I350" s="120"/>
      <c r="J350" s="120"/>
      <c r="K350" s="120"/>
      <c r="L350" s="120"/>
      <c r="M350" s="120"/>
      <c r="N350" s="120"/>
    </row>
    <row r="351" spans="2:14">
      <c r="B351" s="119"/>
      <c r="C351" s="119"/>
      <c r="D351" s="119"/>
      <c r="E351" s="119"/>
      <c r="F351" s="119"/>
      <c r="G351" s="119"/>
      <c r="H351" s="120"/>
      <c r="I351" s="120"/>
      <c r="J351" s="120"/>
      <c r="K351" s="120"/>
      <c r="L351" s="120"/>
      <c r="M351" s="120"/>
      <c r="N351" s="120"/>
    </row>
    <row r="352" spans="2:14">
      <c r="B352" s="119"/>
      <c r="C352" s="119"/>
      <c r="D352" s="119"/>
      <c r="E352" s="119"/>
      <c r="F352" s="119"/>
      <c r="G352" s="119"/>
      <c r="H352" s="120"/>
      <c r="I352" s="120"/>
      <c r="J352" s="120"/>
      <c r="K352" s="120"/>
      <c r="L352" s="120"/>
      <c r="M352" s="120"/>
      <c r="N352" s="120"/>
    </row>
    <row r="353" spans="2:14">
      <c r="B353" s="119"/>
      <c r="C353" s="119"/>
      <c r="D353" s="119"/>
      <c r="E353" s="119"/>
      <c r="F353" s="119"/>
      <c r="G353" s="119"/>
      <c r="H353" s="120"/>
      <c r="I353" s="120"/>
      <c r="J353" s="120"/>
      <c r="K353" s="120"/>
      <c r="L353" s="120"/>
      <c r="M353" s="120"/>
      <c r="N353" s="120"/>
    </row>
    <row r="354" spans="2:14">
      <c r="B354" s="119"/>
      <c r="C354" s="119"/>
      <c r="D354" s="119"/>
      <c r="E354" s="119"/>
      <c r="F354" s="119"/>
      <c r="G354" s="119"/>
      <c r="H354" s="120"/>
      <c r="I354" s="120"/>
      <c r="J354" s="120"/>
      <c r="K354" s="120"/>
      <c r="L354" s="120"/>
      <c r="M354" s="120"/>
      <c r="N354" s="120"/>
    </row>
    <row r="355" spans="2:14">
      <c r="B355" s="119"/>
      <c r="C355" s="119"/>
      <c r="D355" s="119"/>
      <c r="E355" s="119"/>
      <c r="F355" s="119"/>
      <c r="G355" s="119"/>
      <c r="H355" s="120"/>
      <c r="I355" s="120"/>
      <c r="J355" s="120"/>
      <c r="K355" s="120"/>
      <c r="L355" s="120"/>
      <c r="M355" s="120"/>
      <c r="N355" s="120"/>
    </row>
    <row r="356" spans="2:14">
      <c r="B356" s="119"/>
      <c r="C356" s="119"/>
      <c r="D356" s="119"/>
      <c r="E356" s="119"/>
      <c r="F356" s="119"/>
      <c r="G356" s="119"/>
      <c r="H356" s="120"/>
      <c r="I356" s="120"/>
      <c r="J356" s="120"/>
      <c r="K356" s="120"/>
      <c r="L356" s="120"/>
      <c r="M356" s="120"/>
      <c r="N356" s="120"/>
    </row>
    <row r="357" spans="2:14">
      <c r="B357" s="119"/>
      <c r="C357" s="119"/>
      <c r="D357" s="119"/>
      <c r="E357" s="119"/>
      <c r="F357" s="119"/>
      <c r="G357" s="119"/>
      <c r="H357" s="120"/>
      <c r="I357" s="120"/>
      <c r="J357" s="120"/>
      <c r="K357" s="120"/>
      <c r="L357" s="120"/>
      <c r="M357" s="120"/>
      <c r="N357" s="120"/>
    </row>
    <row r="358" spans="2:14">
      <c r="B358" s="119"/>
      <c r="C358" s="119"/>
      <c r="D358" s="119"/>
      <c r="E358" s="119"/>
      <c r="F358" s="119"/>
      <c r="G358" s="119"/>
      <c r="H358" s="120"/>
      <c r="I358" s="120"/>
      <c r="J358" s="120"/>
      <c r="K358" s="120"/>
      <c r="L358" s="120"/>
      <c r="M358" s="120"/>
      <c r="N358" s="120"/>
    </row>
    <row r="359" spans="2:14">
      <c r="B359" s="119"/>
      <c r="C359" s="119"/>
      <c r="D359" s="119"/>
      <c r="E359" s="119"/>
      <c r="F359" s="119"/>
      <c r="G359" s="119"/>
      <c r="H359" s="120"/>
      <c r="I359" s="120"/>
      <c r="J359" s="120"/>
      <c r="K359" s="120"/>
      <c r="L359" s="120"/>
      <c r="M359" s="120"/>
      <c r="N359" s="120"/>
    </row>
    <row r="360" spans="2:14">
      <c r="B360" s="119"/>
      <c r="C360" s="119"/>
      <c r="D360" s="119"/>
      <c r="E360" s="119"/>
      <c r="F360" s="119"/>
      <c r="G360" s="119"/>
      <c r="H360" s="120"/>
      <c r="I360" s="120"/>
      <c r="J360" s="120"/>
      <c r="K360" s="120"/>
      <c r="L360" s="120"/>
      <c r="M360" s="120"/>
      <c r="N360" s="120"/>
    </row>
    <row r="361" spans="2:14">
      <c r="B361" s="119"/>
      <c r="C361" s="119"/>
      <c r="D361" s="119"/>
      <c r="E361" s="119"/>
      <c r="F361" s="119"/>
      <c r="G361" s="119"/>
      <c r="H361" s="120"/>
      <c r="I361" s="120"/>
      <c r="J361" s="120"/>
      <c r="K361" s="120"/>
      <c r="L361" s="120"/>
      <c r="M361" s="120"/>
      <c r="N361" s="120"/>
    </row>
    <row r="362" spans="2:14">
      <c r="B362" s="119"/>
      <c r="C362" s="119"/>
      <c r="D362" s="119"/>
      <c r="E362" s="119"/>
      <c r="F362" s="119"/>
      <c r="G362" s="119"/>
      <c r="H362" s="120"/>
      <c r="I362" s="120"/>
      <c r="J362" s="120"/>
      <c r="K362" s="120"/>
      <c r="L362" s="120"/>
      <c r="M362" s="120"/>
      <c r="N362" s="120"/>
    </row>
    <row r="363" spans="2:14">
      <c r="B363" s="119"/>
      <c r="C363" s="119"/>
      <c r="D363" s="119"/>
      <c r="E363" s="119"/>
      <c r="F363" s="119"/>
      <c r="G363" s="119"/>
      <c r="H363" s="120"/>
      <c r="I363" s="120"/>
      <c r="J363" s="120"/>
      <c r="K363" s="120"/>
      <c r="L363" s="120"/>
      <c r="M363" s="120"/>
      <c r="N363" s="120"/>
    </row>
    <row r="364" spans="2:14">
      <c r="B364" s="119"/>
      <c r="C364" s="119"/>
      <c r="D364" s="119"/>
      <c r="E364" s="119"/>
      <c r="F364" s="119"/>
      <c r="G364" s="119"/>
      <c r="H364" s="120"/>
      <c r="I364" s="120"/>
      <c r="J364" s="120"/>
      <c r="K364" s="120"/>
      <c r="L364" s="120"/>
      <c r="M364" s="120"/>
      <c r="N364" s="120"/>
    </row>
    <row r="365" spans="2:14">
      <c r="B365" s="119"/>
      <c r="C365" s="119"/>
      <c r="D365" s="119"/>
      <c r="E365" s="119"/>
      <c r="F365" s="119"/>
      <c r="G365" s="119"/>
      <c r="H365" s="120"/>
      <c r="I365" s="120"/>
      <c r="J365" s="120"/>
      <c r="K365" s="120"/>
      <c r="L365" s="120"/>
      <c r="M365" s="120"/>
      <c r="N365" s="120"/>
    </row>
    <row r="366" spans="2:14">
      <c r="B366" s="119"/>
      <c r="C366" s="119"/>
      <c r="D366" s="119"/>
      <c r="E366" s="119"/>
      <c r="F366" s="119"/>
      <c r="G366" s="119"/>
      <c r="H366" s="120"/>
      <c r="I366" s="120"/>
      <c r="J366" s="120"/>
      <c r="K366" s="120"/>
      <c r="L366" s="120"/>
      <c r="M366" s="120"/>
      <c r="N366" s="120"/>
    </row>
    <row r="367" spans="2:14">
      <c r="B367" s="119"/>
      <c r="C367" s="119"/>
      <c r="D367" s="119"/>
      <c r="E367" s="119"/>
      <c r="F367" s="119"/>
      <c r="G367" s="119"/>
      <c r="H367" s="120"/>
      <c r="I367" s="120"/>
      <c r="J367" s="120"/>
      <c r="K367" s="120"/>
      <c r="L367" s="120"/>
      <c r="M367" s="120"/>
      <c r="N367" s="120"/>
    </row>
    <row r="368" spans="2:14">
      <c r="B368" s="119"/>
      <c r="C368" s="119"/>
      <c r="D368" s="119"/>
      <c r="E368" s="119"/>
      <c r="F368" s="119"/>
      <c r="G368" s="119"/>
      <c r="H368" s="120"/>
      <c r="I368" s="120"/>
      <c r="J368" s="120"/>
      <c r="K368" s="120"/>
      <c r="L368" s="120"/>
      <c r="M368" s="120"/>
      <c r="N368" s="120"/>
    </row>
    <row r="369" spans="2:14">
      <c r="B369" s="119"/>
      <c r="C369" s="119"/>
      <c r="D369" s="119"/>
      <c r="E369" s="119"/>
      <c r="F369" s="119"/>
      <c r="G369" s="119"/>
      <c r="H369" s="120"/>
      <c r="I369" s="120"/>
      <c r="J369" s="120"/>
      <c r="K369" s="120"/>
      <c r="L369" s="120"/>
      <c r="M369" s="120"/>
      <c r="N369" s="120"/>
    </row>
    <row r="370" spans="2:14">
      <c r="B370" s="119"/>
      <c r="C370" s="119"/>
      <c r="D370" s="119"/>
      <c r="E370" s="119"/>
      <c r="F370" s="119"/>
      <c r="G370" s="119"/>
      <c r="H370" s="120"/>
      <c r="I370" s="120"/>
      <c r="J370" s="120"/>
      <c r="K370" s="120"/>
      <c r="L370" s="120"/>
      <c r="M370" s="120"/>
      <c r="N370" s="120"/>
    </row>
    <row r="371" spans="2:14">
      <c r="B371" s="119"/>
      <c r="C371" s="119"/>
      <c r="D371" s="119"/>
      <c r="E371" s="119"/>
      <c r="F371" s="119"/>
      <c r="G371" s="119"/>
      <c r="H371" s="120"/>
      <c r="I371" s="120"/>
      <c r="J371" s="120"/>
      <c r="K371" s="120"/>
      <c r="L371" s="120"/>
      <c r="M371" s="120"/>
      <c r="N371" s="120"/>
    </row>
    <row r="372" spans="2:14">
      <c r="B372" s="119"/>
      <c r="C372" s="119"/>
      <c r="D372" s="119"/>
      <c r="E372" s="119"/>
      <c r="F372" s="119"/>
      <c r="G372" s="119"/>
      <c r="H372" s="120"/>
      <c r="I372" s="120"/>
      <c r="J372" s="120"/>
      <c r="K372" s="120"/>
      <c r="L372" s="120"/>
      <c r="M372" s="120"/>
      <c r="N372" s="120"/>
    </row>
    <row r="373" spans="2:14">
      <c r="B373" s="119"/>
      <c r="C373" s="119"/>
      <c r="D373" s="119"/>
      <c r="E373" s="119"/>
      <c r="F373" s="119"/>
      <c r="G373" s="119"/>
      <c r="H373" s="120"/>
      <c r="I373" s="120"/>
      <c r="J373" s="120"/>
      <c r="K373" s="120"/>
      <c r="L373" s="120"/>
      <c r="M373" s="120"/>
      <c r="N373" s="120"/>
    </row>
    <row r="374" spans="2:14">
      <c r="B374" s="119"/>
      <c r="C374" s="119"/>
      <c r="D374" s="119"/>
      <c r="E374" s="119"/>
      <c r="F374" s="119"/>
      <c r="G374" s="119"/>
      <c r="H374" s="120"/>
      <c r="I374" s="120"/>
      <c r="J374" s="120"/>
      <c r="K374" s="120"/>
      <c r="L374" s="120"/>
      <c r="M374" s="120"/>
      <c r="N374" s="120"/>
    </row>
    <row r="375" spans="2:14">
      <c r="B375" s="119"/>
      <c r="C375" s="119"/>
      <c r="D375" s="119"/>
      <c r="E375" s="119"/>
      <c r="F375" s="119"/>
      <c r="G375" s="119"/>
      <c r="H375" s="120"/>
      <c r="I375" s="120"/>
      <c r="J375" s="120"/>
      <c r="K375" s="120"/>
      <c r="L375" s="120"/>
      <c r="M375" s="120"/>
      <c r="N375" s="120"/>
    </row>
    <row r="376" spans="2:14">
      <c r="B376" s="119"/>
      <c r="C376" s="119"/>
      <c r="D376" s="119"/>
      <c r="E376" s="119"/>
      <c r="F376" s="119"/>
      <c r="G376" s="119"/>
      <c r="H376" s="120"/>
      <c r="I376" s="120"/>
      <c r="J376" s="120"/>
      <c r="K376" s="120"/>
      <c r="L376" s="120"/>
      <c r="M376" s="120"/>
      <c r="N376" s="120"/>
    </row>
    <row r="377" spans="2:14">
      <c r="B377" s="119"/>
      <c r="C377" s="119"/>
      <c r="D377" s="119"/>
      <c r="E377" s="119"/>
      <c r="F377" s="119"/>
      <c r="G377" s="119"/>
      <c r="H377" s="120"/>
      <c r="I377" s="120"/>
      <c r="J377" s="120"/>
      <c r="K377" s="120"/>
      <c r="L377" s="120"/>
      <c r="M377" s="120"/>
      <c r="N377" s="120"/>
    </row>
    <row r="378" spans="2:14">
      <c r="B378" s="119"/>
      <c r="C378" s="119"/>
      <c r="D378" s="119"/>
      <c r="E378" s="119"/>
      <c r="F378" s="119"/>
      <c r="G378" s="119"/>
      <c r="H378" s="120"/>
      <c r="I378" s="120"/>
      <c r="J378" s="120"/>
      <c r="K378" s="120"/>
      <c r="L378" s="120"/>
      <c r="M378" s="120"/>
      <c r="N378" s="120"/>
    </row>
    <row r="379" spans="2:14">
      <c r="B379" s="119"/>
      <c r="C379" s="119"/>
      <c r="D379" s="119"/>
      <c r="E379" s="119"/>
      <c r="F379" s="119"/>
      <c r="G379" s="119"/>
      <c r="H379" s="120"/>
      <c r="I379" s="120"/>
      <c r="J379" s="120"/>
      <c r="K379" s="120"/>
      <c r="L379" s="120"/>
      <c r="M379" s="120"/>
      <c r="N379" s="120"/>
    </row>
    <row r="380" spans="2:14">
      <c r="B380" s="119"/>
      <c r="C380" s="119"/>
      <c r="D380" s="119"/>
      <c r="E380" s="119"/>
      <c r="F380" s="119"/>
      <c r="G380" s="119"/>
      <c r="H380" s="120"/>
      <c r="I380" s="120"/>
      <c r="J380" s="120"/>
      <c r="K380" s="120"/>
      <c r="L380" s="120"/>
      <c r="M380" s="120"/>
      <c r="N380" s="120"/>
    </row>
    <row r="381" spans="2:14">
      <c r="B381" s="119"/>
      <c r="C381" s="119"/>
      <c r="D381" s="119"/>
      <c r="E381" s="119"/>
      <c r="F381" s="119"/>
      <c r="G381" s="119"/>
      <c r="H381" s="120"/>
      <c r="I381" s="120"/>
      <c r="J381" s="120"/>
      <c r="K381" s="120"/>
      <c r="L381" s="120"/>
      <c r="M381" s="120"/>
      <c r="N381" s="120"/>
    </row>
    <row r="382" spans="2:14">
      <c r="B382" s="119"/>
      <c r="C382" s="119"/>
      <c r="D382" s="119"/>
      <c r="E382" s="119"/>
      <c r="F382" s="119"/>
      <c r="G382" s="119"/>
      <c r="H382" s="120"/>
      <c r="I382" s="120"/>
      <c r="J382" s="120"/>
      <c r="K382" s="120"/>
      <c r="L382" s="120"/>
      <c r="M382" s="120"/>
      <c r="N382" s="120"/>
    </row>
    <row r="383" spans="2:14">
      <c r="B383" s="119"/>
      <c r="C383" s="119"/>
      <c r="D383" s="119"/>
      <c r="E383" s="119"/>
      <c r="F383" s="119"/>
      <c r="G383" s="119"/>
      <c r="H383" s="120"/>
      <c r="I383" s="120"/>
      <c r="J383" s="120"/>
      <c r="K383" s="120"/>
      <c r="L383" s="120"/>
      <c r="M383" s="120"/>
      <c r="N383" s="120"/>
    </row>
    <row r="384" spans="2:14">
      <c r="B384" s="119"/>
      <c r="C384" s="119"/>
      <c r="D384" s="119"/>
      <c r="E384" s="119"/>
      <c r="F384" s="119"/>
      <c r="G384" s="119"/>
      <c r="H384" s="120"/>
      <c r="I384" s="120"/>
      <c r="J384" s="120"/>
      <c r="K384" s="120"/>
      <c r="L384" s="120"/>
      <c r="M384" s="120"/>
      <c r="N384" s="120"/>
    </row>
    <row r="385" spans="2:14">
      <c r="B385" s="119"/>
      <c r="C385" s="119"/>
      <c r="D385" s="119"/>
      <c r="E385" s="119"/>
      <c r="F385" s="119"/>
      <c r="G385" s="119"/>
      <c r="H385" s="120"/>
      <c r="I385" s="120"/>
      <c r="J385" s="120"/>
      <c r="K385" s="120"/>
      <c r="L385" s="120"/>
      <c r="M385" s="120"/>
      <c r="N385" s="120"/>
    </row>
    <row r="386" spans="2:14">
      <c r="B386" s="119"/>
      <c r="C386" s="119"/>
      <c r="D386" s="119"/>
      <c r="E386" s="119"/>
      <c r="F386" s="119"/>
      <c r="G386" s="119"/>
      <c r="H386" s="120"/>
      <c r="I386" s="120"/>
      <c r="J386" s="120"/>
      <c r="K386" s="120"/>
      <c r="L386" s="120"/>
      <c r="M386" s="120"/>
      <c r="N386" s="120"/>
    </row>
    <row r="387" spans="2:14">
      <c r="B387" s="119"/>
      <c r="C387" s="119"/>
      <c r="D387" s="119"/>
      <c r="E387" s="119"/>
      <c r="F387" s="119"/>
      <c r="G387" s="119"/>
      <c r="H387" s="120"/>
      <c r="I387" s="120"/>
      <c r="J387" s="120"/>
      <c r="K387" s="120"/>
      <c r="L387" s="120"/>
      <c r="M387" s="120"/>
      <c r="N387" s="120"/>
    </row>
    <row r="388" spans="2:14">
      <c r="B388" s="119"/>
      <c r="C388" s="119"/>
      <c r="D388" s="119"/>
      <c r="E388" s="119"/>
      <c r="F388" s="119"/>
      <c r="G388" s="119"/>
      <c r="H388" s="120"/>
      <c r="I388" s="120"/>
      <c r="J388" s="120"/>
      <c r="K388" s="120"/>
      <c r="L388" s="120"/>
      <c r="M388" s="120"/>
      <c r="N388" s="120"/>
    </row>
    <row r="389" spans="2:14">
      <c r="B389" s="119"/>
      <c r="C389" s="119"/>
      <c r="D389" s="119"/>
      <c r="E389" s="119"/>
      <c r="F389" s="119"/>
      <c r="G389" s="119"/>
      <c r="H389" s="120"/>
      <c r="I389" s="120"/>
      <c r="J389" s="120"/>
      <c r="K389" s="120"/>
      <c r="L389" s="120"/>
      <c r="M389" s="120"/>
      <c r="N389" s="120"/>
    </row>
    <row r="390" spans="2:14">
      <c r="B390" s="119"/>
      <c r="C390" s="119"/>
      <c r="D390" s="119"/>
      <c r="E390" s="119"/>
      <c r="F390" s="119"/>
      <c r="G390" s="119"/>
      <c r="H390" s="120"/>
      <c r="I390" s="120"/>
      <c r="J390" s="120"/>
      <c r="K390" s="120"/>
      <c r="L390" s="120"/>
      <c r="M390" s="120"/>
      <c r="N390" s="120"/>
    </row>
    <row r="391" spans="2:14">
      <c r="B391" s="119"/>
      <c r="C391" s="119"/>
      <c r="D391" s="119"/>
      <c r="E391" s="119"/>
      <c r="F391" s="119"/>
      <c r="G391" s="119"/>
      <c r="H391" s="120"/>
      <c r="I391" s="120"/>
      <c r="J391" s="120"/>
      <c r="K391" s="120"/>
      <c r="L391" s="120"/>
      <c r="M391" s="120"/>
      <c r="N391" s="120"/>
    </row>
    <row r="392" spans="2:14">
      <c r="B392" s="119"/>
      <c r="C392" s="119"/>
      <c r="D392" s="119"/>
      <c r="E392" s="119"/>
      <c r="F392" s="119"/>
      <c r="G392" s="119"/>
      <c r="H392" s="120"/>
      <c r="I392" s="120"/>
      <c r="J392" s="120"/>
      <c r="K392" s="120"/>
      <c r="L392" s="120"/>
      <c r="M392" s="120"/>
      <c r="N392" s="120"/>
    </row>
    <row r="393" spans="2:14">
      <c r="B393" s="119"/>
      <c r="C393" s="119"/>
      <c r="D393" s="119"/>
      <c r="E393" s="119"/>
      <c r="F393" s="119"/>
      <c r="G393" s="119"/>
      <c r="H393" s="120"/>
      <c r="I393" s="120"/>
      <c r="J393" s="120"/>
      <c r="K393" s="120"/>
      <c r="L393" s="120"/>
      <c r="M393" s="120"/>
      <c r="N393" s="120"/>
    </row>
    <row r="394" spans="2:14">
      <c r="B394" s="119"/>
      <c r="C394" s="119"/>
      <c r="D394" s="119"/>
      <c r="E394" s="119"/>
      <c r="F394" s="119"/>
      <c r="G394" s="119"/>
      <c r="H394" s="120"/>
      <c r="I394" s="120"/>
      <c r="J394" s="120"/>
      <c r="K394" s="120"/>
      <c r="L394" s="120"/>
      <c r="M394" s="120"/>
      <c r="N394" s="120"/>
    </row>
    <row r="395" spans="2:14">
      <c r="B395" s="119"/>
      <c r="C395" s="119"/>
      <c r="D395" s="119"/>
      <c r="E395" s="119"/>
      <c r="F395" s="119"/>
      <c r="G395" s="119"/>
      <c r="H395" s="120"/>
      <c r="I395" s="120"/>
      <c r="J395" s="120"/>
      <c r="K395" s="120"/>
      <c r="L395" s="120"/>
      <c r="M395" s="120"/>
      <c r="N395" s="120"/>
    </row>
    <row r="396" spans="2:14">
      <c r="B396" s="119"/>
      <c r="C396" s="119"/>
      <c r="D396" s="119"/>
      <c r="E396" s="119"/>
      <c r="F396" s="119"/>
      <c r="G396" s="119"/>
      <c r="H396" s="120"/>
      <c r="I396" s="120"/>
      <c r="J396" s="120"/>
      <c r="K396" s="120"/>
      <c r="L396" s="120"/>
      <c r="M396" s="120"/>
      <c r="N396" s="120"/>
    </row>
    <row r="397" spans="2:14">
      <c r="B397" s="119"/>
      <c r="C397" s="119"/>
      <c r="D397" s="119"/>
      <c r="E397" s="119"/>
      <c r="F397" s="119"/>
      <c r="G397" s="119"/>
      <c r="H397" s="120"/>
      <c r="I397" s="120"/>
      <c r="J397" s="120"/>
      <c r="K397" s="120"/>
      <c r="L397" s="120"/>
      <c r="M397" s="120"/>
      <c r="N397" s="120"/>
    </row>
    <row r="398" spans="2:14">
      <c r="B398" s="119"/>
      <c r="C398" s="119"/>
      <c r="D398" s="119"/>
      <c r="E398" s="119"/>
      <c r="F398" s="119"/>
      <c r="G398" s="119"/>
      <c r="H398" s="120"/>
      <c r="I398" s="120"/>
      <c r="J398" s="120"/>
      <c r="K398" s="120"/>
      <c r="L398" s="120"/>
      <c r="M398" s="120"/>
      <c r="N398" s="120"/>
    </row>
    <row r="399" spans="2:14">
      <c r="B399" s="119"/>
      <c r="C399" s="119"/>
      <c r="D399" s="119"/>
      <c r="E399" s="119"/>
      <c r="F399" s="119"/>
      <c r="G399" s="119"/>
      <c r="H399" s="120"/>
      <c r="I399" s="120"/>
      <c r="J399" s="120"/>
      <c r="K399" s="120"/>
      <c r="L399" s="120"/>
      <c r="M399" s="120"/>
      <c r="N399" s="120"/>
    </row>
    <row r="400" spans="2:14">
      <c r="B400" s="119"/>
      <c r="C400" s="119"/>
      <c r="D400" s="119"/>
      <c r="E400" s="119"/>
      <c r="F400" s="119"/>
      <c r="G400" s="119"/>
      <c r="H400" s="120"/>
      <c r="I400" s="120"/>
      <c r="J400" s="120"/>
      <c r="K400" s="120"/>
      <c r="L400" s="120"/>
      <c r="M400" s="120"/>
      <c r="N400" s="120"/>
    </row>
    <row r="401" spans="2:14">
      <c r="B401" s="119"/>
      <c r="C401" s="119"/>
      <c r="D401" s="119"/>
      <c r="E401" s="119"/>
      <c r="F401" s="119"/>
      <c r="G401" s="119"/>
      <c r="H401" s="120"/>
      <c r="I401" s="120"/>
      <c r="J401" s="120"/>
      <c r="K401" s="120"/>
      <c r="L401" s="120"/>
      <c r="M401" s="120"/>
      <c r="N401" s="120"/>
    </row>
    <row r="402" spans="2:14">
      <c r="B402" s="119"/>
      <c r="C402" s="119"/>
      <c r="D402" s="119"/>
      <c r="E402" s="119"/>
      <c r="F402" s="119"/>
      <c r="G402" s="119"/>
      <c r="H402" s="120"/>
      <c r="I402" s="120"/>
      <c r="J402" s="120"/>
      <c r="K402" s="120"/>
      <c r="L402" s="120"/>
      <c r="M402" s="120"/>
      <c r="N402" s="120"/>
    </row>
    <row r="403" spans="2:14">
      <c r="B403" s="119"/>
      <c r="C403" s="119"/>
      <c r="D403" s="119"/>
      <c r="E403" s="119"/>
      <c r="F403" s="119"/>
      <c r="G403" s="119"/>
      <c r="H403" s="120"/>
      <c r="I403" s="120"/>
      <c r="J403" s="120"/>
      <c r="K403" s="120"/>
      <c r="L403" s="120"/>
      <c r="M403" s="120"/>
      <c r="N403" s="120"/>
    </row>
    <row r="404" spans="2:14">
      <c r="B404" s="119"/>
      <c r="C404" s="119"/>
      <c r="D404" s="119"/>
      <c r="E404" s="119"/>
      <c r="F404" s="119"/>
      <c r="G404" s="119"/>
      <c r="H404" s="120"/>
      <c r="I404" s="120"/>
      <c r="J404" s="120"/>
      <c r="K404" s="120"/>
      <c r="L404" s="120"/>
      <c r="M404" s="120"/>
      <c r="N404" s="120"/>
    </row>
    <row r="405" spans="2:14">
      <c r="B405" s="119"/>
      <c r="C405" s="119"/>
      <c r="D405" s="119"/>
      <c r="E405" s="119"/>
      <c r="F405" s="119"/>
      <c r="G405" s="119"/>
      <c r="H405" s="120"/>
      <c r="I405" s="120"/>
      <c r="J405" s="120"/>
      <c r="K405" s="120"/>
      <c r="L405" s="120"/>
      <c r="M405" s="120"/>
      <c r="N405" s="120"/>
    </row>
    <row r="406" spans="2:14">
      <c r="B406" s="119"/>
      <c r="C406" s="119"/>
      <c r="D406" s="119"/>
      <c r="E406" s="119"/>
      <c r="F406" s="119"/>
      <c r="G406" s="119"/>
      <c r="H406" s="120"/>
      <c r="I406" s="120"/>
      <c r="J406" s="120"/>
      <c r="K406" s="120"/>
      <c r="L406" s="120"/>
      <c r="M406" s="120"/>
      <c r="N406" s="120"/>
    </row>
    <row r="407" spans="2:14">
      <c r="B407" s="119"/>
      <c r="C407" s="119"/>
      <c r="D407" s="119"/>
      <c r="E407" s="119"/>
      <c r="F407" s="119"/>
      <c r="G407" s="119"/>
      <c r="H407" s="120"/>
      <c r="I407" s="120"/>
      <c r="J407" s="120"/>
      <c r="K407" s="120"/>
      <c r="L407" s="120"/>
      <c r="M407" s="120"/>
      <c r="N407" s="120"/>
    </row>
    <row r="408" spans="2:14">
      <c r="B408" s="119"/>
      <c r="C408" s="119"/>
      <c r="D408" s="119"/>
      <c r="E408" s="119"/>
      <c r="F408" s="119"/>
      <c r="G408" s="119"/>
      <c r="H408" s="120"/>
      <c r="I408" s="120"/>
      <c r="J408" s="120"/>
      <c r="K408" s="120"/>
      <c r="L408" s="120"/>
      <c r="M408" s="120"/>
      <c r="N408" s="120"/>
    </row>
    <row r="409" spans="2:14">
      <c r="B409" s="119"/>
      <c r="C409" s="119"/>
      <c r="D409" s="119"/>
      <c r="E409" s="119"/>
      <c r="F409" s="119"/>
      <c r="G409" s="119"/>
      <c r="H409" s="120"/>
      <c r="I409" s="120"/>
      <c r="J409" s="120"/>
      <c r="K409" s="120"/>
      <c r="L409" s="120"/>
      <c r="M409" s="120"/>
      <c r="N409" s="120"/>
    </row>
    <row r="410" spans="2:14">
      <c r="B410" s="119"/>
      <c r="C410" s="119"/>
      <c r="D410" s="119"/>
      <c r="E410" s="119"/>
      <c r="F410" s="119"/>
      <c r="G410" s="119"/>
      <c r="H410" s="120"/>
      <c r="I410" s="120"/>
      <c r="J410" s="120"/>
      <c r="K410" s="120"/>
      <c r="L410" s="120"/>
      <c r="M410" s="120"/>
      <c r="N410" s="120"/>
    </row>
    <row r="411" spans="2:14">
      <c r="B411" s="119"/>
      <c r="C411" s="119"/>
      <c r="D411" s="119"/>
      <c r="E411" s="119"/>
      <c r="F411" s="119"/>
      <c r="G411" s="119"/>
      <c r="H411" s="120"/>
      <c r="I411" s="120"/>
      <c r="J411" s="120"/>
      <c r="K411" s="120"/>
      <c r="L411" s="120"/>
      <c r="M411" s="120"/>
      <c r="N411" s="120"/>
    </row>
    <row r="412" spans="2:14">
      <c r="B412" s="119"/>
      <c r="C412" s="119"/>
      <c r="D412" s="119"/>
      <c r="E412" s="119"/>
      <c r="F412" s="119"/>
      <c r="G412" s="119"/>
      <c r="H412" s="120"/>
      <c r="I412" s="120"/>
      <c r="J412" s="120"/>
      <c r="K412" s="120"/>
      <c r="L412" s="120"/>
      <c r="M412" s="120"/>
      <c r="N412" s="120"/>
    </row>
    <row r="413" spans="2:14">
      <c r="B413" s="119"/>
      <c r="C413" s="119"/>
      <c r="D413" s="119"/>
      <c r="E413" s="119"/>
      <c r="F413" s="119"/>
      <c r="G413" s="119"/>
      <c r="H413" s="120"/>
      <c r="I413" s="120"/>
      <c r="J413" s="120"/>
      <c r="K413" s="120"/>
      <c r="L413" s="120"/>
      <c r="M413" s="120"/>
      <c r="N413" s="120"/>
    </row>
    <row r="414" spans="2:14">
      <c r="B414" s="119"/>
      <c r="C414" s="119"/>
      <c r="D414" s="119"/>
      <c r="E414" s="119"/>
      <c r="F414" s="119"/>
      <c r="G414" s="119"/>
      <c r="H414" s="120"/>
      <c r="I414" s="120"/>
      <c r="J414" s="120"/>
      <c r="K414" s="120"/>
      <c r="L414" s="120"/>
      <c r="M414" s="120"/>
      <c r="N414" s="120"/>
    </row>
    <row r="415" spans="2:14">
      <c r="B415" s="119"/>
      <c r="C415" s="119"/>
      <c r="D415" s="119"/>
      <c r="E415" s="119"/>
      <c r="F415" s="119"/>
      <c r="G415" s="119"/>
      <c r="H415" s="120"/>
      <c r="I415" s="120"/>
      <c r="J415" s="120"/>
      <c r="K415" s="120"/>
      <c r="L415" s="120"/>
      <c r="M415" s="120"/>
      <c r="N415" s="120"/>
    </row>
    <row r="416" spans="2:14">
      <c r="B416" s="119"/>
      <c r="C416" s="119"/>
      <c r="D416" s="119"/>
      <c r="E416" s="119"/>
      <c r="F416" s="119"/>
      <c r="G416" s="119"/>
      <c r="H416" s="120"/>
      <c r="I416" s="120"/>
      <c r="J416" s="120"/>
      <c r="K416" s="120"/>
      <c r="L416" s="120"/>
      <c r="M416" s="120"/>
      <c r="N416" s="120"/>
    </row>
    <row r="417" spans="2:14">
      <c r="B417" s="119"/>
      <c r="C417" s="119"/>
      <c r="D417" s="119"/>
      <c r="E417" s="119"/>
      <c r="F417" s="119"/>
      <c r="G417" s="119"/>
      <c r="H417" s="120"/>
      <c r="I417" s="120"/>
      <c r="J417" s="120"/>
      <c r="K417" s="120"/>
      <c r="L417" s="120"/>
      <c r="M417" s="120"/>
      <c r="N417" s="120"/>
    </row>
    <row r="418" spans="2:14">
      <c r="B418" s="119"/>
      <c r="C418" s="119"/>
      <c r="D418" s="119"/>
      <c r="E418" s="119"/>
      <c r="F418" s="119"/>
      <c r="G418" s="119"/>
      <c r="H418" s="120"/>
      <c r="I418" s="120"/>
      <c r="J418" s="120"/>
      <c r="K418" s="120"/>
      <c r="L418" s="120"/>
      <c r="M418" s="120"/>
      <c r="N418" s="120"/>
    </row>
    <row r="419" spans="2:14">
      <c r="B419" s="119"/>
      <c r="C419" s="119"/>
      <c r="D419" s="119"/>
      <c r="E419" s="119"/>
      <c r="F419" s="119"/>
      <c r="G419" s="119"/>
      <c r="H419" s="120"/>
      <c r="I419" s="120"/>
      <c r="J419" s="120"/>
      <c r="K419" s="120"/>
      <c r="L419" s="120"/>
      <c r="M419" s="120"/>
      <c r="N419" s="120"/>
    </row>
    <row r="420" spans="2:14">
      <c r="B420" s="119"/>
      <c r="C420" s="119"/>
      <c r="D420" s="119"/>
      <c r="E420" s="119"/>
      <c r="F420" s="119"/>
      <c r="G420" s="119"/>
      <c r="H420" s="120"/>
      <c r="I420" s="120"/>
      <c r="J420" s="120"/>
      <c r="K420" s="120"/>
      <c r="L420" s="120"/>
      <c r="M420" s="120"/>
      <c r="N420" s="120"/>
    </row>
    <row r="421" spans="2:14">
      <c r="B421" s="119"/>
      <c r="C421" s="119"/>
      <c r="D421" s="119"/>
      <c r="E421" s="119"/>
      <c r="F421" s="119"/>
      <c r="G421" s="119"/>
      <c r="H421" s="120"/>
      <c r="I421" s="120"/>
      <c r="J421" s="120"/>
      <c r="K421" s="120"/>
      <c r="L421" s="120"/>
      <c r="M421" s="120"/>
      <c r="N421" s="120"/>
    </row>
    <row r="422" spans="2:14">
      <c r="B422" s="119"/>
      <c r="C422" s="119"/>
      <c r="D422" s="119"/>
      <c r="E422" s="119"/>
      <c r="F422" s="119"/>
      <c r="G422" s="119"/>
      <c r="H422" s="120"/>
      <c r="I422" s="120"/>
      <c r="J422" s="120"/>
      <c r="K422" s="120"/>
      <c r="L422" s="120"/>
      <c r="M422" s="120"/>
      <c r="N422" s="120"/>
    </row>
    <row r="423" spans="2:14">
      <c r="B423" s="119"/>
      <c r="C423" s="119"/>
      <c r="D423" s="119"/>
      <c r="E423" s="119"/>
      <c r="F423" s="119"/>
      <c r="G423" s="119"/>
      <c r="H423" s="120"/>
      <c r="I423" s="120"/>
      <c r="J423" s="120"/>
      <c r="K423" s="120"/>
      <c r="L423" s="120"/>
      <c r="M423" s="120"/>
      <c r="N423" s="120"/>
    </row>
    <row r="424" spans="2:14">
      <c r="B424" s="119"/>
      <c r="C424" s="119"/>
      <c r="D424" s="119"/>
      <c r="E424" s="119"/>
      <c r="F424" s="119"/>
      <c r="G424" s="119"/>
      <c r="H424" s="120"/>
      <c r="I424" s="120"/>
      <c r="J424" s="120"/>
      <c r="K424" s="120"/>
      <c r="L424" s="120"/>
      <c r="M424" s="120"/>
      <c r="N424" s="120"/>
    </row>
    <row r="425" spans="2:14">
      <c r="B425" s="119"/>
      <c r="C425" s="119"/>
      <c r="D425" s="119"/>
      <c r="E425" s="119"/>
      <c r="F425" s="119"/>
      <c r="G425" s="119"/>
      <c r="H425" s="120"/>
      <c r="I425" s="120"/>
      <c r="J425" s="120"/>
      <c r="K425" s="120"/>
      <c r="L425" s="120"/>
      <c r="M425" s="120"/>
      <c r="N425" s="120"/>
    </row>
    <row r="426" spans="2:14">
      <c r="B426" s="119"/>
      <c r="C426" s="119"/>
      <c r="D426" s="119"/>
      <c r="E426" s="119"/>
      <c r="F426" s="119"/>
      <c r="G426" s="119"/>
      <c r="H426" s="120"/>
      <c r="I426" s="120"/>
      <c r="J426" s="120"/>
      <c r="K426" s="120"/>
      <c r="L426" s="120"/>
      <c r="M426" s="120"/>
      <c r="N426" s="120"/>
    </row>
    <row r="427" spans="2:14">
      <c r="B427" s="119"/>
      <c r="C427" s="119"/>
      <c r="D427" s="119"/>
      <c r="E427" s="119"/>
      <c r="F427" s="119"/>
      <c r="G427" s="119"/>
      <c r="H427" s="120"/>
      <c r="I427" s="120"/>
      <c r="J427" s="120"/>
      <c r="K427" s="120"/>
      <c r="L427" s="120"/>
      <c r="M427" s="120"/>
      <c r="N427" s="120"/>
    </row>
    <row r="428" spans="2:14">
      <c r="B428" s="119"/>
      <c r="C428" s="119"/>
      <c r="D428" s="119"/>
      <c r="E428" s="119"/>
      <c r="F428" s="119"/>
      <c r="G428" s="119"/>
      <c r="H428" s="120"/>
      <c r="I428" s="120"/>
      <c r="J428" s="120"/>
      <c r="K428" s="120"/>
      <c r="L428" s="120"/>
      <c r="M428" s="120"/>
      <c r="N428" s="120"/>
    </row>
    <row r="429" spans="2:14">
      <c r="B429" s="119"/>
      <c r="C429" s="119"/>
      <c r="D429" s="119"/>
      <c r="E429" s="119"/>
      <c r="F429" s="119"/>
      <c r="G429" s="119"/>
      <c r="H429" s="120"/>
      <c r="I429" s="120"/>
      <c r="J429" s="120"/>
      <c r="K429" s="120"/>
      <c r="L429" s="120"/>
      <c r="M429" s="120"/>
      <c r="N429" s="120"/>
    </row>
    <row r="430" spans="2:14">
      <c r="B430" s="119"/>
      <c r="C430" s="119"/>
      <c r="D430" s="119"/>
      <c r="E430" s="119"/>
      <c r="F430" s="119"/>
      <c r="G430" s="119"/>
      <c r="H430" s="120"/>
      <c r="I430" s="120"/>
      <c r="J430" s="120"/>
      <c r="K430" s="120"/>
      <c r="L430" s="120"/>
      <c r="M430" s="120"/>
      <c r="N430" s="120"/>
    </row>
    <row r="431" spans="2:14">
      <c r="B431" s="119"/>
      <c r="C431" s="119"/>
      <c r="D431" s="119"/>
      <c r="E431" s="119"/>
      <c r="F431" s="119"/>
      <c r="G431" s="119"/>
      <c r="H431" s="120"/>
      <c r="I431" s="120"/>
      <c r="J431" s="120"/>
      <c r="K431" s="120"/>
      <c r="L431" s="120"/>
      <c r="M431" s="120"/>
      <c r="N431" s="120"/>
    </row>
    <row r="432" spans="2:14">
      <c r="B432" s="119"/>
      <c r="C432" s="119"/>
      <c r="D432" s="119"/>
      <c r="E432" s="119"/>
      <c r="F432" s="119"/>
      <c r="G432" s="119"/>
      <c r="H432" s="120"/>
      <c r="I432" s="120"/>
      <c r="J432" s="120"/>
      <c r="K432" s="120"/>
      <c r="L432" s="120"/>
      <c r="M432" s="120"/>
      <c r="N432" s="120"/>
    </row>
    <row r="433" spans="2:14">
      <c r="B433" s="119"/>
      <c r="C433" s="119"/>
      <c r="D433" s="119"/>
      <c r="E433" s="119"/>
      <c r="F433" s="119"/>
      <c r="G433" s="119"/>
      <c r="H433" s="120"/>
      <c r="I433" s="120"/>
      <c r="J433" s="120"/>
      <c r="K433" s="120"/>
      <c r="L433" s="120"/>
      <c r="M433" s="120"/>
      <c r="N433" s="120"/>
    </row>
    <row r="434" spans="2:14">
      <c r="B434" s="119"/>
      <c r="C434" s="119"/>
      <c r="D434" s="119"/>
      <c r="E434" s="119"/>
      <c r="F434" s="119"/>
      <c r="G434" s="119"/>
      <c r="H434" s="120"/>
      <c r="I434" s="120"/>
      <c r="J434" s="120"/>
      <c r="K434" s="120"/>
      <c r="L434" s="120"/>
      <c r="M434" s="120"/>
      <c r="N434" s="120"/>
    </row>
    <row r="435" spans="2:14">
      <c r="B435" s="119"/>
      <c r="C435" s="119"/>
      <c r="D435" s="119"/>
      <c r="E435" s="119"/>
      <c r="F435" s="119"/>
      <c r="G435" s="119"/>
      <c r="H435" s="120"/>
      <c r="I435" s="120"/>
      <c r="J435" s="120"/>
      <c r="K435" s="120"/>
      <c r="L435" s="120"/>
      <c r="M435" s="120"/>
      <c r="N435" s="120"/>
    </row>
    <row r="436" spans="2:14">
      <c r="B436" s="119"/>
      <c r="C436" s="119"/>
      <c r="D436" s="119"/>
      <c r="E436" s="119"/>
      <c r="F436" s="119"/>
      <c r="G436" s="119"/>
      <c r="H436" s="120"/>
      <c r="I436" s="120"/>
      <c r="J436" s="120"/>
      <c r="K436" s="120"/>
      <c r="L436" s="120"/>
      <c r="M436" s="120"/>
      <c r="N436" s="120"/>
    </row>
    <row r="437" spans="2:14">
      <c r="B437" s="119"/>
      <c r="C437" s="119"/>
      <c r="D437" s="119"/>
      <c r="E437" s="119"/>
      <c r="F437" s="119"/>
      <c r="G437" s="119"/>
      <c r="H437" s="120"/>
      <c r="I437" s="120"/>
      <c r="J437" s="120"/>
      <c r="K437" s="120"/>
      <c r="L437" s="120"/>
      <c r="M437" s="120"/>
      <c r="N437" s="120"/>
    </row>
    <row r="438" spans="2:14">
      <c r="B438" s="119"/>
      <c r="C438" s="119"/>
      <c r="D438" s="119"/>
      <c r="E438" s="119"/>
      <c r="F438" s="119"/>
      <c r="G438" s="119"/>
      <c r="H438" s="120"/>
      <c r="I438" s="120"/>
      <c r="J438" s="120"/>
      <c r="K438" s="120"/>
      <c r="L438" s="120"/>
      <c r="M438" s="120"/>
      <c r="N438" s="120"/>
    </row>
    <row r="439" spans="2:14">
      <c r="B439" s="119"/>
      <c r="C439" s="119"/>
      <c r="D439" s="119"/>
      <c r="E439" s="119"/>
      <c r="F439" s="119"/>
      <c r="G439" s="119"/>
      <c r="H439" s="120"/>
      <c r="I439" s="120"/>
      <c r="J439" s="120"/>
      <c r="K439" s="120"/>
      <c r="L439" s="120"/>
      <c r="M439" s="120"/>
      <c r="N439" s="120"/>
    </row>
    <row r="440" spans="2:14">
      <c r="B440" s="119"/>
      <c r="C440" s="119"/>
      <c r="D440" s="119"/>
      <c r="E440" s="119"/>
      <c r="F440" s="119"/>
      <c r="G440" s="119"/>
      <c r="H440" s="120"/>
      <c r="I440" s="120"/>
      <c r="J440" s="120"/>
      <c r="K440" s="120"/>
      <c r="L440" s="120"/>
      <c r="M440" s="120"/>
      <c r="N440" s="120"/>
    </row>
    <row r="441" spans="2:14">
      <c r="B441" s="119"/>
      <c r="C441" s="119"/>
      <c r="D441" s="119"/>
      <c r="E441" s="119"/>
      <c r="F441" s="119"/>
      <c r="G441" s="119"/>
      <c r="H441" s="120"/>
      <c r="I441" s="120"/>
      <c r="J441" s="120"/>
      <c r="K441" s="120"/>
      <c r="L441" s="120"/>
      <c r="M441" s="120"/>
      <c r="N441" s="120"/>
    </row>
    <row r="442" spans="2:14">
      <c r="B442" s="119"/>
      <c r="C442" s="119"/>
      <c r="D442" s="119"/>
      <c r="E442" s="119"/>
      <c r="F442" s="119"/>
      <c r="G442" s="119"/>
      <c r="H442" s="120"/>
      <c r="I442" s="120"/>
      <c r="J442" s="120"/>
      <c r="K442" s="120"/>
      <c r="L442" s="120"/>
      <c r="M442" s="120"/>
      <c r="N442" s="120"/>
    </row>
    <row r="443" spans="2:14">
      <c r="B443" s="119"/>
      <c r="C443" s="119"/>
      <c r="D443" s="119"/>
      <c r="E443" s="119"/>
      <c r="F443" s="119"/>
      <c r="G443" s="119"/>
      <c r="H443" s="120"/>
      <c r="I443" s="120"/>
      <c r="J443" s="120"/>
      <c r="K443" s="120"/>
      <c r="L443" s="120"/>
      <c r="M443" s="120"/>
      <c r="N443" s="120"/>
    </row>
    <row r="444" spans="2:14">
      <c r="B444" s="119"/>
      <c r="C444" s="119"/>
      <c r="D444" s="119"/>
      <c r="E444" s="119"/>
      <c r="F444" s="119"/>
      <c r="G444" s="119"/>
      <c r="H444" s="120"/>
      <c r="I444" s="120"/>
      <c r="J444" s="120"/>
      <c r="K444" s="120"/>
      <c r="L444" s="120"/>
      <c r="M444" s="120"/>
      <c r="N444" s="120"/>
    </row>
    <row r="445" spans="2:14">
      <c r="B445" s="119"/>
      <c r="C445" s="119"/>
      <c r="D445" s="119"/>
      <c r="E445" s="119"/>
      <c r="F445" s="119"/>
      <c r="G445" s="119"/>
      <c r="H445" s="120"/>
      <c r="I445" s="120"/>
      <c r="J445" s="120"/>
      <c r="K445" s="120"/>
      <c r="L445" s="120"/>
      <c r="M445" s="120"/>
      <c r="N445" s="120"/>
    </row>
    <row r="446" spans="2:14">
      <c r="B446" s="119"/>
      <c r="C446" s="119"/>
      <c r="D446" s="119"/>
      <c r="E446" s="119"/>
      <c r="F446" s="119"/>
      <c r="G446" s="119"/>
      <c r="H446" s="120"/>
      <c r="I446" s="120"/>
      <c r="J446" s="120"/>
      <c r="K446" s="120"/>
      <c r="L446" s="120"/>
      <c r="M446" s="120"/>
      <c r="N446" s="120"/>
    </row>
    <row r="447" spans="2:14">
      <c r="B447" s="119"/>
      <c r="C447" s="119"/>
      <c r="D447" s="119"/>
      <c r="E447" s="119"/>
      <c r="F447" s="119"/>
      <c r="G447" s="119"/>
      <c r="H447" s="120"/>
      <c r="I447" s="120"/>
      <c r="J447" s="120"/>
      <c r="K447" s="120"/>
      <c r="L447" s="120"/>
      <c r="M447" s="120"/>
      <c r="N447" s="120"/>
    </row>
    <row r="448" spans="2:14">
      <c r="B448" s="119"/>
      <c r="C448" s="119"/>
      <c r="D448" s="119"/>
      <c r="E448" s="119"/>
      <c r="F448" s="119"/>
      <c r="G448" s="119"/>
      <c r="H448" s="120"/>
      <c r="I448" s="120"/>
      <c r="J448" s="120"/>
      <c r="K448" s="120"/>
      <c r="L448" s="120"/>
      <c r="M448" s="120"/>
      <c r="N448" s="120"/>
    </row>
    <row r="449" spans="2:14">
      <c r="B449" s="119"/>
      <c r="C449" s="119"/>
      <c r="D449" s="119"/>
      <c r="E449" s="119"/>
      <c r="F449" s="119"/>
      <c r="G449" s="119"/>
      <c r="H449" s="120"/>
      <c r="I449" s="120"/>
      <c r="J449" s="120"/>
      <c r="K449" s="120"/>
      <c r="L449" s="120"/>
      <c r="M449" s="120"/>
      <c r="N449" s="120"/>
    </row>
    <row r="450" spans="2:14">
      <c r="B450" s="119"/>
      <c r="C450" s="119"/>
      <c r="D450" s="119"/>
      <c r="E450" s="119"/>
      <c r="F450" s="119"/>
      <c r="G450" s="119"/>
      <c r="H450" s="120"/>
      <c r="I450" s="120"/>
      <c r="J450" s="120"/>
      <c r="K450" s="120"/>
      <c r="L450" s="120"/>
      <c r="M450" s="120"/>
      <c r="N450" s="120"/>
    </row>
    <row r="451" spans="2:14">
      <c r="B451" s="119"/>
      <c r="C451" s="119"/>
      <c r="D451" s="119"/>
      <c r="E451" s="119"/>
      <c r="F451" s="119"/>
      <c r="G451" s="119"/>
      <c r="H451" s="120"/>
      <c r="I451" s="120"/>
      <c r="J451" s="120"/>
      <c r="K451" s="120"/>
      <c r="L451" s="120"/>
      <c r="M451" s="120"/>
      <c r="N451" s="120"/>
    </row>
    <row r="452" spans="2:14">
      <c r="B452" s="119"/>
      <c r="C452" s="119"/>
      <c r="D452" s="119"/>
      <c r="E452" s="119"/>
      <c r="F452" s="119"/>
      <c r="G452" s="119"/>
      <c r="H452" s="120"/>
      <c r="I452" s="120"/>
      <c r="J452" s="120"/>
      <c r="K452" s="120"/>
      <c r="L452" s="120"/>
      <c r="M452" s="120"/>
      <c r="N452" s="120"/>
    </row>
    <row r="453" spans="2:14">
      <c r="B453" s="119"/>
      <c r="C453" s="119"/>
      <c r="D453" s="119"/>
      <c r="E453" s="119"/>
      <c r="F453" s="119"/>
      <c r="G453" s="119"/>
      <c r="H453" s="120"/>
      <c r="I453" s="120"/>
      <c r="J453" s="120"/>
      <c r="K453" s="120"/>
      <c r="L453" s="120"/>
      <c r="M453" s="120"/>
      <c r="N453" s="120"/>
    </row>
    <row r="454" spans="2:14">
      <c r="B454" s="119"/>
      <c r="C454" s="119"/>
      <c r="D454" s="119"/>
      <c r="E454" s="119"/>
      <c r="F454" s="119"/>
      <c r="G454" s="119"/>
      <c r="H454" s="120"/>
      <c r="I454" s="120"/>
      <c r="J454" s="120"/>
      <c r="K454" s="120"/>
      <c r="L454" s="120"/>
      <c r="M454" s="120"/>
      <c r="N454" s="120"/>
    </row>
    <row r="455" spans="2:14">
      <c r="B455" s="119"/>
      <c r="C455" s="119"/>
      <c r="D455" s="119"/>
      <c r="E455" s="119"/>
      <c r="F455" s="119"/>
      <c r="G455" s="119"/>
      <c r="H455" s="120"/>
      <c r="I455" s="120"/>
      <c r="J455" s="120"/>
      <c r="K455" s="120"/>
      <c r="L455" s="120"/>
      <c r="M455" s="120"/>
      <c r="N455" s="120"/>
    </row>
    <row r="456" spans="2:14">
      <c r="B456" s="119"/>
      <c r="C456" s="119"/>
      <c r="D456" s="119"/>
      <c r="E456" s="119"/>
      <c r="F456" s="119"/>
      <c r="G456" s="119"/>
      <c r="H456" s="120"/>
      <c r="I456" s="120"/>
      <c r="J456" s="120"/>
      <c r="K456" s="120"/>
      <c r="L456" s="120"/>
      <c r="M456" s="120"/>
      <c r="N456" s="120"/>
    </row>
    <row r="457" spans="2:14">
      <c r="B457" s="119"/>
      <c r="C457" s="119"/>
      <c r="D457" s="119"/>
      <c r="E457" s="119"/>
      <c r="F457" s="119"/>
      <c r="G457" s="119"/>
      <c r="H457" s="120"/>
      <c r="I457" s="120"/>
      <c r="J457" s="120"/>
      <c r="K457" s="120"/>
      <c r="L457" s="120"/>
      <c r="M457" s="120"/>
      <c r="N457" s="120"/>
    </row>
    <row r="458" spans="2:14">
      <c r="B458" s="119"/>
      <c r="C458" s="119"/>
      <c r="D458" s="119"/>
      <c r="E458" s="119"/>
      <c r="F458" s="119"/>
      <c r="G458" s="119"/>
      <c r="H458" s="120"/>
      <c r="I458" s="120"/>
      <c r="J458" s="120"/>
      <c r="K458" s="120"/>
      <c r="L458" s="120"/>
      <c r="M458" s="120"/>
      <c r="N458" s="120"/>
    </row>
    <row r="459" spans="2:14">
      <c r="B459" s="119"/>
      <c r="C459" s="119"/>
      <c r="D459" s="119"/>
      <c r="E459" s="119"/>
      <c r="F459" s="119"/>
      <c r="G459" s="119"/>
      <c r="H459" s="120"/>
      <c r="I459" s="120"/>
      <c r="J459" s="120"/>
      <c r="K459" s="120"/>
      <c r="L459" s="120"/>
      <c r="M459" s="120"/>
      <c r="N459" s="120"/>
    </row>
    <row r="460" spans="2:14">
      <c r="B460" s="119"/>
      <c r="C460" s="119"/>
      <c r="D460" s="119"/>
      <c r="E460" s="119"/>
      <c r="F460" s="119"/>
      <c r="G460" s="119"/>
      <c r="H460" s="120"/>
      <c r="I460" s="120"/>
      <c r="J460" s="120"/>
      <c r="K460" s="120"/>
      <c r="L460" s="120"/>
      <c r="M460" s="120"/>
      <c r="N460" s="120"/>
    </row>
    <row r="461" spans="2:14">
      <c r="B461" s="119"/>
      <c r="C461" s="119"/>
      <c r="D461" s="119"/>
      <c r="E461" s="119"/>
      <c r="F461" s="119"/>
      <c r="G461" s="119"/>
      <c r="H461" s="120"/>
      <c r="I461" s="120"/>
      <c r="J461" s="120"/>
      <c r="K461" s="120"/>
      <c r="L461" s="120"/>
      <c r="M461" s="120"/>
      <c r="N461" s="120"/>
    </row>
    <row r="462" spans="2:14">
      <c r="B462" s="119"/>
      <c r="C462" s="119"/>
      <c r="D462" s="119"/>
      <c r="E462" s="119"/>
      <c r="F462" s="119"/>
      <c r="G462" s="119"/>
      <c r="H462" s="120"/>
      <c r="I462" s="120"/>
      <c r="J462" s="120"/>
      <c r="K462" s="120"/>
      <c r="L462" s="120"/>
      <c r="M462" s="120"/>
      <c r="N462" s="120"/>
    </row>
    <row r="463" spans="2:14">
      <c r="B463" s="119"/>
      <c r="C463" s="119"/>
      <c r="D463" s="119"/>
      <c r="E463" s="119"/>
      <c r="F463" s="119"/>
      <c r="G463" s="119"/>
      <c r="H463" s="120"/>
      <c r="I463" s="120"/>
      <c r="J463" s="120"/>
      <c r="K463" s="120"/>
      <c r="L463" s="120"/>
      <c r="M463" s="120"/>
      <c r="N463" s="120"/>
    </row>
    <row r="464" spans="2:14">
      <c r="B464" s="119"/>
      <c r="C464" s="119"/>
      <c r="D464" s="119"/>
      <c r="E464" s="119"/>
      <c r="F464" s="119"/>
      <c r="G464" s="119"/>
      <c r="H464" s="120"/>
      <c r="I464" s="120"/>
      <c r="J464" s="120"/>
      <c r="K464" s="120"/>
      <c r="L464" s="120"/>
      <c r="M464" s="120"/>
      <c r="N464" s="120"/>
    </row>
    <row r="465" spans="2:14">
      <c r="B465" s="119"/>
      <c r="C465" s="119"/>
      <c r="D465" s="119"/>
      <c r="E465" s="119"/>
      <c r="F465" s="119"/>
      <c r="G465" s="119"/>
      <c r="H465" s="120"/>
      <c r="I465" s="120"/>
      <c r="J465" s="120"/>
      <c r="K465" s="120"/>
      <c r="L465" s="120"/>
      <c r="M465" s="120"/>
      <c r="N465" s="120"/>
    </row>
    <row r="466" spans="2:14">
      <c r="B466" s="119"/>
      <c r="C466" s="119"/>
      <c r="D466" s="119"/>
      <c r="E466" s="119"/>
      <c r="F466" s="119"/>
      <c r="G466" s="119"/>
      <c r="H466" s="120"/>
      <c r="I466" s="120"/>
      <c r="J466" s="120"/>
      <c r="K466" s="120"/>
      <c r="L466" s="120"/>
      <c r="M466" s="120"/>
      <c r="N466" s="120"/>
    </row>
    <row r="467" spans="2:14">
      <c r="B467" s="119"/>
      <c r="C467" s="119"/>
      <c r="D467" s="119"/>
      <c r="E467" s="119"/>
      <c r="F467" s="119"/>
      <c r="G467" s="119"/>
      <c r="H467" s="120"/>
      <c r="I467" s="120"/>
      <c r="J467" s="120"/>
      <c r="K467" s="120"/>
      <c r="L467" s="120"/>
      <c r="M467" s="120"/>
      <c r="N467" s="120"/>
    </row>
    <row r="468" spans="2:14">
      <c r="B468" s="119"/>
      <c r="C468" s="119"/>
      <c r="D468" s="119"/>
      <c r="E468" s="119"/>
      <c r="F468" s="119"/>
      <c r="G468" s="119"/>
      <c r="H468" s="120"/>
      <c r="I468" s="120"/>
      <c r="J468" s="120"/>
      <c r="K468" s="120"/>
      <c r="L468" s="120"/>
      <c r="M468" s="120"/>
      <c r="N468" s="120"/>
    </row>
    <row r="469" spans="2:14">
      <c r="B469" s="119"/>
      <c r="C469" s="119"/>
      <c r="D469" s="119"/>
      <c r="E469" s="119"/>
      <c r="F469" s="119"/>
      <c r="G469" s="119"/>
      <c r="H469" s="120"/>
      <c r="I469" s="120"/>
      <c r="J469" s="120"/>
      <c r="K469" s="120"/>
      <c r="L469" s="120"/>
      <c r="M469" s="120"/>
      <c r="N469" s="120"/>
    </row>
    <row r="470" spans="2:14">
      <c r="B470" s="119"/>
      <c r="C470" s="119"/>
      <c r="D470" s="119"/>
      <c r="E470" s="119"/>
      <c r="F470" s="119"/>
      <c r="G470" s="119"/>
      <c r="H470" s="120"/>
      <c r="I470" s="120"/>
      <c r="J470" s="120"/>
      <c r="K470" s="120"/>
      <c r="L470" s="120"/>
      <c r="M470" s="120"/>
      <c r="N470" s="120"/>
    </row>
    <row r="471" spans="2:14">
      <c r="B471" s="119"/>
      <c r="C471" s="119"/>
      <c r="D471" s="119"/>
      <c r="E471" s="119"/>
      <c r="F471" s="119"/>
      <c r="G471" s="119"/>
      <c r="H471" s="120"/>
      <c r="I471" s="120"/>
      <c r="J471" s="120"/>
      <c r="K471" s="120"/>
      <c r="L471" s="120"/>
      <c r="M471" s="120"/>
      <c r="N471" s="120"/>
    </row>
    <row r="472" spans="2:14">
      <c r="B472" s="119"/>
      <c r="C472" s="119"/>
      <c r="D472" s="119"/>
      <c r="E472" s="119"/>
      <c r="F472" s="119"/>
      <c r="G472" s="119"/>
      <c r="H472" s="120"/>
      <c r="I472" s="120"/>
      <c r="J472" s="120"/>
      <c r="K472" s="120"/>
      <c r="L472" s="120"/>
      <c r="M472" s="120"/>
      <c r="N472" s="120"/>
    </row>
    <row r="473" spans="2:14">
      <c r="B473" s="119"/>
      <c r="C473" s="119"/>
      <c r="D473" s="119"/>
      <c r="E473" s="119"/>
      <c r="F473" s="119"/>
      <c r="G473" s="119"/>
      <c r="H473" s="120"/>
      <c r="I473" s="120"/>
      <c r="J473" s="120"/>
      <c r="K473" s="120"/>
      <c r="L473" s="120"/>
      <c r="M473" s="120"/>
      <c r="N473" s="120"/>
    </row>
    <row r="474" spans="2:14">
      <c r="B474" s="119"/>
      <c r="C474" s="119"/>
      <c r="D474" s="119"/>
      <c r="E474" s="119"/>
      <c r="F474" s="119"/>
      <c r="G474" s="119"/>
      <c r="H474" s="120"/>
      <c r="I474" s="120"/>
      <c r="J474" s="120"/>
      <c r="K474" s="120"/>
      <c r="L474" s="120"/>
      <c r="M474" s="120"/>
      <c r="N474" s="120"/>
    </row>
    <row r="475" spans="2:14">
      <c r="B475" s="119"/>
      <c r="C475" s="119"/>
      <c r="D475" s="119"/>
      <c r="E475" s="119"/>
      <c r="F475" s="119"/>
      <c r="G475" s="119"/>
      <c r="H475" s="120"/>
      <c r="I475" s="120"/>
      <c r="J475" s="120"/>
      <c r="K475" s="120"/>
      <c r="L475" s="120"/>
      <c r="M475" s="120"/>
      <c r="N475" s="120"/>
    </row>
    <row r="476" spans="2:14">
      <c r="B476" s="119"/>
      <c r="C476" s="119"/>
      <c r="D476" s="119"/>
      <c r="E476" s="119"/>
      <c r="F476" s="119"/>
      <c r="G476" s="119"/>
      <c r="H476" s="120"/>
      <c r="I476" s="120"/>
      <c r="J476" s="120"/>
      <c r="K476" s="120"/>
      <c r="L476" s="120"/>
      <c r="M476" s="120"/>
      <c r="N476" s="120"/>
    </row>
    <row r="477" spans="2:14">
      <c r="B477" s="119"/>
      <c r="C477" s="119"/>
      <c r="D477" s="119"/>
      <c r="E477" s="119"/>
      <c r="F477" s="119"/>
      <c r="G477" s="119"/>
      <c r="H477" s="120"/>
      <c r="I477" s="120"/>
      <c r="J477" s="120"/>
      <c r="K477" s="120"/>
      <c r="L477" s="120"/>
      <c r="M477" s="120"/>
      <c r="N477" s="120"/>
    </row>
    <row r="478" spans="2:14">
      <c r="B478" s="119"/>
      <c r="C478" s="119"/>
      <c r="D478" s="119"/>
      <c r="E478" s="119"/>
      <c r="F478" s="119"/>
      <c r="G478" s="119"/>
      <c r="H478" s="120"/>
      <c r="I478" s="120"/>
      <c r="J478" s="120"/>
      <c r="K478" s="120"/>
      <c r="L478" s="120"/>
      <c r="M478" s="120"/>
      <c r="N478" s="120"/>
    </row>
    <row r="479" spans="2:14">
      <c r="B479" s="119"/>
      <c r="C479" s="119"/>
      <c r="D479" s="119"/>
      <c r="E479" s="119"/>
      <c r="F479" s="119"/>
      <c r="G479" s="119"/>
      <c r="H479" s="120"/>
      <c r="I479" s="120"/>
      <c r="J479" s="120"/>
      <c r="K479" s="120"/>
      <c r="L479" s="120"/>
      <c r="M479" s="120"/>
      <c r="N479" s="120"/>
    </row>
    <row r="480" spans="2:14">
      <c r="B480" s="119"/>
      <c r="C480" s="119"/>
      <c r="D480" s="119"/>
      <c r="E480" s="119"/>
      <c r="F480" s="119"/>
      <c r="G480" s="119"/>
      <c r="H480" s="120"/>
      <c r="I480" s="120"/>
      <c r="J480" s="120"/>
      <c r="K480" s="120"/>
      <c r="L480" s="120"/>
      <c r="M480" s="120"/>
      <c r="N480" s="120"/>
    </row>
    <row r="481" spans="2:14">
      <c r="B481" s="119"/>
      <c r="C481" s="119"/>
      <c r="D481" s="119"/>
      <c r="E481" s="119"/>
      <c r="F481" s="119"/>
      <c r="G481" s="119"/>
      <c r="H481" s="120"/>
      <c r="I481" s="120"/>
      <c r="J481" s="120"/>
      <c r="K481" s="120"/>
      <c r="L481" s="120"/>
      <c r="M481" s="120"/>
      <c r="N481" s="120"/>
    </row>
    <row r="482" spans="2:14">
      <c r="B482" s="119"/>
      <c r="C482" s="119"/>
      <c r="D482" s="119"/>
      <c r="E482" s="119"/>
      <c r="F482" s="119"/>
      <c r="G482" s="119"/>
      <c r="H482" s="120"/>
      <c r="I482" s="120"/>
      <c r="J482" s="120"/>
      <c r="K482" s="120"/>
      <c r="L482" s="120"/>
      <c r="M482" s="120"/>
      <c r="N482" s="120"/>
    </row>
    <row r="483" spans="2:14">
      <c r="B483" s="119"/>
      <c r="C483" s="119"/>
      <c r="D483" s="119"/>
      <c r="E483" s="119"/>
      <c r="F483" s="119"/>
      <c r="G483" s="119"/>
      <c r="H483" s="120"/>
      <c r="I483" s="120"/>
      <c r="J483" s="120"/>
      <c r="K483" s="120"/>
      <c r="L483" s="120"/>
      <c r="M483" s="120"/>
      <c r="N483" s="120"/>
    </row>
    <row r="484" spans="2:14">
      <c r="B484" s="119"/>
      <c r="C484" s="119"/>
      <c r="D484" s="119"/>
      <c r="E484" s="119"/>
      <c r="F484" s="119"/>
      <c r="G484" s="119"/>
      <c r="H484" s="120"/>
      <c r="I484" s="120"/>
      <c r="J484" s="120"/>
      <c r="K484" s="120"/>
      <c r="L484" s="120"/>
      <c r="M484" s="120"/>
      <c r="N484" s="120"/>
    </row>
    <row r="485" spans="2:14">
      <c r="B485" s="119"/>
      <c r="C485" s="119"/>
      <c r="D485" s="119"/>
      <c r="E485" s="119"/>
      <c r="F485" s="119"/>
      <c r="G485" s="119"/>
      <c r="H485" s="120"/>
      <c r="I485" s="120"/>
      <c r="J485" s="120"/>
      <c r="K485" s="120"/>
      <c r="L485" s="120"/>
      <c r="M485" s="120"/>
      <c r="N485" s="120"/>
    </row>
    <row r="486" spans="2:14">
      <c r="B486" s="119"/>
      <c r="C486" s="119"/>
      <c r="D486" s="119"/>
      <c r="E486" s="119"/>
      <c r="F486" s="119"/>
      <c r="G486" s="119"/>
      <c r="H486" s="120"/>
      <c r="I486" s="120"/>
      <c r="J486" s="120"/>
      <c r="K486" s="120"/>
      <c r="L486" s="120"/>
      <c r="M486" s="120"/>
      <c r="N486" s="120"/>
    </row>
    <row r="487" spans="2:14">
      <c r="B487" s="119"/>
      <c r="C487" s="119"/>
      <c r="D487" s="119"/>
      <c r="E487" s="119"/>
      <c r="F487" s="119"/>
      <c r="G487" s="119"/>
      <c r="H487" s="120"/>
      <c r="I487" s="120"/>
      <c r="J487" s="120"/>
      <c r="K487" s="120"/>
      <c r="L487" s="120"/>
      <c r="M487" s="120"/>
      <c r="N487" s="120"/>
    </row>
    <row r="488" spans="2:14">
      <c r="B488" s="119"/>
      <c r="C488" s="119"/>
      <c r="D488" s="119"/>
      <c r="E488" s="119"/>
      <c r="F488" s="119"/>
      <c r="G488" s="119"/>
      <c r="H488" s="120"/>
      <c r="I488" s="120"/>
      <c r="J488" s="120"/>
      <c r="K488" s="120"/>
      <c r="L488" s="120"/>
      <c r="M488" s="120"/>
      <c r="N488" s="120"/>
    </row>
    <row r="489" spans="2:14">
      <c r="B489" s="119"/>
      <c r="C489" s="119"/>
      <c r="D489" s="119"/>
      <c r="E489" s="119"/>
      <c r="F489" s="119"/>
      <c r="G489" s="119"/>
      <c r="H489" s="120"/>
      <c r="I489" s="120"/>
      <c r="J489" s="120"/>
      <c r="K489" s="120"/>
      <c r="L489" s="120"/>
      <c r="M489" s="120"/>
      <c r="N489" s="120"/>
    </row>
    <row r="490" spans="2:14">
      <c r="B490" s="119"/>
      <c r="C490" s="119"/>
      <c r="D490" s="119"/>
      <c r="E490" s="119"/>
      <c r="F490" s="119"/>
      <c r="G490" s="119"/>
      <c r="H490" s="120"/>
      <c r="I490" s="120"/>
      <c r="J490" s="120"/>
      <c r="K490" s="120"/>
      <c r="L490" s="120"/>
      <c r="M490" s="120"/>
      <c r="N490" s="120"/>
    </row>
    <row r="491" spans="2:14">
      <c r="B491" s="119"/>
      <c r="C491" s="119"/>
      <c r="D491" s="119"/>
      <c r="E491" s="119"/>
      <c r="F491" s="119"/>
      <c r="G491" s="119"/>
      <c r="H491" s="120"/>
      <c r="I491" s="120"/>
      <c r="J491" s="120"/>
      <c r="K491" s="120"/>
      <c r="L491" s="120"/>
      <c r="M491" s="120"/>
      <c r="N491" s="120"/>
    </row>
    <row r="492" spans="2:14">
      <c r="B492" s="119"/>
      <c r="C492" s="119"/>
      <c r="D492" s="119"/>
      <c r="E492" s="119"/>
      <c r="F492" s="119"/>
      <c r="G492" s="119"/>
      <c r="H492" s="120"/>
      <c r="I492" s="120"/>
      <c r="J492" s="120"/>
      <c r="K492" s="120"/>
      <c r="L492" s="120"/>
      <c r="M492" s="120"/>
      <c r="N492" s="120"/>
    </row>
    <row r="493" spans="2:14">
      <c r="B493" s="119"/>
      <c r="C493" s="119"/>
      <c r="D493" s="119"/>
      <c r="E493" s="119"/>
      <c r="F493" s="119"/>
      <c r="G493" s="119"/>
      <c r="H493" s="120"/>
      <c r="I493" s="120"/>
      <c r="J493" s="120"/>
      <c r="K493" s="120"/>
      <c r="L493" s="120"/>
      <c r="M493" s="120"/>
      <c r="N493" s="120"/>
    </row>
    <row r="494" spans="2:14">
      <c r="B494" s="119"/>
      <c r="C494" s="119"/>
      <c r="D494" s="119"/>
      <c r="E494" s="119"/>
      <c r="F494" s="119"/>
      <c r="G494" s="119"/>
      <c r="H494" s="120"/>
      <c r="I494" s="120"/>
      <c r="J494" s="120"/>
      <c r="K494" s="120"/>
      <c r="L494" s="120"/>
      <c r="M494" s="120"/>
      <c r="N494" s="120"/>
    </row>
    <row r="495" spans="2:14">
      <c r="B495" s="119"/>
      <c r="C495" s="119"/>
      <c r="D495" s="119"/>
      <c r="E495" s="119"/>
      <c r="F495" s="119"/>
      <c r="G495" s="119"/>
      <c r="H495" s="120"/>
      <c r="I495" s="120"/>
      <c r="J495" s="120"/>
      <c r="K495" s="120"/>
      <c r="L495" s="120"/>
      <c r="M495" s="120"/>
      <c r="N495" s="120"/>
    </row>
    <row r="496" spans="2:14">
      <c r="B496" s="119"/>
      <c r="C496" s="119"/>
      <c r="D496" s="119"/>
      <c r="E496" s="119"/>
      <c r="F496" s="119"/>
      <c r="G496" s="119"/>
      <c r="H496" s="120"/>
      <c r="I496" s="120"/>
      <c r="J496" s="120"/>
      <c r="K496" s="120"/>
      <c r="L496" s="120"/>
      <c r="M496" s="120"/>
      <c r="N496" s="120"/>
    </row>
    <row r="497" spans="2:14">
      <c r="B497" s="119"/>
      <c r="C497" s="119"/>
      <c r="D497" s="119"/>
      <c r="E497" s="119"/>
      <c r="F497" s="119"/>
      <c r="G497" s="119"/>
      <c r="H497" s="120"/>
      <c r="I497" s="120"/>
      <c r="J497" s="120"/>
      <c r="K497" s="120"/>
      <c r="L497" s="120"/>
      <c r="M497" s="120"/>
      <c r="N497" s="120"/>
    </row>
    <row r="498" spans="2:14">
      <c r="B498" s="119"/>
      <c r="C498" s="119"/>
      <c r="D498" s="119"/>
      <c r="E498" s="119"/>
      <c r="F498" s="119"/>
      <c r="G498" s="119"/>
      <c r="H498" s="120"/>
      <c r="I498" s="120"/>
      <c r="J498" s="120"/>
      <c r="K498" s="120"/>
      <c r="L498" s="120"/>
      <c r="M498" s="120"/>
      <c r="N498" s="120"/>
    </row>
    <row r="499" spans="2:14">
      <c r="B499" s="119"/>
      <c r="C499" s="119"/>
      <c r="D499" s="119"/>
      <c r="E499" s="119"/>
      <c r="F499" s="119"/>
      <c r="G499" s="119"/>
      <c r="H499" s="120"/>
      <c r="I499" s="120"/>
      <c r="J499" s="120"/>
      <c r="K499" s="120"/>
      <c r="L499" s="120"/>
      <c r="M499" s="120"/>
      <c r="N499" s="120"/>
    </row>
    <row r="500" spans="2:14">
      <c r="B500" s="119"/>
      <c r="C500" s="119"/>
      <c r="D500" s="119"/>
      <c r="E500" s="119"/>
      <c r="F500" s="119"/>
      <c r="G500" s="119"/>
      <c r="H500" s="120"/>
      <c r="I500" s="120"/>
      <c r="J500" s="120"/>
      <c r="K500" s="120"/>
      <c r="L500" s="120"/>
      <c r="M500" s="120"/>
      <c r="N500" s="120"/>
    </row>
    <row r="501" spans="2:14">
      <c r="B501" s="119"/>
      <c r="C501" s="119"/>
      <c r="D501" s="119"/>
      <c r="E501" s="119"/>
      <c r="F501" s="119"/>
      <c r="G501" s="119"/>
      <c r="H501" s="120"/>
      <c r="I501" s="120"/>
      <c r="J501" s="120"/>
      <c r="K501" s="120"/>
      <c r="L501" s="120"/>
      <c r="M501" s="120"/>
      <c r="N501" s="120"/>
    </row>
    <row r="502" spans="2:14">
      <c r="B502" s="119"/>
      <c r="C502" s="119"/>
      <c r="D502" s="119"/>
      <c r="E502" s="119"/>
      <c r="F502" s="119"/>
      <c r="G502" s="119"/>
      <c r="H502" s="120"/>
      <c r="I502" s="120"/>
      <c r="J502" s="120"/>
      <c r="K502" s="120"/>
      <c r="L502" s="120"/>
      <c r="M502" s="120"/>
      <c r="N502" s="120"/>
    </row>
    <row r="503" spans="2:14">
      <c r="B503" s="119"/>
      <c r="C503" s="119"/>
      <c r="D503" s="119"/>
      <c r="E503" s="119"/>
      <c r="F503" s="119"/>
      <c r="G503" s="119"/>
      <c r="H503" s="120"/>
      <c r="I503" s="120"/>
      <c r="J503" s="120"/>
      <c r="K503" s="120"/>
      <c r="L503" s="120"/>
      <c r="M503" s="120"/>
      <c r="N503" s="120"/>
    </row>
    <row r="504" spans="2:14">
      <c r="B504" s="119"/>
      <c r="C504" s="119"/>
      <c r="D504" s="119"/>
      <c r="E504" s="119"/>
      <c r="F504" s="119"/>
      <c r="G504" s="119"/>
      <c r="H504" s="120"/>
      <c r="I504" s="120"/>
      <c r="J504" s="120"/>
      <c r="K504" s="120"/>
      <c r="L504" s="120"/>
      <c r="M504" s="120"/>
      <c r="N504" s="120"/>
    </row>
    <row r="505" spans="2:14">
      <c r="B505" s="119"/>
      <c r="C505" s="119"/>
      <c r="D505" s="119"/>
      <c r="E505" s="119"/>
      <c r="F505" s="119"/>
      <c r="G505" s="119"/>
      <c r="H505" s="120"/>
      <c r="I505" s="120"/>
      <c r="J505" s="120"/>
      <c r="K505" s="120"/>
      <c r="L505" s="120"/>
      <c r="M505" s="120"/>
      <c r="N505" s="120"/>
    </row>
    <row r="506" spans="2:14">
      <c r="B506" s="119"/>
      <c r="C506" s="119"/>
      <c r="D506" s="119"/>
      <c r="E506" s="119"/>
      <c r="F506" s="119"/>
      <c r="G506" s="119"/>
      <c r="H506" s="120"/>
      <c r="I506" s="120"/>
      <c r="J506" s="120"/>
      <c r="K506" s="120"/>
      <c r="L506" s="120"/>
      <c r="M506" s="120"/>
      <c r="N506" s="120"/>
    </row>
    <row r="507" spans="2:14">
      <c r="B507" s="119"/>
      <c r="C507" s="119"/>
      <c r="D507" s="119"/>
      <c r="E507" s="119"/>
      <c r="F507" s="119"/>
      <c r="G507" s="119"/>
      <c r="H507" s="120"/>
      <c r="I507" s="120"/>
      <c r="J507" s="120"/>
      <c r="K507" s="120"/>
      <c r="L507" s="120"/>
      <c r="M507" s="120"/>
      <c r="N507" s="120"/>
    </row>
    <row r="508" spans="2:14">
      <c r="B508" s="119"/>
      <c r="C508" s="119"/>
      <c r="D508" s="119"/>
      <c r="E508" s="119"/>
      <c r="F508" s="119"/>
      <c r="G508" s="119"/>
      <c r="H508" s="120"/>
      <c r="I508" s="120"/>
      <c r="J508" s="120"/>
      <c r="K508" s="120"/>
      <c r="L508" s="120"/>
      <c r="M508" s="120"/>
      <c r="N508" s="120"/>
    </row>
    <row r="509" spans="2:14">
      <c r="B509" s="119"/>
      <c r="C509" s="119"/>
      <c r="D509" s="119"/>
      <c r="E509" s="119"/>
      <c r="F509" s="119"/>
      <c r="G509" s="119"/>
      <c r="H509" s="120"/>
      <c r="I509" s="120"/>
      <c r="J509" s="120"/>
      <c r="K509" s="120"/>
      <c r="L509" s="120"/>
      <c r="M509" s="120"/>
      <c r="N509" s="120"/>
    </row>
    <row r="510" spans="2:14">
      <c r="B510" s="119"/>
      <c r="C510" s="119"/>
      <c r="D510" s="119"/>
      <c r="E510" s="119"/>
      <c r="F510" s="119"/>
      <c r="G510" s="119"/>
      <c r="H510" s="120"/>
      <c r="I510" s="120"/>
      <c r="J510" s="120"/>
      <c r="K510" s="120"/>
      <c r="L510" s="120"/>
      <c r="M510" s="120"/>
      <c r="N510" s="120"/>
    </row>
    <row r="511" spans="2:14">
      <c r="B511" s="119"/>
      <c r="C511" s="119"/>
      <c r="D511" s="119"/>
      <c r="E511" s="119"/>
      <c r="F511" s="119"/>
      <c r="G511" s="119"/>
      <c r="H511" s="120"/>
      <c r="I511" s="120"/>
      <c r="J511" s="120"/>
      <c r="K511" s="120"/>
      <c r="L511" s="120"/>
      <c r="M511" s="120"/>
      <c r="N511" s="120"/>
    </row>
    <row r="512" spans="2:14">
      <c r="B512" s="119"/>
      <c r="C512" s="119"/>
      <c r="D512" s="119"/>
      <c r="E512" s="119"/>
      <c r="F512" s="119"/>
      <c r="G512" s="119"/>
      <c r="H512" s="120"/>
      <c r="I512" s="120"/>
      <c r="J512" s="120"/>
      <c r="K512" s="120"/>
      <c r="L512" s="120"/>
      <c r="M512" s="120"/>
      <c r="N512" s="120"/>
    </row>
    <row r="513" spans="2:14">
      <c r="B513" s="119"/>
      <c r="C513" s="119"/>
      <c r="D513" s="119"/>
      <c r="E513" s="119"/>
      <c r="F513" s="119"/>
      <c r="G513" s="119"/>
      <c r="H513" s="120"/>
      <c r="I513" s="120"/>
      <c r="J513" s="120"/>
      <c r="K513" s="120"/>
      <c r="L513" s="120"/>
      <c r="M513" s="120"/>
      <c r="N513" s="120"/>
    </row>
    <row r="514" spans="2:14">
      <c r="B514" s="119"/>
      <c r="C514" s="119"/>
      <c r="D514" s="119"/>
      <c r="E514" s="119"/>
      <c r="F514" s="119"/>
      <c r="G514" s="119"/>
      <c r="H514" s="120"/>
      <c r="I514" s="120"/>
      <c r="J514" s="120"/>
      <c r="K514" s="120"/>
      <c r="L514" s="120"/>
      <c r="M514" s="120"/>
      <c r="N514" s="120"/>
    </row>
    <row r="515" spans="2:14">
      <c r="B515" s="119"/>
      <c r="C515" s="119"/>
      <c r="D515" s="119"/>
      <c r="E515" s="119"/>
      <c r="F515" s="119"/>
      <c r="G515" s="119"/>
      <c r="H515" s="120"/>
      <c r="I515" s="120"/>
      <c r="J515" s="120"/>
      <c r="K515" s="120"/>
      <c r="L515" s="120"/>
      <c r="M515" s="120"/>
      <c r="N515" s="120"/>
    </row>
    <row r="516" spans="2:14">
      <c r="B516" s="119"/>
      <c r="C516" s="119"/>
      <c r="D516" s="119"/>
      <c r="E516" s="119"/>
      <c r="F516" s="119"/>
      <c r="G516" s="119"/>
      <c r="H516" s="120"/>
      <c r="I516" s="120"/>
      <c r="J516" s="120"/>
      <c r="K516" s="120"/>
      <c r="L516" s="120"/>
      <c r="M516" s="120"/>
      <c r="N516" s="120"/>
    </row>
    <row r="517" spans="2:14">
      <c r="B517" s="119"/>
      <c r="C517" s="119"/>
      <c r="D517" s="119"/>
      <c r="E517" s="119"/>
      <c r="F517" s="119"/>
      <c r="G517" s="119"/>
      <c r="H517" s="120"/>
      <c r="I517" s="120"/>
      <c r="J517" s="120"/>
      <c r="K517" s="120"/>
      <c r="L517" s="120"/>
      <c r="M517" s="120"/>
      <c r="N517" s="120"/>
    </row>
    <row r="518" spans="2:14">
      <c r="B518" s="119"/>
      <c r="C518" s="119"/>
      <c r="D518" s="119"/>
      <c r="E518" s="119"/>
      <c r="F518" s="119"/>
      <c r="G518" s="119"/>
      <c r="H518" s="120"/>
      <c r="I518" s="120"/>
      <c r="J518" s="120"/>
      <c r="K518" s="120"/>
      <c r="L518" s="120"/>
      <c r="M518" s="120"/>
      <c r="N518" s="120"/>
    </row>
    <row r="519" spans="2:14">
      <c r="B519" s="119"/>
      <c r="C519" s="119"/>
      <c r="D519" s="119"/>
      <c r="E519" s="119"/>
      <c r="F519" s="119"/>
      <c r="G519" s="119"/>
      <c r="H519" s="120"/>
      <c r="I519" s="120"/>
      <c r="J519" s="120"/>
      <c r="K519" s="120"/>
      <c r="L519" s="120"/>
      <c r="M519" s="120"/>
      <c r="N519" s="120"/>
    </row>
    <row r="520" spans="2:14">
      <c r="B520" s="119"/>
      <c r="C520" s="119"/>
      <c r="D520" s="119"/>
      <c r="E520" s="119"/>
      <c r="F520" s="119"/>
      <c r="G520" s="119"/>
      <c r="H520" s="120"/>
      <c r="I520" s="120"/>
      <c r="J520" s="120"/>
      <c r="K520" s="120"/>
      <c r="L520" s="120"/>
      <c r="M520" s="120"/>
      <c r="N520" s="120"/>
    </row>
    <row r="521" spans="2:14">
      <c r="B521" s="119"/>
      <c r="C521" s="119"/>
      <c r="D521" s="119"/>
      <c r="E521" s="119"/>
      <c r="F521" s="119"/>
      <c r="G521" s="119"/>
      <c r="H521" s="120"/>
      <c r="I521" s="120"/>
      <c r="J521" s="120"/>
      <c r="K521" s="120"/>
      <c r="L521" s="120"/>
      <c r="M521" s="120"/>
      <c r="N521" s="120"/>
    </row>
    <row r="522" spans="2:14">
      <c r="B522" s="119"/>
      <c r="C522" s="119"/>
      <c r="D522" s="119"/>
      <c r="E522" s="119"/>
      <c r="F522" s="119"/>
      <c r="G522" s="119"/>
      <c r="H522" s="120"/>
      <c r="I522" s="120"/>
      <c r="J522" s="120"/>
      <c r="K522" s="120"/>
      <c r="L522" s="120"/>
      <c r="M522" s="120"/>
      <c r="N522" s="120"/>
    </row>
    <row r="523" spans="2:14">
      <c r="B523" s="119"/>
      <c r="C523" s="119"/>
      <c r="D523" s="119"/>
      <c r="E523" s="119"/>
      <c r="F523" s="119"/>
      <c r="G523" s="119"/>
      <c r="H523" s="120"/>
      <c r="I523" s="120"/>
      <c r="J523" s="120"/>
      <c r="K523" s="120"/>
      <c r="L523" s="120"/>
      <c r="M523" s="120"/>
      <c r="N523" s="120"/>
    </row>
    <row r="524" spans="2:14">
      <c r="B524" s="119"/>
      <c r="C524" s="119"/>
      <c r="D524" s="119"/>
      <c r="E524" s="119"/>
      <c r="F524" s="119"/>
      <c r="G524" s="119"/>
      <c r="H524" s="120"/>
      <c r="I524" s="120"/>
      <c r="J524" s="120"/>
      <c r="K524" s="120"/>
      <c r="L524" s="120"/>
      <c r="M524" s="120"/>
      <c r="N524" s="120"/>
    </row>
    <row r="525" spans="2:14">
      <c r="B525" s="119"/>
      <c r="C525" s="119"/>
      <c r="D525" s="119"/>
      <c r="E525" s="119"/>
      <c r="F525" s="119"/>
      <c r="G525" s="119"/>
      <c r="H525" s="120"/>
      <c r="I525" s="120"/>
      <c r="J525" s="120"/>
      <c r="K525" s="120"/>
      <c r="L525" s="120"/>
      <c r="M525" s="120"/>
      <c r="N525" s="120"/>
    </row>
    <row r="526" spans="2:14">
      <c r="B526" s="119"/>
      <c r="C526" s="119"/>
      <c r="D526" s="119"/>
      <c r="E526" s="119"/>
      <c r="F526" s="119"/>
      <c r="G526" s="119"/>
      <c r="H526" s="120"/>
      <c r="I526" s="120"/>
      <c r="J526" s="120"/>
      <c r="K526" s="120"/>
      <c r="L526" s="120"/>
      <c r="M526" s="120"/>
      <c r="N526" s="120"/>
    </row>
    <row r="527" spans="2:14">
      <c r="B527" s="119"/>
      <c r="C527" s="119"/>
      <c r="D527" s="119"/>
      <c r="E527" s="119"/>
      <c r="F527" s="119"/>
      <c r="G527" s="119"/>
      <c r="H527" s="120"/>
      <c r="I527" s="120"/>
      <c r="J527" s="120"/>
      <c r="K527" s="120"/>
      <c r="L527" s="120"/>
      <c r="M527" s="120"/>
      <c r="N527" s="120"/>
    </row>
    <row r="528" spans="2:14">
      <c r="B528" s="119"/>
      <c r="C528" s="119"/>
      <c r="D528" s="119"/>
      <c r="E528" s="119"/>
      <c r="F528" s="119"/>
      <c r="G528" s="119"/>
      <c r="H528" s="120"/>
      <c r="I528" s="120"/>
      <c r="J528" s="120"/>
      <c r="K528" s="120"/>
      <c r="L528" s="120"/>
      <c r="M528" s="120"/>
      <c r="N528" s="120"/>
    </row>
    <row r="529" spans="2:14">
      <c r="B529" s="119"/>
      <c r="C529" s="119"/>
      <c r="D529" s="119"/>
      <c r="E529" s="119"/>
      <c r="F529" s="119"/>
      <c r="G529" s="119"/>
      <c r="H529" s="120"/>
      <c r="I529" s="120"/>
      <c r="J529" s="120"/>
      <c r="K529" s="120"/>
      <c r="L529" s="120"/>
      <c r="M529" s="120"/>
      <c r="N529" s="120"/>
    </row>
    <row r="530" spans="2:14">
      <c r="B530" s="119"/>
      <c r="C530" s="119"/>
      <c r="D530" s="119"/>
      <c r="E530" s="119"/>
      <c r="F530" s="119"/>
      <c r="G530" s="119"/>
      <c r="H530" s="120"/>
      <c r="I530" s="120"/>
      <c r="J530" s="120"/>
      <c r="K530" s="120"/>
      <c r="L530" s="120"/>
      <c r="M530" s="120"/>
      <c r="N530" s="120"/>
    </row>
    <row r="531" spans="2:14">
      <c r="B531" s="119"/>
      <c r="C531" s="119"/>
      <c r="D531" s="119"/>
      <c r="E531" s="119"/>
      <c r="F531" s="119"/>
      <c r="G531" s="119"/>
      <c r="H531" s="120"/>
      <c r="I531" s="120"/>
      <c r="J531" s="120"/>
      <c r="K531" s="120"/>
      <c r="L531" s="120"/>
      <c r="M531" s="120"/>
      <c r="N531" s="120"/>
    </row>
    <row r="532" spans="2:14">
      <c r="B532" s="119"/>
      <c r="C532" s="119"/>
      <c r="D532" s="119"/>
      <c r="E532" s="119"/>
      <c r="F532" s="119"/>
      <c r="G532" s="119"/>
      <c r="H532" s="120"/>
      <c r="I532" s="120"/>
      <c r="J532" s="120"/>
      <c r="K532" s="120"/>
      <c r="L532" s="120"/>
      <c r="M532" s="120"/>
      <c r="N532" s="120"/>
    </row>
    <row r="533" spans="2:14">
      <c r="B533" s="119"/>
      <c r="C533" s="119"/>
      <c r="D533" s="119"/>
      <c r="E533" s="119"/>
      <c r="F533" s="119"/>
      <c r="G533" s="119"/>
      <c r="H533" s="120"/>
      <c r="I533" s="120"/>
      <c r="J533" s="120"/>
      <c r="K533" s="120"/>
      <c r="L533" s="120"/>
      <c r="M533" s="120"/>
      <c r="N533" s="120"/>
    </row>
    <row r="534" spans="2:14">
      <c r="B534" s="119"/>
      <c r="C534" s="119"/>
      <c r="D534" s="119"/>
      <c r="E534" s="119"/>
      <c r="F534" s="119"/>
      <c r="G534" s="119"/>
      <c r="H534" s="120"/>
      <c r="I534" s="120"/>
      <c r="J534" s="120"/>
      <c r="K534" s="120"/>
      <c r="L534" s="120"/>
      <c r="M534" s="120"/>
      <c r="N534" s="120"/>
    </row>
    <row r="535" spans="2:14">
      <c r="B535" s="119"/>
      <c r="C535" s="119"/>
      <c r="D535" s="119"/>
      <c r="E535" s="119"/>
      <c r="F535" s="119"/>
      <c r="G535" s="119"/>
      <c r="H535" s="120"/>
      <c r="I535" s="120"/>
      <c r="J535" s="120"/>
      <c r="K535" s="120"/>
      <c r="L535" s="120"/>
      <c r="M535" s="120"/>
      <c r="N535" s="120"/>
    </row>
    <row r="536" spans="2:14">
      <c r="B536" s="119"/>
      <c r="C536" s="119"/>
      <c r="D536" s="119"/>
      <c r="E536" s="119"/>
      <c r="F536" s="119"/>
      <c r="G536" s="119"/>
      <c r="H536" s="120"/>
      <c r="I536" s="120"/>
      <c r="J536" s="120"/>
      <c r="K536" s="120"/>
      <c r="L536" s="120"/>
      <c r="M536" s="120"/>
      <c r="N536" s="120"/>
    </row>
    <row r="537" spans="2:14">
      <c r="B537" s="119"/>
      <c r="C537" s="119"/>
      <c r="D537" s="119"/>
      <c r="E537" s="119"/>
      <c r="F537" s="119"/>
      <c r="G537" s="119"/>
      <c r="H537" s="120"/>
      <c r="I537" s="120"/>
      <c r="J537" s="120"/>
      <c r="K537" s="120"/>
      <c r="L537" s="120"/>
      <c r="M537" s="120"/>
      <c r="N537" s="120"/>
    </row>
    <row r="538" spans="2:14">
      <c r="B538" s="119"/>
      <c r="C538" s="119"/>
      <c r="D538" s="119"/>
      <c r="E538" s="119"/>
      <c r="F538" s="119"/>
      <c r="G538" s="119"/>
      <c r="H538" s="120"/>
      <c r="I538" s="120"/>
      <c r="J538" s="120"/>
      <c r="K538" s="120"/>
      <c r="L538" s="120"/>
      <c r="M538" s="120"/>
      <c r="N538" s="120"/>
    </row>
    <row r="539" spans="2:14">
      <c r="B539" s="119"/>
      <c r="C539" s="119"/>
      <c r="D539" s="119"/>
      <c r="E539" s="119"/>
      <c r="F539" s="119"/>
      <c r="G539" s="119"/>
      <c r="H539" s="120"/>
      <c r="I539" s="120"/>
      <c r="J539" s="120"/>
      <c r="K539" s="120"/>
      <c r="L539" s="120"/>
      <c r="M539" s="120"/>
      <c r="N539" s="120"/>
    </row>
    <row r="540" spans="2:14">
      <c r="B540" s="119"/>
      <c r="C540" s="119"/>
      <c r="D540" s="119"/>
      <c r="E540" s="119"/>
      <c r="F540" s="119"/>
      <c r="G540" s="119"/>
      <c r="H540" s="120"/>
      <c r="I540" s="120"/>
      <c r="J540" s="120"/>
      <c r="K540" s="120"/>
      <c r="L540" s="120"/>
      <c r="M540" s="120"/>
      <c r="N540" s="120"/>
    </row>
    <row r="541" spans="2:14">
      <c r="B541" s="119"/>
      <c r="C541" s="119"/>
      <c r="D541" s="119"/>
      <c r="E541" s="119"/>
      <c r="F541" s="119"/>
      <c r="G541" s="119"/>
      <c r="H541" s="120"/>
      <c r="I541" s="120"/>
      <c r="J541" s="120"/>
      <c r="K541" s="120"/>
      <c r="L541" s="120"/>
      <c r="M541" s="120"/>
      <c r="N541" s="120"/>
    </row>
    <row r="542" spans="2:14">
      <c r="B542" s="119"/>
      <c r="C542" s="119"/>
      <c r="D542" s="119"/>
      <c r="E542" s="119"/>
      <c r="F542" s="119"/>
      <c r="G542" s="119"/>
      <c r="H542" s="120"/>
      <c r="I542" s="120"/>
      <c r="J542" s="120"/>
      <c r="K542" s="120"/>
      <c r="L542" s="120"/>
      <c r="M542" s="120"/>
      <c r="N542" s="120"/>
    </row>
    <row r="543" spans="2:14">
      <c r="B543" s="119"/>
      <c r="C543" s="119"/>
      <c r="D543" s="119"/>
      <c r="E543" s="119"/>
      <c r="F543" s="119"/>
      <c r="G543" s="119"/>
      <c r="H543" s="120"/>
      <c r="I543" s="120"/>
      <c r="J543" s="120"/>
      <c r="K543" s="120"/>
      <c r="L543" s="120"/>
      <c r="M543" s="120"/>
      <c r="N543" s="120"/>
    </row>
    <row r="544" spans="2:14">
      <c r="B544" s="119"/>
      <c r="C544" s="119"/>
      <c r="D544" s="119"/>
      <c r="E544" s="119"/>
      <c r="F544" s="119"/>
      <c r="G544" s="119"/>
      <c r="H544" s="120"/>
      <c r="I544" s="120"/>
      <c r="J544" s="120"/>
      <c r="K544" s="120"/>
      <c r="L544" s="120"/>
      <c r="M544" s="120"/>
      <c r="N544" s="120"/>
    </row>
    <row r="545" spans="2:14">
      <c r="B545" s="119"/>
      <c r="C545" s="119"/>
      <c r="D545" s="119"/>
      <c r="E545" s="119"/>
      <c r="F545" s="119"/>
      <c r="G545" s="119"/>
      <c r="H545" s="120"/>
      <c r="I545" s="120"/>
      <c r="J545" s="120"/>
      <c r="K545" s="120"/>
      <c r="L545" s="120"/>
      <c r="M545" s="120"/>
      <c r="N545" s="120"/>
    </row>
    <row r="546" spans="2:14">
      <c r="B546" s="119"/>
      <c r="C546" s="119"/>
      <c r="D546" s="119"/>
      <c r="E546" s="119"/>
      <c r="F546" s="119"/>
      <c r="G546" s="119"/>
      <c r="H546" s="120"/>
      <c r="I546" s="120"/>
      <c r="J546" s="120"/>
      <c r="K546" s="120"/>
      <c r="L546" s="120"/>
      <c r="M546" s="120"/>
      <c r="N546" s="120"/>
    </row>
    <row r="547" spans="2:14">
      <c r="B547" s="119"/>
      <c r="C547" s="119"/>
      <c r="D547" s="119"/>
      <c r="E547" s="119"/>
      <c r="F547" s="119"/>
      <c r="G547" s="119"/>
      <c r="H547" s="120"/>
      <c r="I547" s="120"/>
      <c r="J547" s="120"/>
      <c r="K547" s="120"/>
      <c r="L547" s="120"/>
      <c r="M547" s="120"/>
      <c r="N547" s="120"/>
    </row>
    <row r="548" spans="2:14">
      <c r="B548" s="119"/>
      <c r="C548" s="119"/>
      <c r="D548" s="119"/>
      <c r="E548" s="119"/>
      <c r="F548" s="119"/>
      <c r="G548" s="119"/>
      <c r="H548" s="120"/>
      <c r="I548" s="120"/>
      <c r="J548" s="120"/>
      <c r="K548" s="120"/>
      <c r="L548" s="120"/>
      <c r="M548" s="120"/>
      <c r="N548" s="120"/>
    </row>
    <row r="549" spans="2:14">
      <c r="B549" s="119"/>
      <c r="C549" s="119"/>
      <c r="D549" s="119"/>
      <c r="E549" s="119"/>
      <c r="F549" s="119"/>
      <c r="G549" s="119"/>
      <c r="H549" s="120"/>
      <c r="I549" s="120"/>
      <c r="J549" s="120"/>
      <c r="K549" s="120"/>
      <c r="L549" s="120"/>
      <c r="M549" s="120"/>
      <c r="N549" s="120"/>
    </row>
    <row r="550" spans="2:14">
      <c r="B550" s="119"/>
      <c r="C550" s="119"/>
      <c r="D550" s="119"/>
      <c r="E550" s="119"/>
      <c r="F550" s="119"/>
      <c r="G550" s="119"/>
      <c r="H550" s="120"/>
      <c r="I550" s="120"/>
      <c r="J550" s="120"/>
      <c r="K550" s="120"/>
      <c r="L550" s="120"/>
      <c r="M550" s="120"/>
      <c r="N550" s="120"/>
    </row>
    <row r="551" spans="2:14">
      <c r="B551" s="119"/>
      <c r="C551" s="119"/>
      <c r="D551" s="119"/>
      <c r="E551" s="119"/>
      <c r="F551" s="119"/>
      <c r="G551" s="119"/>
      <c r="H551" s="120"/>
      <c r="I551" s="120"/>
      <c r="J551" s="120"/>
      <c r="K551" s="120"/>
      <c r="L551" s="120"/>
      <c r="M551" s="120"/>
      <c r="N551" s="120"/>
    </row>
    <row r="552" spans="2:14">
      <c r="B552" s="119"/>
      <c r="C552" s="119"/>
      <c r="D552" s="119"/>
      <c r="E552" s="119"/>
      <c r="F552" s="119"/>
      <c r="G552" s="119"/>
      <c r="H552" s="120"/>
      <c r="I552" s="120"/>
      <c r="J552" s="120"/>
      <c r="K552" s="120"/>
      <c r="L552" s="120"/>
      <c r="M552" s="120"/>
      <c r="N552" s="120"/>
    </row>
    <row r="553" spans="2:14">
      <c r="B553" s="119"/>
      <c r="C553" s="119"/>
      <c r="D553" s="119"/>
      <c r="E553" s="119"/>
      <c r="F553" s="119"/>
      <c r="G553" s="119"/>
      <c r="H553" s="120"/>
      <c r="I553" s="120"/>
      <c r="J553" s="120"/>
      <c r="K553" s="120"/>
      <c r="L553" s="120"/>
      <c r="M553" s="120"/>
      <c r="N553" s="120"/>
    </row>
    <row r="554" spans="2:14">
      <c r="B554" s="119"/>
      <c r="C554" s="119"/>
      <c r="D554" s="119"/>
      <c r="E554" s="119"/>
      <c r="F554" s="119"/>
      <c r="G554" s="119"/>
      <c r="H554" s="120"/>
      <c r="I554" s="120"/>
      <c r="J554" s="120"/>
      <c r="K554" s="120"/>
      <c r="L554" s="120"/>
      <c r="M554" s="120"/>
      <c r="N554" s="120"/>
    </row>
    <row r="555" spans="2:14">
      <c r="B555" s="119"/>
      <c r="C555" s="119"/>
      <c r="D555" s="119"/>
      <c r="E555" s="119"/>
      <c r="F555" s="119"/>
      <c r="G555" s="119"/>
      <c r="H555" s="120"/>
      <c r="I555" s="120"/>
      <c r="J555" s="120"/>
      <c r="K555" s="120"/>
      <c r="L555" s="120"/>
      <c r="M555" s="120"/>
      <c r="N555" s="120"/>
    </row>
    <row r="556" spans="2:14">
      <c r="B556" s="119"/>
      <c r="C556" s="119"/>
      <c r="D556" s="119"/>
      <c r="E556" s="119"/>
      <c r="F556" s="119"/>
      <c r="G556" s="119"/>
      <c r="H556" s="120"/>
      <c r="I556" s="120"/>
      <c r="J556" s="120"/>
      <c r="K556" s="120"/>
      <c r="L556" s="120"/>
      <c r="M556" s="120"/>
      <c r="N556" s="120"/>
    </row>
    <row r="557" spans="2:14">
      <c r="B557" s="119"/>
      <c r="C557" s="119"/>
      <c r="D557" s="119"/>
      <c r="E557" s="119"/>
      <c r="F557" s="119"/>
      <c r="G557" s="119"/>
      <c r="H557" s="120"/>
      <c r="I557" s="120"/>
      <c r="J557" s="120"/>
      <c r="K557" s="120"/>
      <c r="L557" s="120"/>
      <c r="M557" s="120"/>
      <c r="N557" s="120"/>
    </row>
    <row r="558" spans="2:14">
      <c r="B558" s="119"/>
      <c r="C558" s="119"/>
      <c r="D558" s="119"/>
      <c r="E558" s="119"/>
      <c r="F558" s="119"/>
      <c r="G558" s="119"/>
      <c r="H558" s="120"/>
      <c r="I558" s="120"/>
      <c r="J558" s="120"/>
      <c r="K558" s="120"/>
      <c r="L558" s="120"/>
      <c r="M558" s="120"/>
      <c r="N558" s="120"/>
    </row>
    <row r="559" spans="2:14">
      <c r="B559" s="119"/>
      <c r="C559" s="119"/>
      <c r="D559" s="119"/>
      <c r="E559" s="119"/>
      <c r="F559" s="119"/>
      <c r="G559" s="119"/>
      <c r="H559" s="120"/>
      <c r="I559" s="120"/>
      <c r="J559" s="120"/>
      <c r="K559" s="120"/>
      <c r="L559" s="120"/>
      <c r="M559" s="120"/>
      <c r="N559" s="120"/>
    </row>
    <row r="560" spans="2:14">
      <c r="B560" s="119"/>
      <c r="C560" s="119"/>
      <c r="D560" s="119"/>
      <c r="E560" s="119"/>
      <c r="F560" s="119"/>
      <c r="G560" s="119"/>
      <c r="H560" s="120"/>
      <c r="I560" s="120"/>
      <c r="J560" s="120"/>
      <c r="K560" s="120"/>
      <c r="L560" s="120"/>
      <c r="M560" s="120"/>
      <c r="N560" s="120"/>
    </row>
    <row r="561" spans="2:14">
      <c r="B561" s="119"/>
      <c r="C561" s="119"/>
      <c r="D561" s="119"/>
      <c r="E561" s="119"/>
      <c r="F561" s="119"/>
      <c r="G561" s="119"/>
      <c r="H561" s="120"/>
      <c r="I561" s="120"/>
      <c r="J561" s="120"/>
      <c r="K561" s="120"/>
      <c r="L561" s="120"/>
      <c r="M561" s="120"/>
      <c r="N561" s="120"/>
    </row>
    <row r="562" spans="2:14">
      <c r="B562" s="119"/>
      <c r="C562" s="119"/>
      <c r="D562" s="119"/>
      <c r="E562" s="119"/>
      <c r="F562" s="119"/>
      <c r="G562" s="119"/>
      <c r="H562" s="120"/>
      <c r="I562" s="120"/>
      <c r="J562" s="120"/>
      <c r="K562" s="120"/>
      <c r="L562" s="120"/>
      <c r="M562" s="120"/>
      <c r="N562" s="120"/>
    </row>
    <row r="563" spans="2:14">
      <c r="B563" s="119"/>
      <c r="C563" s="119"/>
      <c r="D563" s="119"/>
      <c r="E563" s="119"/>
      <c r="F563" s="119"/>
      <c r="G563" s="119"/>
      <c r="H563" s="120"/>
      <c r="I563" s="120"/>
      <c r="J563" s="120"/>
      <c r="K563" s="120"/>
      <c r="L563" s="120"/>
      <c r="M563" s="120"/>
      <c r="N563" s="120"/>
    </row>
    <row r="564" spans="2:14">
      <c r="B564" s="119"/>
      <c r="C564" s="119"/>
      <c r="D564" s="119"/>
      <c r="E564" s="119"/>
      <c r="F564" s="119"/>
      <c r="G564" s="119"/>
      <c r="H564" s="120"/>
      <c r="I564" s="120"/>
      <c r="J564" s="120"/>
      <c r="K564" s="120"/>
      <c r="L564" s="120"/>
      <c r="M564" s="120"/>
      <c r="N564" s="120"/>
    </row>
    <row r="565" spans="2:14">
      <c r="B565" s="119"/>
      <c r="C565" s="119"/>
      <c r="D565" s="119"/>
      <c r="E565" s="119"/>
      <c r="F565" s="119"/>
      <c r="G565" s="119"/>
      <c r="H565" s="120"/>
      <c r="I565" s="120"/>
      <c r="J565" s="120"/>
      <c r="K565" s="120"/>
      <c r="L565" s="120"/>
      <c r="M565" s="120"/>
      <c r="N565" s="120"/>
    </row>
    <row r="566" spans="2:14">
      <c r="B566" s="119"/>
      <c r="C566" s="119"/>
      <c r="D566" s="119"/>
      <c r="E566" s="119"/>
      <c r="F566" s="119"/>
      <c r="G566" s="119"/>
      <c r="H566" s="120"/>
      <c r="I566" s="120"/>
      <c r="J566" s="120"/>
      <c r="K566" s="120"/>
      <c r="L566" s="120"/>
      <c r="M566" s="120"/>
      <c r="N566" s="120"/>
    </row>
    <row r="567" spans="2:14">
      <c r="B567" s="119"/>
      <c r="C567" s="119"/>
      <c r="D567" s="119"/>
      <c r="E567" s="119"/>
      <c r="F567" s="119"/>
      <c r="G567" s="119"/>
      <c r="H567" s="120"/>
      <c r="I567" s="120"/>
      <c r="J567" s="120"/>
      <c r="K567" s="120"/>
      <c r="L567" s="120"/>
      <c r="M567" s="120"/>
      <c r="N567" s="120"/>
    </row>
    <row r="568" spans="2:14">
      <c r="B568" s="119"/>
      <c r="C568" s="119"/>
      <c r="D568" s="119"/>
      <c r="E568" s="119"/>
      <c r="F568" s="119"/>
      <c r="G568" s="119"/>
      <c r="H568" s="120"/>
      <c r="I568" s="120"/>
      <c r="J568" s="120"/>
      <c r="K568" s="120"/>
      <c r="L568" s="120"/>
      <c r="M568" s="120"/>
      <c r="N568" s="120"/>
    </row>
    <row r="569" spans="2:14">
      <c r="B569" s="119"/>
      <c r="C569" s="119"/>
      <c r="D569" s="119"/>
      <c r="E569" s="119"/>
      <c r="F569" s="119"/>
      <c r="G569" s="119"/>
      <c r="H569" s="120"/>
      <c r="I569" s="120"/>
      <c r="J569" s="120"/>
      <c r="K569" s="120"/>
      <c r="L569" s="120"/>
      <c r="M569" s="120"/>
      <c r="N569" s="120"/>
    </row>
    <row r="570" spans="2:14">
      <c r="B570" s="119"/>
      <c r="C570" s="119"/>
      <c r="D570" s="119"/>
      <c r="E570" s="119"/>
      <c r="F570" s="119"/>
      <c r="G570" s="119"/>
      <c r="H570" s="120"/>
      <c r="I570" s="120"/>
      <c r="J570" s="120"/>
      <c r="K570" s="120"/>
      <c r="L570" s="120"/>
      <c r="M570" s="120"/>
      <c r="N570" s="120"/>
    </row>
    <row r="571" spans="2:14">
      <c r="B571" s="119"/>
      <c r="C571" s="119"/>
      <c r="D571" s="119"/>
      <c r="E571" s="119"/>
      <c r="F571" s="119"/>
      <c r="G571" s="119"/>
      <c r="H571" s="120"/>
      <c r="I571" s="120"/>
      <c r="J571" s="120"/>
      <c r="K571" s="120"/>
      <c r="L571" s="120"/>
      <c r="M571" s="120"/>
      <c r="N571" s="120"/>
    </row>
    <row r="572" spans="2:14">
      <c r="B572" s="119"/>
      <c r="C572" s="119"/>
      <c r="D572" s="119"/>
      <c r="E572" s="119"/>
      <c r="F572" s="119"/>
      <c r="G572" s="119"/>
      <c r="H572" s="120"/>
      <c r="I572" s="120"/>
      <c r="J572" s="120"/>
      <c r="K572" s="120"/>
      <c r="L572" s="120"/>
      <c r="M572" s="120"/>
      <c r="N572" s="120"/>
    </row>
    <row r="573" spans="2:14">
      <c r="B573" s="119"/>
      <c r="C573" s="119"/>
      <c r="D573" s="119"/>
      <c r="E573" s="119"/>
      <c r="F573" s="119"/>
      <c r="G573" s="119"/>
      <c r="H573" s="120"/>
      <c r="I573" s="120"/>
      <c r="J573" s="120"/>
      <c r="K573" s="120"/>
      <c r="L573" s="120"/>
      <c r="M573" s="120"/>
      <c r="N573" s="120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91 B93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6.14062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10.140625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142</v>
      </c>
      <c r="C1" s="67" t="s" vm="1">
        <v>224</v>
      </c>
    </row>
    <row r="2" spans="2:15">
      <c r="B2" s="46" t="s">
        <v>141</v>
      </c>
      <c r="C2" s="67" t="s">
        <v>225</v>
      </c>
    </row>
    <row r="3" spans="2:15">
      <c r="B3" s="46" t="s">
        <v>143</v>
      </c>
      <c r="C3" s="67" t="s">
        <v>226</v>
      </c>
    </row>
    <row r="4" spans="2:15">
      <c r="B4" s="46" t="s">
        <v>144</v>
      </c>
      <c r="C4" s="67">
        <v>2207</v>
      </c>
    </row>
    <row r="6" spans="2:15" ht="26.25" customHeight="1">
      <c r="B6" s="135" t="s">
        <v>170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15" ht="26.25" customHeight="1">
      <c r="B7" s="135" t="s">
        <v>89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</row>
    <row r="8" spans="2:15" s="3" customFormat="1" ht="78.75">
      <c r="B8" s="21" t="s">
        <v>111</v>
      </c>
      <c r="C8" s="29" t="s">
        <v>43</v>
      </c>
      <c r="D8" s="29" t="s">
        <v>115</v>
      </c>
      <c r="E8" s="29" t="s">
        <v>113</v>
      </c>
      <c r="F8" s="29" t="s">
        <v>63</v>
      </c>
      <c r="G8" s="29" t="s">
        <v>14</v>
      </c>
      <c r="H8" s="29" t="s">
        <v>64</v>
      </c>
      <c r="I8" s="29" t="s">
        <v>99</v>
      </c>
      <c r="J8" s="29" t="s">
        <v>201</v>
      </c>
      <c r="K8" s="29" t="s">
        <v>200</v>
      </c>
      <c r="L8" s="29" t="s">
        <v>60</v>
      </c>
      <c r="M8" s="29" t="s">
        <v>57</v>
      </c>
      <c r="N8" s="29" t="s">
        <v>145</v>
      </c>
      <c r="O8" s="19" t="s">
        <v>147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208</v>
      </c>
      <c r="K9" s="31"/>
      <c r="L9" s="31" t="s">
        <v>204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29</v>
      </c>
      <c r="C11" s="69"/>
      <c r="D11" s="69"/>
      <c r="E11" s="69"/>
      <c r="F11" s="69"/>
      <c r="G11" s="69"/>
      <c r="H11" s="69"/>
      <c r="I11" s="69"/>
      <c r="J11" s="76"/>
      <c r="K11" s="78"/>
      <c r="L11" s="76">
        <v>2149.9734473750004</v>
      </c>
      <c r="M11" s="69"/>
      <c r="N11" s="77">
        <f>IFERROR(L11/$L$11,0)</f>
        <v>1</v>
      </c>
      <c r="O11" s="77">
        <f>L11/'סכום נכסי הקרן'!$C$42</f>
        <v>6.0024486285706888E-4</v>
      </c>
    </row>
    <row r="12" spans="2:15" s="4" customFormat="1" ht="18" customHeight="1">
      <c r="B12" s="92" t="s">
        <v>193</v>
      </c>
      <c r="C12" s="69"/>
      <c r="D12" s="69"/>
      <c r="E12" s="69"/>
      <c r="F12" s="69"/>
      <c r="G12" s="69"/>
      <c r="H12" s="69"/>
      <c r="I12" s="69"/>
      <c r="J12" s="76"/>
      <c r="K12" s="78"/>
      <c r="L12" s="76">
        <v>2149.9734473750004</v>
      </c>
      <c r="M12" s="69"/>
      <c r="N12" s="77">
        <f t="shared" ref="N12:N20" si="0">IFERROR(L12/$L$11,0)</f>
        <v>1</v>
      </c>
      <c r="O12" s="77">
        <f>L12/'סכום נכסי הקרן'!$C$42</f>
        <v>6.0024486285706888E-4</v>
      </c>
    </row>
    <row r="13" spans="2:15">
      <c r="B13" s="86" t="s">
        <v>28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2149.9734473750004</v>
      </c>
      <c r="M13" s="71"/>
      <c r="N13" s="80">
        <f t="shared" si="0"/>
        <v>1</v>
      </c>
      <c r="O13" s="80">
        <f>L13/'סכום נכסי הקרן'!$C$42</f>
        <v>6.0024486285706888E-4</v>
      </c>
    </row>
    <row r="14" spans="2:15">
      <c r="B14" s="75" t="s">
        <v>1597</v>
      </c>
      <c r="C14" s="69" t="s">
        <v>1598</v>
      </c>
      <c r="D14" s="82" t="s">
        <v>26</v>
      </c>
      <c r="E14" s="69"/>
      <c r="F14" s="82" t="s">
        <v>1454</v>
      </c>
      <c r="G14" s="69" t="s">
        <v>589</v>
      </c>
      <c r="H14" s="69"/>
      <c r="I14" s="82" t="s">
        <v>128</v>
      </c>
      <c r="J14" s="76">
        <v>30.808018000000001</v>
      </c>
      <c r="K14" s="78">
        <v>84033</v>
      </c>
      <c r="L14" s="76">
        <v>83.232817830000002</v>
      </c>
      <c r="M14" s="77">
        <v>1.1915654823309583E-5</v>
      </c>
      <c r="N14" s="77">
        <f t="shared" si="0"/>
        <v>3.8713416638527655E-2</v>
      </c>
      <c r="O14" s="77">
        <f>L14/'סכום נכסי הקרן'!$C$42</f>
        <v>2.3237529460921603E-5</v>
      </c>
    </row>
    <row r="15" spans="2:15">
      <c r="B15" s="75" t="s">
        <v>1599</v>
      </c>
      <c r="C15" s="69" t="s">
        <v>1600</v>
      </c>
      <c r="D15" s="82" t="s">
        <v>120</v>
      </c>
      <c r="E15" s="69"/>
      <c r="F15" s="82" t="s">
        <v>1454</v>
      </c>
      <c r="G15" s="69" t="s">
        <v>589</v>
      </c>
      <c r="H15" s="69"/>
      <c r="I15" s="82" t="s">
        <v>130</v>
      </c>
      <c r="J15" s="76">
        <v>591.14770099999998</v>
      </c>
      <c r="K15" s="78">
        <v>3398</v>
      </c>
      <c r="L15" s="76">
        <v>79.225921155000009</v>
      </c>
      <c r="M15" s="77">
        <v>4.7642672567569147E-6</v>
      </c>
      <c r="N15" s="77">
        <f t="shared" si="0"/>
        <v>3.6849720749682055E-2</v>
      </c>
      <c r="O15" s="77">
        <f>L15/'סכום נכסי הקרן'!$C$42</f>
        <v>2.211885557771419E-5</v>
      </c>
    </row>
    <row r="16" spans="2:15">
      <c r="B16" s="75" t="s">
        <v>1601</v>
      </c>
      <c r="C16" s="69" t="s">
        <v>1602</v>
      </c>
      <c r="D16" s="82" t="s">
        <v>120</v>
      </c>
      <c r="E16" s="69"/>
      <c r="F16" s="82" t="s">
        <v>1454</v>
      </c>
      <c r="G16" s="69" t="s">
        <v>589</v>
      </c>
      <c r="H16" s="69"/>
      <c r="I16" s="82" t="s">
        <v>137</v>
      </c>
      <c r="J16" s="76">
        <v>2616.9506999999999</v>
      </c>
      <c r="K16" s="78">
        <v>1971</v>
      </c>
      <c r="L16" s="76">
        <v>160.88348459800002</v>
      </c>
      <c r="M16" s="77">
        <v>1.0004839752858289E-5</v>
      </c>
      <c r="N16" s="77">
        <f t="shared" si="0"/>
        <v>7.4830451880431331E-2</v>
      </c>
      <c r="O16" s="77">
        <f>L16/'סכום נכסי הקרן'!$C$42</f>
        <v>4.4916594326501995E-5</v>
      </c>
    </row>
    <row r="17" spans="2:15">
      <c r="B17" s="75" t="s">
        <v>1603</v>
      </c>
      <c r="C17" s="69" t="s">
        <v>1604</v>
      </c>
      <c r="D17" s="82" t="s">
        <v>120</v>
      </c>
      <c r="E17" s="69"/>
      <c r="F17" s="82" t="s">
        <v>1454</v>
      </c>
      <c r="G17" s="69" t="s">
        <v>589</v>
      </c>
      <c r="H17" s="69"/>
      <c r="I17" s="82" t="s">
        <v>128</v>
      </c>
      <c r="J17" s="76">
        <v>11482.540087999998</v>
      </c>
      <c r="K17" s="78">
        <v>1835.2</v>
      </c>
      <c r="L17" s="76">
        <v>677.48915598200006</v>
      </c>
      <c r="M17" s="77">
        <v>1.5097423724508144E-5</v>
      </c>
      <c r="N17" s="77">
        <f t="shared" si="0"/>
        <v>0.31511512703060457</v>
      </c>
      <c r="O17" s="77">
        <f>L17/'סכום נכסי הקרן'!$C$42</f>
        <v>1.8914623620867307E-4</v>
      </c>
    </row>
    <row r="18" spans="2:15">
      <c r="B18" s="75" t="s">
        <v>1605</v>
      </c>
      <c r="C18" s="69" t="s">
        <v>1606</v>
      </c>
      <c r="D18" s="82" t="s">
        <v>26</v>
      </c>
      <c r="E18" s="69"/>
      <c r="F18" s="82" t="s">
        <v>1454</v>
      </c>
      <c r="G18" s="69" t="s">
        <v>589</v>
      </c>
      <c r="H18" s="69"/>
      <c r="I18" s="82" t="s">
        <v>128</v>
      </c>
      <c r="J18" s="76">
        <v>339.23434999999995</v>
      </c>
      <c r="K18" s="78">
        <v>7854</v>
      </c>
      <c r="L18" s="76">
        <v>85.658742705000009</v>
      </c>
      <c r="M18" s="77">
        <v>1.2782280426395103E-5</v>
      </c>
      <c r="N18" s="77">
        <f t="shared" si="0"/>
        <v>3.9841767724891966E-2</v>
      </c>
      <c r="O18" s="77">
        <f>L18/'סכום נכסי הקרן'!$C$42</f>
        <v>2.3914816404010972E-5</v>
      </c>
    </row>
    <row r="19" spans="2:15">
      <c r="B19" s="75" t="s">
        <v>1607</v>
      </c>
      <c r="C19" s="69" t="s">
        <v>1608</v>
      </c>
      <c r="D19" s="82" t="s">
        <v>26</v>
      </c>
      <c r="E19" s="69"/>
      <c r="F19" s="82" t="s">
        <v>1454</v>
      </c>
      <c r="G19" s="69" t="s">
        <v>589</v>
      </c>
      <c r="H19" s="69"/>
      <c r="I19" s="82" t="s">
        <v>137</v>
      </c>
      <c r="J19" s="76">
        <v>298.09125999999998</v>
      </c>
      <c r="K19" s="78">
        <v>14423.85</v>
      </c>
      <c r="L19" s="76">
        <v>134.109560808</v>
      </c>
      <c r="M19" s="77">
        <v>8.2687262552807826E-5</v>
      </c>
      <c r="N19" s="77">
        <f t="shared" si="0"/>
        <v>6.2377310274106132E-2</v>
      </c>
      <c r="O19" s="77">
        <f>L19/'סכום נכסי הקרן'!$C$42</f>
        <v>3.7441660050873675E-5</v>
      </c>
    </row>
    <row r="20" spans="2:15">
      <c r="B20" s="75" t="s">
        <v>1609</v>
      </c>
      <c r="C20" s="69" t="s">
        <v>1610</v>
      </c>
      <c r="D20" s="82" t="s">
        <v>120</v>
      </c>
      <c r="E20" s="69"/>
      <c r="F20" s="82" t="s">
        <v>1454</v>
      </c>
      <c r="G20" s="69" t="s">
        <v>589</v>
      </c>
      <c r="H20" s="69"/>
      <c r="I20" s="82" t="s">
        <v>128</v>
      </c>
      <c r="J20" s="76">
        <v>1921.1281469999999</v>
      </c>
      <c r="K20" s="78">
        <v>15047.11</v>
      </c>
      <c r="L20" s="76">
        <v>929.37376429700032</v>
      </c>
      <c r="M20" s="77">
        <v>2.178780405376961E-5</v>
      </c>
      <c r="N20" s="77">
        <f t="shared" si="0"/>
        <v>0.43227220570175628</v>
      </c>
      <c r="O20" s="77">
        <f>L20/'סכום נכסי הקרן'!$C$42</f>
        <v>2.5946917082837338E-4</v>
      </c>
    </row>
    <row r="21" spans="2:15">
      <c r="B21" s="72"/>
      <c r="C21" s="69"/>
      <c r="D21" s="69"/>
      <c r="E21" s="69"/>
      <c r="F21" s="69"/>
      <c r="G21" s="69"/>
      <c r="H21" s="69"/>
      <c r="I21" s="69"/>
      <c r="J21" s="76"/>
      <c r="K21" s="78"/>
      <c r="L21" s="69"/>
      <c r="M21" s="69"/>
      <c r="N21" s="77"/>
      <c r="O21" s="69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121" t="s">
        <v>216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121" t="s">
        <v>108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121" t="s">
        <v>199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121" t="s">
        <v>207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2:1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2:15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2:15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</row>
    <row r="122" spans="2:15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</row>
    <row r="123" spans="2:15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</row>
    <row r="124" spans="2:15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</row>
    <row r="125" spans="2:15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2:15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2:15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2:15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2:15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2:15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2:15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2:15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2:15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2:15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2:15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2:15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</row>
    <row r="137" spans="2:15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</row>
    <row r="138" spans="2:15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</row>
    <row r="139" spans="2:15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</row>
    <row r="140" spans="2:15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</row>
    <row r="141" spans="2:15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2:15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2:15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2:15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2:15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</row>
    <row r="146" spans="2:15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</row>
    <row r="147" spans="2:15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</row>
    <row r="148" spans="2:15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</row>
    <row r="149" spans="2:15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</row>
    <row r="150" spans="2:15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</row>
    <row r="151" spans="2:15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</row>
    <row r="152" spans="2:15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</row>
    <row r="153" spans="2:15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</row>
    <row r="154" spans="2:15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2:15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2:15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2:15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2:15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2:15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2:15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</row>
    <row r="161" spans="2:15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</row>
    <row r="162" spans="2:15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</row>
    <row r="163" spans="2:15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</row>
    <row r="164" spans="2:15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</row>
    <row r="165" spans="2:15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</row>
    <row r="166" spans="2:15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</row>
    <row r="167" spans="2:15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</row>
    <row r="168" spans="2:15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</row>
    <row r="169" spans="2:15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</row>
    <row r="170" spans="2:15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</row>
    <row r="171" spans="2:15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</row>
    <row r="172" spans="2:15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</row>
    <row r="173" spans="2:15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2:15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</row>
    <row r="175" spans="2:15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</row>
    <row r="176" spans="2:15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</row>
    <row r="177" spans="2:15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</row>
    <row r="178" spans="2:15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</row>
    <row r="179" spans="2:15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</row>
    <row r="180" spans="2:15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</row>
    <row r="181" spans="2:15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</row>
    <row r="182" spans="2:15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</row>
    <row r="183" spans="2:15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</row>
    <row r="184" spans="2:15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</row>
    <row r="185" spans="2:15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</row>
    <row r="186" spans="2:15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</row>
    <row r="187" spans="2:15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</row>
    <row r="188" spans="2:15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</row>
    <row r="189" spans="2:15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</row>
    <row r="190" spans="2:15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</row>
    <row r="191" spans="2:15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</row>
    <row r="192" spans="2:15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</row>
    <row r="193" spans="2:15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</row>
    <row r="194" spans="2:15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</row>
    <row r="195" spans="2:15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</row>
    <row r="196" spans="2:15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</row>
    <row r="197" spans="2:15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</row>
    <row r="198" spans="2:15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</row>
    <row r="199" spans="2:15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</row>
    <row r="200" spans="2:15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</row>
    <row r="201" spans="2:15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</row>
    <row r="202" spans="2:15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</row>
    <row r="203" spans="2:15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</row>
    <row r="204" spans="2:15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</row>
    <row r="205" spans="2:15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</row>
    <row r="206" spans="2:15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</row>
    <row r="207" spans="2:15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</row>
    <row r="208" spans="2:15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</row>
    <row r="209" spans="2:15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</row>
    <row r="210" spans="2:15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</row>
    <row r="211" spans="2:15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</row>
    <row r="212" spans="2:15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</row>
    <row r="213" spans="2:15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</row>
    <row r="214" spans="2:15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</row>
    <row r="215" spans="2:15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</row>
    <row r="216" spans="2:15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</row>
    <row r="217" spans="2:15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</row>
    <row r="218" spans="2:15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</row>
    <row r="219" spans="2:15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</row>
    <row r="220" spans="2:15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</row>
    <row r="221" spans="2:15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</row>
    <row r="222" spans="2:15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</row>
    <row r="223" spans="2:15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</row>
    <row r="224" spans="2:15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</row>
    <row r="225" spans="2:15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</row>
    <row r="226" spans="2:15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</row>
    <row r="227" spans="2:15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</row>
    <row r="228" spans="2:15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</row>
    <row r="229" spans="2:15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</row>
    <row r="230" spans="2:15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</row>
    <row r="231" spans="2:15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</row>
    <row r="232" spans="2:15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</row>
    <row r="233" spans="2:15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</row>
    <row r="234" spans="2:15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</row>
    <row r="235" spans="2:15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</row>
    <row r="236" spans="2:15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</row>
    <row r="237" spans="2:15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</row>
    <row r="238" spans="2:15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</row>
    <row r="239" spans="2:15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</row>
    <row r="240" spans="2:15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</row>
    <row r="241" spans="2:15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</row>
    <row r="242" spans="2:15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</row>
    <row r="243" spans="2:15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</row>
    <row r="244" spans="2:15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</row>
    <row r="245" spans="2:15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</row>
    <row r="246" spans="2:15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</row>
    <row r="247" spans="2:15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</row>
    <row r="248" spans="2:15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</row>
    <row r="249" spans="2:15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</row>
    <row r="250" spans="2:15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</row>
    <row r="251" spans="2:15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</row>
    <row r="252" spans="2:15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</row>
    <row r="253" spans="2:15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</row>
    <row r="254" spans="2:15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</row>
    <row r="255" spans="2:15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</row>
    <row r="256" spans="2:15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</row>
    <row r="257" spans="2:15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</row>
    <row r="258" spans="2:15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</row>
    <row r="259" spans="2:15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</row>
    <row r="260" spans="2:15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</row>
    <row r="261" spans="2:15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</row>
    <row r="262" spans="2:15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</row>
    <row r="263" spans="2:15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</row>
    <row r="264" spans="2:15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</row>
    <row r="265" spans="2:15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</row>
    <row r="266" spans="2:15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</row>
    <row r="267" spans="2:15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</row>
    <row r="268" spans="2:15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</row>
    <row r="269" spans="2:15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</row>
    <row r="270" spans="2:15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</row>
    <row r="271" spans="2:15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</row>
    <row r="272" spans="2:15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</row>
    <row r="273" spans="2:15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</row>
    <row r="274" spans="2:15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</row>
    <row r="275" spans="2:15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</row>
    <row r="276" spans="2:15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</row>
    <row r="277" spans="2:15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</row>
    <row r="278" spans="2:15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</row>
    <row r="279" spans="2:15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</row>
    <row r="280" spans="2:15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</row>
    <row r="281" spans="2:15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</row>
    <row r="282" spans="2:15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</row>
    <row r="283" spans="2:15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</row>
    <row r="284" spans="2:15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</row>
    <row r="285" spans="2:15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</row>
    <row r="286" spans="2:15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</row>
    <row r="287" spans="2:15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</row>
    <row r="288" spans="2:15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</row>
    <row r="289" spans="2:15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</row>
    <row r="290" spans="2:15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</row>
    <row r="291" spans="2:15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</row>
    <row r="292" spans="2:15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</row>
    <row r="293" spans="2:15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</row>
    <row r="294" spans="2:15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</row>
    <row r="295" spans="2:15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</row>
    <row r="296" spans="2:15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</row>
    <row r="297" spans="2:15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</row>
    <row r="298" spans="2:15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</row>
    <row r="299" spans="2:15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</row>
    <row r="300" spans="2:15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</row>
    <row r="301" spans="2:15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</row>
    <row r="302" spans="2:15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</row>
    <row r="303" spans="2:15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</row>
    <row r="304" spans="2:15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</row>
    <row r="305" spans="2:15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</row>
    <row r="306" spans="2:15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</row>
    <row r="307" spans="2:15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</row>
    <row r="308" spans="2:15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</row>
    <row r="309" spans="2:15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</row>
    <row r="310" spans="2:15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</row>
    <row r="311" spans="2:15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</row>
    <row r="312" spans="2:15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</row>
    <row r="313" spans="2:15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</row>
    <row r="314" spans="2:15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</row>
    <row r="315" spans="2:15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</row>
    <row r="316" spans="2:15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</row>
    <row r="317" spans="2:15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</row>
    <row r="318" spans="2:15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</row>
    <row r="319" spans="2:15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</row>
    <row r="320" spans="2:15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</row>
    <row r="321" spans="2:15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</row>
    <row r="322" spans="2:15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</row>
    <row r="323" spans="2:15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</row>
    <row r="324" spans="2:15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</row>
    <row r="325" spans="2:15">
      <c r="B325" s="128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</row>
    <row r="326" spans="2:15">
      <c r="B326" s="128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</row>
    <row r="327" spans="2:15">
      <c r="B327" s="127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</row>
    <row r="328" spans="2:15">
      <c r="B328" s="119"/>
      <c r="C328" s="119"/>
      <c r="D328" s="119"/>
      <c r="E328" s="119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</row>
    <row r="329" spans="2:15">
      <c r="B329" s="119"/>
      <c r="C329" s="119"/>
      <c r="D329" s="119"/>
      <c r="E329" s="119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</row>
    <row r="330" spans="2:15">
      <c r="B330" s="119"/>
      <c r="C330" s="119"/>
      <c r="D330" s="119"/>
      <c r="E330" s="119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</row>
    <row r="331" spans="2:15">
      <c r="B331" s="119"/>
      <c r="C331" s="119"/>
      <c r="D331" s="119"/>
      <c r="E331" s="119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</row>
    <row r="332" spans="2:15">
      <c r="B332" s="119"/>
      <c r="C332" s="119"/>
      <c r="D332" s="119"/>
      <c r="E332" s="119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</row>
    <row r="333" spans="2:15">
      <c r="B333" s="119"/>
      <c r="C333" s="119"/>
      <c r="D333" s="119"/>
      <c r="E333" s="119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</row>
    <row r="334" spans="2:15">
      <c r="B334" s="119"/>
      <c r="C334" s="119"/>
      <c r="D334" s="119"/>
      <c r="E334" s="119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</row>
    <row r="335" spans="2:15">
      <c r="B335" s="119"/>
      <c r="C335" s="119"/>
      <c r="D335" s="119"/>
      <c r="E335" s="119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</row>
    <row r="336" spans="2:15">
      <c r="B336" s="119"/>
      <c r="C336" s="119"/>
      <c r="D336" s="119"/>
      <c r="E336" s="119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</row>
    <row r="337" spans="2:15">
      <c r="B337" s="119"/>
      <c r="C337" s="119"/>
      <c r="D337" s="119"/>
      <c r="E337" s="119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</row>
    <row r="338" spans="2:15">
      <c r="B338" s="119"/>
      <c r="C338" s="119"/>
      <c r="D338" s="119"/>
      <c r="E338" s="119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</row>
    <row r="339" spans="2:15">
      <c r="B339" s="119"/>
      <c r="C339" s="119"/>
      <c r="D339" s="119"/>
      <c r="E339" s="119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</row>
    <row r="340" spans="2:15">
      <c r="B340" s="119"/>
      <c r="C340" s="119"/>
      <c r="D340" s="119"/>
      <c r="E340" s="119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</row>
    <row r="341" spans="2:15">
      <c r="B341" s="119"/>
      <c r="C341" s="119"/>
      <c r="D341" s="119"/>
      <c r="E341" s="119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</row>
    <row r="342" spans="2:15">
      <c r="B342" s="119"/>
      <c r="C342" s="119"/>
      <c r="D342" s="119"/>
      <c r="E342" s="119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</row>
    <row r="343" spans="2:15">
      <c r="B343" s="119"/>
      <c r="C343" s="119"/>
      <c r="D343" s="119"/>
      <c r="E343" s="119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</row>
    <row r="344" spans="2:15">
      <c r="B344" s="119"/>
      <c r="C344" s="119"/>
      <c r="D344" s="119"/>
      <c r="E344" s="119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</row>
    <row r="345" spans="2:15">
      <c r="B345" s="119"/>
      <c r="C345" s="119"/>
      <c r="D345" s="119"/>
      <c r="E345" s="119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</row>
    <row r="346" spans="2:15">
      <c r="B346" s="119"/>
      <c r="C346" s="119"/>
      <c r="D346" s="119"/>
      <c r="E346" s="119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</row>
    <row r="347" spans="2:15">
      <c r="B347" s="119"/>
      <c r="C347" s="119"/>
      <c r="D347" s="119"/>
      <c r="E347" s="119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</row>
    <row r="348" spans="2:15">
      <c r="B348" s="119"/>
      <c r="C348" s="119"/>
      <c r="D348" s="119"/>
      <c r="E348" s="119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</row>
    <row r="349" spans="2:15">
      <c r="B349" s="119"/>
      <c r="C349" s="119"/>
      <c r="D349" s="119"/>
      <c r="E349" s="119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</row>
    <row r="350" spans="2:15">
      <c r="B350" s="119"/>
      <c r="C350" s="119"/>
      <c r="D350" s="119"/>
      <c r="E350" s="119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</row>
    <row r="351" spans="2:15">
      <c r="B351" s="119"/>
      <c r="C351" s="119"/>
      <c r="D351" s="119"/>
      <c r="E351" s="119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</row>
    <row r="352" spans="2:15">
      <c r="B352" s="119"/>
      <c r="C352" s="119"/>
      <c r="D352" s="119"/>
      <c r="E352" s="119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</row>
    <row r="353" spans="2:15">
      <c r="B353" s="119"/>
      <c r="C353" s="119"/>
      <c r="D353" s="119"/>
      <c r="E353" s="119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</row>
    <row r="354" spans="2:15">
      <c r="B354" s="119"/>
      <c r="C354" s="119"/>
      <c r="D354" s="119"/>
      <c r="E354" s="119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</row>
    <row r="355" spans="2:15">
      <c r="B355" s="119"/>
      <c r="C355" s="119"/>
      <c r="D355" s="119"/>
      <c r="E355" s="119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</row>
    <row r="356" spans="2:15">
      <c r="B356" s="119"/>
      <c r="C356" s="119"/>
      <c r="D356" s="119"/>
      <c r="E356" s="119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</row>
    <row r="357" spans="2:15">
      <c r="B357" s="119"/>
      <c r="C357" s="119"/>
      <c r="D357" s="119"/>
      <c r="E357" s="119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</row>
    <row r="358" spans="2:15">
      <c r="B358" s="119"/>
      <c r="C358" s="119"/>
      <c r="D358" s="119"/>
      <c r="E358" s="119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</row>
    <row r="359" spans="2:15">
      <c r="B359" s="119"/>
      <c r="C359" s="119"/>
      <c r="D359" s="119"/>
      <c r="E359" s="119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</row>
    <row r="360" spans="2:15">
      <c r="B360" s="119"/>
      <c r="C360" s="119"/>
      <c r="D360" s="119"/>
      <c r="E360" s="119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</row>
    <row r="361" spans="2:15">
      <c r="B361" s="119"/>
      <c r="C361" s="119"/>
      <c r="D361" s="119"/>
      <c r="E361" s="119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</row>
    <row r="362" spans="2:15">
      <c r="B362" s="119"/>
      <c r="C362" s="119"/>
      <c r="D362" s="119"/>
      <c r="E362" s="119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</row>
    <row r="363" spans="2:15">
      <c r="B363" s="119"/>
      <c r="C363" s="119"/>
      <c r="D363" s="119"/>
      <c r="E363" s="119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</row>
    <row r="364" spans="2:15">
      <c r="B364" s="119"/>
      <c r="C364" s="119"/>
      <c r="D364" s="119"/>
      <c r="E364" s="119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</row>
    <row r="365" spans="2:15">
      <c r="B365" s="119"/>
      <c r="C365" s="119"/>
      <c r="D365" s="119"/>
      <c r="E365" s="119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</row>
    <row r="366" spans="2:15">
      <c r="B366" s="119"/>
      <c r="C366" s="119"/>
      <c r="D366" s="119"/>
      <c r="E366" s="119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</row>
    <row r="367" spans="2:15">
      <c r="B367" s="119"/>
      <c r="C367" s="119"/>
      <c r="D367" s="119"/>
      <c r="E367" s="119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</row>
    <row r="368" spans="2:15">
      <c r="B368" s="119"/>
      <c r="C368" s="119"/>
      <c r="D368" s="119"/>
      <c r="E368" s="119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</row>
    <row r="369" spans="2:15">
      <c r="B369" s="119"/>
      <c r="C369" s="119"/>
      <c r="D369" s="119"/>
      <c r="E369" s="119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</row>
    <row r="370" spans="2:15">
      <c r="B370" s="119"/>
      <c r="C370" s="119"/>
      <c r="D370" s="119"/>
      <c r="E370" s="119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</row>
    <row r="371" spans="2:15">
      <c r="B371" s="119"/>
      <c r="C371" s="119"/>
      <c r="D371" s="119"/>
      <c r="E371" s="119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</row>
    <row r="372" spans="2:15">
      <c r="B372" s="119"/>
      <c r="C372" s="119"/>
      <c r="D372" s="119"/>
      <c r="E372" s="119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</row>
    <row r="373" spans="2:15">
      <c r="B373" s="119"/>
      <c r="C373" s="119"/>
      <c r="D373" s="119"/>
      <c r="E373" s="119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</row>
    <row r="374" spans="2:15">
      <c r="B374" s="119"/>
      <c r="C374" s="119"/>
      <c r="D374" s="119"/>
      <c r="E374" s="119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</row>
    <row r="375" spans="2:15">
      <c r="B375" s="119"/>
      <c r="C375" s="119"/>
      <c r="D375" s="119"/>
      <c r="E375" s="119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</row>
    <row r="376" spans="2:15">
      <c r="B376" s="119"/>
      <c r="C376" s="119"/>
      <c r="D376" s="119"/>
      <c r="E376" s="119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</row>
    <row r="377" spans="2:15">
      <c r="B377" s="119"/>
      <c r="C377" s="119"/>
      <c r="D377" s="119"/>
      <c r="E377" s="119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</row>
    <row r="378" spans="2:15">
      <c r="B378" s="119"/>
      <c r="C378" s="119"/>
      <c r="D378" s="119"/>
      <c r="E378" s="119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</row>
    <row r="379" spans="2:15">
      <c r="B379" s="119"/>
      <c r="C379" s="119"/>
      <c r="D379" s="119"/>
      <c r="E379" s="119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</row>
    <row r="380" spans="2:15">
      <c r="B380" s="119"/>
      <c r="C380" s="119"/>
      <c r="D380" s="119"/>
      <c r="E380" s="119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</row>
    <row r="381" spans="2:15">
      <c r="B381" s="119"/>
      <c r="C381" s="119"/>
      <c r="D381" s="119"/>
      <c r="E381" s="119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</row>
    <row r="382" spans="2:15">
      <c r="B382" s="119"/>
      <c r="C382" s="119"/>
      <c r="D382" s="119"/>
      <c r="E382" s="119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</row>
    <row r="383" spans="2:15">
      <c r="B383" s="119"/>
      <c r="C383" s="119"/>
      <c r="D383" s="119"/>
      <c r="E383" s="119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</row>
    <row r="384" spans="2:15">
      <c r="B384" s="119"/>
      <c r="C384" s="119"/>
      <c r="D384" s="119"/>
      <c r="E384" s="119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</row>
    <row r="385" spans="2:15">
      <c r="B385" s="119"/>
      <c r="C385" s="119"/>
      <c r="D385" s="119"/>
      <c r="E385" s="119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</row>
    <row r="386" spans="2:15">
      <c r="B386" s="119"/>
      <c r="C386" s="119"/>
      <c r="D386" s="119"/>
      <c r="E386" s="119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</row>
    <row r="387" spans="2:15">
      <c r="B387" s="119"/>
      <c r="C387" s="119"/>
      <c r="D387" s="119"/>
      <c r="E387" s="119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</row>
    <row r="388" spans="2:15">
      <c r="B388" s="119"/>
      <c r="C388" s="119"/>
      <c r="D388" s="119"/>
      <c r="E388" s="119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</row>
    <row r="389" spans="2:15">
      <c r="B389" s="119"/>
      <c r="C389" s="119"/>
      <c r="D389" s="119"/>
      <c r="E389" s="119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</row>
    <row r="390" spans="2:15">
      <c r="B390" s="119"/>
      <c r="C390" s="119"/>
      <c r="D390" s="119"/>
      <c r="E390" s="119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</row>
    <row r="391" spans="2:15">
      <c r="B391" s="119"/>
      <c r="C391" s="119"/>
      <c r="D391" s="119"/>
      <c r="E391" s="119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</row>
    <row r="392" spans="2:15">
      <c r="B392" s="119"/>
      <c r="C392" s="119"/>
      <c r="D392" s="119"/>
      <c r="E392" s="119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</row>
    <row r="393" spans="2:15">
      <c r="B393" s="119"/>
      <c r="C393" s="119"/>
      <c r="D393" s="119"/>
      <c r="E393" s="119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</row>
    <row r="394" spans="2:15">
      <c r="B394" s="119"/>
      <c r="C394" s="119"/>
      <c r="D394" s="119"/>
      <c r="E394" s="119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</row>
    <row r="395" spans="2:15">
      <c r="B395" s="119"/>
      <c r="C395" s="119"/>
      <c r="D395" s="119"/>
      <c r="E395" s="119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</row>
    <row r="396" spans="2:15">
      <c r="B396" s="119"/>
      <c r="C396" s="119"/>
      <c r="D396" s="119"/>
      <c r="E396" s="119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</row>
    <row r="397" spans="2:15">
      <c r="B397" s="119"/>
      <c r="C397" s="119"/>
      <c r="D397" s="119"/>
      <c r="E397" s="119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</row>
    <row r="398" spans="2:15">
      <c r="B398" s="119"/>
      <c r="C398" s="119"/>
      <c r="D398" s="119"/>
      <c r="E398" s="119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</row>
    <row r="399" spans="2:15">
      <c r="B399" s="119"/>
      <c r="C399" s="119"/>
      <c r="D399" s="119"/>
      <c r="E399" s="119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</row>
    <row r="400" spans="2:15">
      <c r="B400" s="119"/>
      <c r="C400" s="119"/>
      <c r="D400" s="119"/>
      <c r="E400" s="119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</row>
    <row r="401" spans="2:15">
      <c r="B401" s="119"/>
      <c r="C401" s="119"/>
      <c r="D401" s="119"/>
      <c r="E401" s="119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</row>
    <row r="402" spans="2:15">
      <c r="B402" s="119"/>
      <c r="C402" s="119"/>
      <c r="D402" s="119"/>
      <c r="E402" s="119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</row>
    <row r="403" spans="2:15">
      <c r="B403" s="119"/>
      <c r="C403" s="119"/>
      <c r="D403" s="119"/>
      <c r="E403" s="119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</row>
    <row r="404" spans="2:15">
      <c r="B404" s="119"/>
      <c r="C404" s="119"/>
      <c r="D404" s="119"/>
      <c r="E404" s="119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</row>
    <row r="405" spans="2:15">
      <c r="B405" s="119"/>
      <c r="C405" s="119"/>
      <c r="D405" s="119"/>
      <c r="E405" s="119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</row>
    <row r="406" spans="2:15">
      <c r="B406" s="119"/>
      <c r="C406" s="119"/>
      <c r="D406" s="119"/>
      <c r="E406" s="119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</row>
    <row r="407" spans="2:15">
      <c r="B407" s="119"/>
      <c r="C407" s="119"/>
      <c r="D407" s="119"/>
      <c r="E407" s="119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</row>
    <row r="408" spans="2:15">
      <c r="B408" s="119"/>
      <c r="C408" s="119"/>
      <c r="D408" s="119"/>
      <c r="E408" s="119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</row>
    <row r="409" spans="2:15">
      <c r="B409" s="119"/>
      <c r="C409" s="119"/>
      <c r="D409" s="119"/>
      <c r="E409" s="119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</row>
    <row r="410" spans="2:15">
      <c r="B410" s="119"/>
      <c r="C410" s="119"/>
      <c r="D410" s="119"/>
      <c r="E410" s="119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</row>
    <row r="411" spans="2:15">
      <c r="B411" s="119"/>
      <c r="C411" s="119"/>
      <c r="D411" s="119"/>
      <c r="E411" s="119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</row>
    <row r="412" spans="2:15">
      <c r="B412" s="119"/>
      <c r="C412" s="119"/>
      <c r="D412" s="119"/>
      <c r="E412" s="119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</row>
    <row r="413" spans="2:15">
      <c r="B413" s="119"/>
      <c r="C413" s="119"/>
      <c r="D413" s="119"/>
      <c r="E413" s="119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</row>
    <row r="414" spans="2:15">
      <c r="B414" s="119"/>
      <c r="C414" s="119"/>
      <c r="D414" s="119"/>
      <c r="E414" s="119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</row>
    <row r="415" spans="2:15">
      <c r="B415" s="119"/>
      <c r="C415" s="119"/>
      <c r="D415" s="119"/>
      <c r="E415" s="119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</row>
    <row r="416" spans="2:15">
      <c r="B416" s="119"/>
      <c r="C416" s="119"/>
      <c r="D416" s="119"/>
      <c r="E416" s="119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</row>
    <row r="417" spans="2:15">
      <c r="B417" s="119"/>
      <c r="C417" s="119"/>
      <c r="D417" s="119"/>
      <c r="E417" s="119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</row>
    <row r="418" spans="2:15">
      <c r="B418" s="119"/>
      <c r="C418" s="119"/>
      <c r="D418" s="119"/>
      <c r="E418" s="119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</row>
    <row r="419" spans="2:15">
      <c r="B419" s="119"/>
      <c r="C419" s="119"/>
      <c r="D419" s="119"/>
      <c r="E419" s="119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</row>
    <row r="420" spans="2:15">
      <c r="B420" s="119"/>
      <c r="C420" s="119"/>
      <c r="D420" s="119"/>
      <c r="E420" s="119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</row>
    <row r="421" spans="2:15">
      <c r="B421" s="119"/>
      <c r="C421" s="119"/>
      <c r="D421" s="119"/>
      <c r="E421" s="119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</row>
    <row r="422" spans="2:15">
      <c r="B422" s="119"/>
      <c r="C422" s="119"/>
      <c r="D422" s="119"/>
      <c r="E422" s="119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</row>
    <row r="423" spans="2:15">
      <c r="B423" s="119"/>
      <c r="C423" s="119"/>
      <c r="D423" s="119"/>
      <c r="E423" s="119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</row>
    <row r="424" spans="2:15">
      <c r="B424" s="119"/>
      <c r="C424" s="119"/>
      <c r="D424" s="119"/>
      <c r="E424" s="119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</row>
    <row r="425" spans="2:15">
      <c r="B425" s="119"/>
      <c r="C425" s="119"/>
      <c r="D425" s="119"/>
      <c r="E425" s="119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</row>
    <row r="426" spans="2:15">
      <c r="B426" s="119"/>
      <c r="C426" s="119"/>
      <c r="D426" s="119"/>
      <c r="E426" s="119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</row>
    <row r="427" spans="2:15">
      <c r="B427" s="119"/>
      <c r="C427" s="119"/>
      <c r="D427" s="119"/>
      <c r="E427" s="119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</row>
    <row r="428" spans="2:15">
      <c r="B428" s="119"/>
      <c r="C428" s="119"/>
      <c r="D428" s="119"/>
      <c r="E428" s="119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</row>
    <row r="429" spans="2:15">
      <c r="B429" s="119"/>
      <c r="C429" s="119"/>
      <c r="D429" s="119"/>
      <c r="E429" s="119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</row>
    <row r="430" spans="2:15">
      <c r="B430" s="119"/>
      <c r="C430" s="119"/>
      <c r="D430" s="119"/>
      <c r="E430" s="119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</row>
    <row r="431" spans="2:15">
      <c r="B431" s="119"/>
      <c r="C431" s="119"/>
      <c r="D431" s="119"/>
      <c r="E431" s="119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</row>
    <row r="432" spans="2:15">
      <c r="B432" s="119"/>
      <c r="C432" s="119"/>
      <c r="D432" s="119"/>
      <c r="E432" s="119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</row>
    <row r="433" spans="2:15">
      <c r="B433" s="119"/>
      <c r="C433" s="119"/>
      <c r="D433" s="119"/>
      <c r="E433" s="119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</row>
    <row r="434" spans="2:15">
      <c r="B434" s="119"/>
      <c r="C434" s="119"/>
      <c r="D434" s="119"/>
      <c r="E434" s="119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</row>
    <row r="435" spans="2:15">
      <c r="B435" s="119"/>
      <c r="C435" s="119"/>
      <c r="D435" s="119"/>
      <c r="E435" s="119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</row>
    <row r="436" spans="2:15">
      <c r="B436" s="119"/>
      <c r="C436" s="119"/>
      <c r="D436" s="119"/>
      <c r="E436" s="119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</row>
    <row r="437" spans="2:15">
      <c r="B437" s="119"/>
      <c r="C437" s="119"/>
      <c r="D437" s="119"/>
      <c r="E437" s="119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</row>
    <row r="438" spans="2:15">
      <c r="B438" s="119"/>
      <c r="C438" s="119"/>
      <c r="D438" s="119"/>
      <c r="E438" s="119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</row>
    <row r="439" spans="2:15">
      <c r="B439" s="119"/>
      <c r="C439" s="119"/>
      <c r="D439" s="119"/>
      <c r="E439" s="119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</row>
    <row r="440" spans="2:15">
      <c r="B440" s="119"/>
      <c r="C440" s="119"/>
      <c r="D440" s="119"/>
      <c r="E440" s="119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</row>
    <row r="441" spans="2:15">
      <c r="B441" s="119"/>
      <c r="C441" s="119"/>
      <c r="D441" s="119"/>
      <c r="E441" s="119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</row>
    <row r="442" spans="2:15">
      <c r="B442" s="119"/>
      <c r="C442" s="119"/>
      <c r="D442" s="119"/>
      <c r="E442" s="119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</row>
    <row r="443" spans="2:15">
      <c r="B443" s="119"/>
      <c r="C443" s="119"/>
      <c r="D443" s="119"/>
      <c r="E443" s="119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</row>
    <row r="444" spans="2:15">
      <c r="B444" s="119"/>
      <c r="C444" s="119"/>
      <c r="D444" s="119"/>
      <c r="E444" s="119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</row>
    <row r="445" spans="2:15">
      <c r="B445" s="119"/>
      <c r="C445" s="119"/>
      <c r="D445" s="119"/>
      <c r="E445" s="119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</row>
    <row r="446" spans="2:15">
      <c r="B446" s="119"/>
      <c r="C446" s="119"/>
      <c r="D446" s="119"/>
      <c r="E446" s="119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</row>
    <row r="447" spans="2:15">
      <c r="B447" s="119"/>
      <c r="C447" s="119"/>
      <c r="D447" s="119"/>
      <c r="E447" s="119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</row>
    <row r="448" spans="2:15">
      <c r="B448" s="119"/>
      <c r="C448" s="119"/>
      <c r="D448" s="119"/>
      <c r="E448" s="119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</row>
    <row r="449" spans="2:15">
      <c r="B449" s="119"/>
      <c r="C449" s="119"/>
      <c r="D449" s="119"/>
      <c r="E449" s="119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</row>
    <row r="450" spans="2:15">
      <c r="B450" s="119"/>
      <c r="C450" s="119"/>
      <c r="D450" s="119"/>
      <c r="E450" s="119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</row>
    <row r="451" spans="2:15">
      <c r="B451" s="119"/>
      <c r="C451" s="119"/>
      <c r="D451" s="119"/>
      <c r="E451" s="119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</row>
    <row r="452" spans="2:15">
      <c r="B452" s="119"/>
      <c r="C452" s="119"/>
      <c r="D452" s="119"/>
      <c r="E452" s="119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</row>
    <row r="453" spans="2:15">
      <c r="B453" s="119"/>
      <c r="C453" s="119"/>
      <c r="D453" s="119"/>
      <c r="E453" s="119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</row>
    <row r="454" spans="2:15">
      <c r="B454" s="119"/>
      <c r="C454" s="119"/>
      <c r="D454" s="119"/>
      <c r="E454" s="119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</row>
    <row r="455" spans="2:15">
      <c r="B455" s="119"/>
      <c r="C455" s="119"/>
      <c r="D455" s="119"/>
      <c r="E455" s="119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</row>
    <row r="456" spans="2:15">
      <c r="B456" s="119"/>
      <c r="C456" s="119"/>
      <c r="D456" s="119"/>
      <c r="E456" s="119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</row>
    <row r="457" spans="2:15">
      <c r="B457" s="119"/>
      <c r="C457" s="119"/>
      <c r="D457" s="119"/>
      <c r="E457" s="119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</row>
    <row r="458" spans="2:15">
      <c r="B458" s="119"/>
      <c r="C458" s="119"/>
      <c r="D458" s="119"/>
      <c r="E458" s="119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</row>
    <row r="459" spans="2:15">
      <c r="B459" s="119"/>
      <c r="C459" s="119"/>
      <c r="D459" s="119"/>
      <c r="E459" s="119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</row>
    <row r="460" spans="2:15">
      <c r="B460" s="119"/>
      <c r="C460" s="119"/>
      <c r="D460" s="119"/>
      <c r="E460" s="119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</row>
    <row r="461" spans="2:15">
      <c r="B461" s="119"/>
      <c r="C461" s="119"/>
      <c r="D461" s="119"/>
      <c r="E461" s="119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</row>
    <row r="462" spans="2:15">
      <c r="B462" s="119"/>
      <c r="C462" s="119"/>
      <c r="D462" s="119"/>
      <c r="E462" s="119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</row>
    <row r="463" spans="2:15">
      <c r="B463" s="119"/>
      <c r="C463" s="119"/>
      <c r="D463" s="119"/>
      <c r="E463" s="119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</row>
    <row r="464" spans="2:15">
      <c r="B464" s="119"/>
      <c r="C464" s="119"/>
      <c r="D464" s="119"/>
      <c r="E464" s="119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</row>
    <row r="465" spans="2:15">
      <c r="B465" s="119"/>
      <c r="C465" s="119"/>
      <c r="D465" s="119"/>
      <c r="E465" s="119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</row>
    <row r="466" spans="2:15">
      <c r="B466" s="119"/>
      <c r="C466" s="119"/>
      <c r="D466" s="119"/>
      <c r="E466" s="119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</row>
    <row r="467" spans="2:15">
      <c r="B467" s="119"/>
      <c r="C467" s="119"/>
      <c r="D467" s="119"/>
      <c r="E467" s="119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</row>
    <row r="468" spans="2:15">
      <c r="B468" s="119"/>
      <c r="C468" s="119"/>
      <c r="D468" s="119"/>
      <c r="E468" s="119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</row>
    <row r="469" spans="2:15">
      <c r="B469" s="119"/>
      <c r="C469" s="119"/>
      <c r="D469" s="119"/>
      <c r="E469" s="119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</row>
    <row r="470" spans="2:15">
      <c r="B470" s="119"/>
      <c r="C470" s="119"/>
      <c r="D470" s="119"/>
      <c r="E470" s="119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</row>
    <row r="471" spans="2:15">
      <c r="B471" s="119"/>
      <c r="C471" s="119"/>
      <c r="D471" s="119"/>
      <c r="E471" s="119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</row>
    <row r="472" spans="2:15">
      <c r="B472" s="119"/>
      <c r="C472" s="119"/>
      <c r="D472" s="119"/>
      <c r="E472" s="119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</row>
    <row r="473" spans="2:15">
      <c r="B473" s="119"/>
      <c r="C473" s="119"/>
      <c r="D473" s="119"/>
      <c r="E473" s="119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</row>
    <row r="474" spans="2:15">
      <c r="B474" s="119"/>
      <c r="C474" s="119"/>
      <c r="D474" s="119"/>
      <c r="E474" s="119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</row>
    <row r="475" spans="2:15">
      <c r="B475" s="119"/>
      <c r="C475" s="119"/>
      <c r="D475" s="119"/>
      <c r="E475" s="119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</row>
    <row r="476" spans="2:15">
      <c r="B476" s="119"/>
      <c r="C476" s="119"/>
      <c r="D476" s="119"/>
      <c r="E476" s="119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</row>
    <row r="477" spans="2:15">
      <c r="B477" s="119"/>
      <c r="C477" s="119"/>
      <c r="D477" s="119"/>
      <c r="E477" s="119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</row>
    <row r="478" spans="2:15">
      <c r="B478" s="119"/>
      <c r="C478" s="119"/>
      <c r="D478" s="119"/>
      <c r="E478" s="119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</row>
    <row r="479" spans="2:15">
      <c r="B479" s="119"/>
      <c r="C479" s="119"/>
      <c r="D479" s="119"/>
      <c r="E479" s="119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</row>
    <row r="480" spans="2:15">
      <c r="B480" s="119"/>
      <c r="C480" s="119"/>
      <c r="D480" s="119"/>
      <c r="E480" s="119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</row>
    <row r="481" spans="2:15">
      <c r="B481" s="119"/>
      <c r="C481" s="119"/>
      <c r="D481" s="119"/>
      <c r="E481" s="119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</row>
    <row r="482" spans="2:15">
      <c r="B482" s="119"/>
      <c r="C482" s="119"/>
      <c r="D482" s="119"/>
      <c r="E482" s="119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</row>
    <row r="483" spans="2:15">
      <c r="B483" s="119"/>
      <c r="C483" s="119"/>
      <c r="D483" s="119"/>
      <c r="E483" s="119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</row>
    <row r="484" spans="2:15">
      <c r="B484" s="119"/>
      <c r="C484" s="119"/>
      <c r="D484" s="119"/>
      <c r="E484" s="119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</row>
    <row r="485" spans="2:15">
      <c r="B485" s="119"/>
      <c r="C485" s="119"/>
      <c r="D485" s="119"/>
      <c r="E485" s="119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</row>
    <row r="486" spans="2:15">
      <c r="B486" s="119"/>
      <c r="C486" s="119"/>
      <c r="D486" s="119"/>
      <c r="E486" s="119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</row>
    <row r="487" spans="2:15">
      <c r="B487" s="119"/>
      <c r="C487" s="119"/>
      <c r="D487" s="119"/>
      <c r="E487" s="119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</row>
    <row r="488" spans="2:15">
      <c r="B488" s="119"/>
      <c r="C488" s="119"/>
      <c r="D488" s="119"/>
      <c r="E488" s="119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</row>
    <row r="489" spans="2:15">
      <c r="B489" s="119"/>
      <c r="C489" s="119"/>
      <c r="D489" s="119"/>
      <c r="E489" s="119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</row>
    <row r="490" spans="2:15">
      <c r="B490" s="119"/>
      <c r="C490" s="119"/>
      <c r="D490" s="119"/>
      <c r="E490" s="119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</row>
    <row r="491" spans="2:15">
      <c r="B491" s="119"/>
      <c r="C491" s="119"/>
      <c r="D491" s="119"/>
      <c r="E491" s="119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</row>
    <row r="492" spans="2:15">
      <c r="B492" s="119"/>
      <c r="C492" s="119"/>
      <c r="D492" s="119"/>
      <c r="E492" s="119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</row>
    <row r="493" spans="2:15">
      <c r="B493" s="119"/>
      <c r="C493" s="119"/>
      <c r="D493" s="119"/>
      <c r="E493" s="119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</row>
    <row r="494" spans="2:15">
      <c r="B494" s="119"/>
      <c r="C494" s="119"/>
      <c r="D494" s="119"/>
      <c r="E494" s="119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</row>
    <row r="495" spans="2:15">
      <c r="B495" s="119"/>
      <c r="C495" s="119"/>
      <c r="D495" s="119"/>
      <c r="E495" s="119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</row>
    <row r="496" spans="2:15">
      <c r="B496" s="119"/>
      <c r="C496" s="119"/>
      <c r="D496" s="119"/>
      <c r="E496" s="119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</row>
    <row r="497" spans="2:15">
      <c r="B497" s="119"/>
      <c r="C497" s="119"/>
      <c r="D497" s="119"/>
      <c r="E497" s="119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</row>
    <row r="498" spans="2:15">
      <c r="B498" s="119"/>
      <c r="C498" s="119"/>
      <c r="D498" s="119"/>
      <c r="E498" s="119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</row>
    <row r="499" spans="2:15">
      <c r="B499" s="119"/>
      <c r="C499" s="119"/>
      <c r="D499" s="119"/>
      <c r="E499" s="119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</row>
    <row r="500" spans="2:15">
      <c r="B500" s="119"/>
      <c r="C500" s="119"/>
      <c r="D500" s="119"/>
      <c r="E500" s="119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</row>
    <row r="501" spans="2:15">
      <c r="B501" s="119"/>
      <c r="C501" s="119"/>
      <c r="D501" s="119"/>
      <c r="E501" s="119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</row>
    <row r="502" spans="2:15">
      <c r="B502" s="119"/>
      <c r="C502" s="119"/>
      <c r="D502" s="119"/>
      <c r="E502" s="119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</row>
    <row r="503" spans="2:15">
      <c r="B503" s="119"/>
      <c r="C503" s="119"/>
      <c r="D503" s="119"/>
      <c r="E503" s="119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</row>
    <row r="504" spans="2:15">
      <c r="B504" s="119"/>
      <c r="C504" s="119"/>
      <c r="D504" s="119"/>
      <c r="E504" s="119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</row>
    <row r="505" spans="2:15">
      <c r="B505" s="119"/>
      <c r="C505" s="119"/>
      <c r="D505" s="119"/>
      <c r="E505" s="119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</row>
    <row r="506" spans="2:15">
      <c r="B506" s="119"/>
      <c r="C506" s="119"/>
      <c r="D506" s="119"/>
      <c r="E506" s="119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</row>
    <row r="507" spans="2:15">
      <c r="B507" s="119"/>
      <c r="C507" s="119"/>
      <c r="D507" s="119"/>
      <c r="E507" s="119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</row>
    <row r="508" spans="2:15">
      <c r="B508" s="119"/>
      <c r="C508" s="119"/>
      <c r="D508" s="119"/>
      <c r="E508" s="119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</row>
    <row r="509" spans="2:15">
      <c r="B509" s="119"/>
      <c r="C509" s="119"/>
      <c r="D509" s="119"/>
      <c r="E509" s="119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</row>
    <row r="510" spans="2:15">
      <c r="B510" s="119"/>
      <c r="C510" s="119"/>
      <c r="D510" s="119"/>
      <c r="E510" s="119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</row>
    <row r="511" spans="2:15">
      <c r="B511" s="119"/>
      <c r="C511" s="119"/>
      <c r="D511" s="119"/>
      <c r="E511" s="119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</row>
    <row r="512" spans="2:15">
      <c r="B512" s="119"/>
      <c r="C512" s="119"/>
      <c r="D512" s="119"/>
      <c r="E512" s="119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</row>
    <row r="513" spans="2:15">
      <c r="B513" s="119"/>
      <c r="C513" s="119"/>
      <c r="D513" s="119"/>
      <c r="E513" s="119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</row>
    <row r="514" spans="2:15">
      <c r="B514" s="119"/>
      <c r="C514" s="119"/>
      <c r="D514" s="119"/>
      <c r="E514" s="119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</row>
    <row r="515" spans="2:15">
      <c r="B515" s="119"/>
      <c r="C515" s="119"/>
      <c r="D515" s="119"/>
      <c r="E515" s="119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</row>
    <row r="516" spans="2:15">
      <c r="B516" s="119"/>
      <c r="C516" s="119"/>
      <c r="D516" s="119"/>
      <c r="E516" s="119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</row>
    <row r="517" spans="2:15">
      <c r="B517" s="119"/>
      <c r="C517" s="119"/>
      <c r="D517" s="119"/>
      <c r="E517" s="119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</row>
    <row r="518" spans="2:15">
      <c r="B518" s="119"/>
      <c r="C518" s="119"/>
      <c r="D518" s="119"/>
      <c r="E518" s="119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</row>
    <row r="519" spans="2:15">
      <c r="B519" s="119"/>
      <c r="C519" s="119"/>
      <c r="D519" s="119"/>
      <c r="E519" s="119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</row>
    <row r="520" spans="2:15">
      <c r="B520" s="119"/>
      <c r="C520" s="119"/>
      <c r="D520" s="119"/>
      <c r="E520" s="119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</row>
    <row r="521" spans="2:15">
      <c r="B521" s="119"/>
      <c r="C521" s="119"/>
      <c r="D521" s="119"/>
      <c r="E521" s="119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</row>
    <row r="522" spans="2:15">
      <c r="B522" s="119"/>
      <c r="C522" s="119"/>
      <c r="D522" s="119"/>
      <c r="E522" s="119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</row>
    <row r="523" spans="2:15">
      <c r="B523" s="119"/>
      <c r="C523" s="119"/>
      <c r="D523" s="119"/>
      <c r="E523" s="119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</row>
    <row r="524" spans="2:15">
      <c r="B524" s="119"/>
      <c r="C524" s="119"/>
      <c r="D524" s="119"/>
      <c r="E524" s="119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</row>
    <row r="525" spans="2:15">
      <c r="B525" s="119"/>
      <c r="C525" s="119"/>
      <c r="D525" s="119"/>
      <c r="E525" s="119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3 B25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9.28515625" style="2" bestFit="1" customWidth="1"/>
    <col min="4" max="4" width="6.42578125" style="2" bestFit="1" customWidth="1"/>
    <col min="5" max="5" width="18.855468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142</v>
      </c>
      <c r="C1" s="67" t="s" vm="1">
        <v>224</v>
      </c>
    </row>
    <row r="2" spans="2:12">
      <c r="B2" s="46" t="s">
        <v>141</v>
      </c>
      <c r="C2" s="67" t="s">
        <v>225</v>
      </c>
    </row>
    <row r="3" spans="2:12">
      <c r="B3" s="46" t="s">
        <v>143</v>
      </c>
      <c r="C3" s="67" t="s">
        <v>226</v>
      </c>
    </row>
    <row r="4" spans="2:12">
      <c r="B4" s="46" t="s">
        <v>144</v>
      </c>
      <c r="C4" s="67">
        <v>2207</v>
      </c>
    </row>
    <row r="6" spans="2:12" ht="26.25" customHeight="1">
      <c r="B6" s="135" t="s">
        <v>170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ht="26.25" customHeight="1">
      <c r="B7" s="135" t="s">
        <v>90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s="3" customFormat="1" ht="78.75">
      <c r="B8" s="21" t="s">
        <v>112</v>
      </c>
      <c r="C8" s="29" t="s">
        <v>43</v>
      </c>
      <c r="D8" s="29" t="s">
        <v>115</v>
      </c>
      <c r="E8" s="29" t="s">
        <v>63</v>
      </c>
      <c r="F8" s="29" t="s">
        <v>99</v>
      </c>
      <c r="G8" s="29" t="s">
        <v>201</v>
      </c>
      <c r="H8" s="29" t="s">
        <v>200</v>
      </c>
      <c r="I8" s="29" t="s">
        <v>60</v>
      </c>
      <c r="J8" s="29" t="s">
        <v>57</v>
      </c>
      <c r="K8" s="29" t="s">
        <v>145</v>
      </c>
      <c r="L8" s="65" t="s">
        <v>147</v>
      </c>
    </row>
    <row r="9" spans="2:12" s="3" customFormat="1" ht="25.5">
      <c r="B9" s="14"/>
      <c r="C9" s="15"/>
      <c r="D9" s="15"/>
      <c r="E9" s="15"/>
      <c r="F9" s="15"/>
      <c r="G9" s="15" t="s">
        <v>208</v>
      </c>
      <c r="H9" s="15"/>
      <c r="I9" s="15" t="s">
        <v>204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8" t="s">
        <v>46</v>
      </c>
      <c r="C11" s="69"/>
      <c r="D11" s="69"/>
      <c r="E11" s="69"/>
      <c r="F11" s="69"/>
      <c r="G11" s="76"/>
      <c r="H11" s="78"/>
      <c r="I11" s="76">
        <v>8.7352801370000002</v>
      </c>
      <c r="J11" s="69"/>
      <c r="K11" s="77">
        <f>IFERROR(I11/$I$11,0)</f>
        <v>1</v>
      </c>
      <c r="L11" s="77">
        <f>I11/'סכום נכסי הקרן'!$C$42</f>
        <v>2.4387775738595437E-6</v>
      </c>
    </row>
    <row r="12" spans="2:12" s="4" customFormat="1" ht="18" customHeight="1">
      <c r="B12" s="92" t="s">
        <v>24</v>
      </c>
      <c r="C12" s="69"/>
      <c r="D12" s="69"/>
      <c r="E12" s="69"/>
      <c r="F12" s="69"/>
      <c r="G12" s="76"/>
      <c r="H12" s="78"/>
      <c r="I12" s="76">
        <v>8.7352801370000002</v>
      </c>
      <c r="J12" s="69"/>
      <c r="K12" s="77">
        <f t="shared" ref="K12:K16" si="0">IFERROR(I12/$I$11,0)</f>
        <v>1</v>
      </c>
      <c r="L12" s="77">
        <f>I12/'סכום נכסי הקרן'!$C$42</f>
        <v>2.4387775738595437E-6</v>
      </c>
    </row>
    <row r="13" spans="2:12">
      <c r="B13" s="86" t="s">
        <v>1611</v>
      </c>
      <c r="C13" s="71"/>
      <c r="D13" s="71"/>
      <c r="E13" s="71"/>
      <c r="F13" s="71"/>
      <c r="G13" s="79"/>
      <c r="H13" s="81"/>
      <c r="I13" s="79">
        <v>8.7352801370000002</v>
      </c>
      <c r="J13" s="71"/>
      <c r="K13" s="80">
        <f t="shared" si="0"/>
        <v>1</v>
      </c>
      <c r="L13" s="80">
        <f>I13/'סכום נכסי הקרן'!$C$42</f>
        <v>2.4387775738595437E-6</v>
      </c>
    </row>
    <row r="14" spans="2:12">
      <c r="B14" s="75" t="s">
        <v>1612</v>
      </c>
      <c r="C14" s="69" t="s">
        <v>1613</v>
      </c>
      <c r="D14" s="82" t="s">
        <v>116</v>
      </c>
      <c r="E14" s="82" t="s">
        <v>877</v>
      </c>
      <c r="F14" s="82" t="s">
        <v>129</v>
      </c>
      <c r="G14" s="76">
        <v>730.31914499999993</v>
      </c>
      <c r="H14" s="78">
        <v>273</v>
      </c>
      <c r="I14" s="76">
        <v>1.993771266</v>
      </c>
      <c r="J14" s="77">
        <v>9.7767411895504183E-5</v>
      </c>
      <c r="K14" s="77">
        <f t="shared" si="0"/>
        <v>0.22824354053111462</v>
      </c>
      <c r="L14" s="77">
        <f>I14/'סכום נכסי הקרן'!$C$42</f>
        <v>5.5663522802558419E-7</v>
      </c>
    </row>
    <row r="15" spans="2:12">
      <c r="B15" s="75" t="s">
        <v>1614</v>
      </c>
      <c r="C15" s="69" t="s">
        <v>1615</v>
      </c>
      <c r="D15" s="82" t="s">
        <v>116</v>
      </c>
      <c r="E15" s="82" t="s">
        <v>427</v>
      </c>
      <c r="F15" s="82" t="s">
        <v>129</v>
      </c>
      <c r="G15" s="76">
        <v>3747.1479999999997</v>
      </c>
      <c r="H15" s="78">
        <v>166.1</v>
      </c>
      <c r="I15" s="76">
        <v>6.2240128280000011</v>
      </c>
      <c r="J15" s="77">
        <v>2.1659815028901732E-4</v>
      </c>
      <c r="K15" s="77">
        <f t="shared" si="0"/>
        <v>0.71251439340073008</v>
      </c>
      <c r="L15" s="77">
        <f>I15/'סכום נכסי הקרן'!$C$42</f>
        <v>1.7376641236778369E-6</v>
      </c>
    </row>
    <row r="16" spans="2:12">
      <c r="B16" s="75" t="s">
        <v>1616</v>
      </c>
      <c r="C16" s="69" t="s">
        <v>1617</v>
      </c>
      <c r="D16" s="82" t="s">
        <v>116</v>
      </c>
      <c r="E16" s="82" t="s">
        <v>123</v>
      </c>
      <c r="F16" s="82" t="s">
        <v>129</v>
      </c>
      <c r="G16" s="76">
        <v>3427.1260849999999</v>
      </c>
      <c r="H16" s="78">
        <v>15.1</v>
      </c>
      <c r="I16" s="76">
        <v>0.51749604299999996</v>
      </c>
      <c r="J16" s="77">
        <v>3.1389354608237441E-5</v>
      </c>
      <c r="K16" s="77">
        <f t="shared" si="0"/>
        <v>5.9242066068155443E-2</v>
      </c>
      <c r="L16" s="77">
        <f>I16/'סכום נכסי הקרן'!$C$42</f>
        <v>1.4447822215612293E-7</v>
      </c>
    </row>
    <row r="17" spans="2:12">
      <c r="B17" s="72"/>
      <c r="C17" s="69"/>
      <c r="D17" s="69"/>
      <c r="E17" s="69"/>
      <c r="F17" s="69"/>
      <c r="G17" s="76"/>
      <c r="H17" s="78"/>
      <c r="I17" s="69"/>
      <c r="J17" s="69"/>
      <c r="K17" s="77"/>
      <c r="L17" s="69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21" t="s">
        <v>216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21" t="s">
        <v>108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121" t="s">
        <v>199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121" t="s">
        <v>207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19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19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19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19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19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19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19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19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19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19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19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19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19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19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19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19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19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19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19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19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19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19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purl.org/dc/elements/1.1/"/>
    <ds:schemaRef ds:uri="http://purl.org/dc/dcmitype/"/>
    <ds:schemaRef ds:uri="http://schemas.microsoft.com/sharepoint/v3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2021-04-04T11:13:12Z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